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izong-naba\OneDrive - International Organization for Migration - IOM\Data\GTM\"/>
    </mc:Choice>
  </mc:AlternateContent>
  <bookViews>
    <workbookView xWindow="0" yWindow="0" windowWidth="22380" windowHeight="5325"/>
  </bookViews>
  <sheets>
    <sheet name="Data" sheetId="2" r:id="rId1"/>
  </sheets>
  <definedNames>
    <definedName name="_xlnm._FilterDatabase" localSheetId="0" hidden="1">Data!$A$1:$HY$18</definedName>
  </definedNames>
  <calcPr calcId="171027" calcOnSave="0"/>
</workbook>
</file>

<file path=xl/calcChain.xml><?xml version="1.0" encoding="utf-8"?>
<calcChain xmlns="http://schemas.openxmlformats.org/spreadsheetml/2006/main">
  <c r="CW15" i="2" l="1"/>
  <c r="CW8" i="2"/>
  <c r="CW14" i="2"/>
  <c r="CW3" i="2"/>
  <c r="CW2" i="2"/>
  <c r="CW12" i="2"/>
  <c r="CW7" i="2"/>
  <c r="CW9" i="2"/>
  <c r="CW10" i="2"/>
  <c r="CW16" i="2"/>
  <c r="CW13" i="2"/>
  <c r="CW5" i="2"/>
  <c r="CW17" i="2"/>
  <c r="CW6" i="2"/>
  <c r="CW11" i="2"/>
  <c r="CW4" i="2"/>
  <c r="CR15" i="2"/>
  <c r="CR8" i="2"/>
  <c r="CR14" i="2"/>
  <c r="CR3" i="2"/>
  <c r="CR2" i="2"/>
  <c r="CR12" i="2"/>
  <c r="CR7" i="2"/>
  <c r="CR9" i="2"/>
  <c r="CR10" i="2"/>
  <c r="CR16" i="2"/>
  <c r="CR13" i="2"/>
  <c r="CR5" i="2"/>
  <c r="CR17" i="2"/>
  <c r="CR6" i="2"/>
  <c r="CR11" i="2"/>
  <c r="CR18" i="2"/>
  <c r="CR4" i="2"/>
  <c r="CD15" i="2"/>
  <c r="CD8" i="2"/>
  <c r="CD14" i="2"/>
  <c r="CD3" i="2"/>
  <c r="CD2" i="2"/>
  <c r="CD12" i="2"/>
  <c r="CD7" i="2"/>
  <c r="CD9" i="2"/>
  <c r="CD10" i="2"/>
  <c r="CD16" i="2"/>
  <c r="CD13" i="2"/>
  <c r="CD5" i="2"/>
  <c r="CD17" i="2"/>
  <c r="CD6" i="2"/>
  <c r="CD11" i="2"/>
  <c r="CD18" i="2"/>
  <c r="CD4" i="2"/>
  <c r="AD15" i="2"/>
  <c r="AD8" i="2"/>
  <c r="AD14" i="2"/>
  <c r="AD3" i="2"/>
  <c r="AD2" i="2"/>
  <c r="AD12" i="2"/>
  <c r="AD7" i="2"/>
  <c r="AD9" i="2"/>
  <c r="AD10" i="2"/>
  <c r="AD16" i="2"/>
  <c r="AD13" i="2"/>
  <c r="AD5" i="2"/>
  <c r="AD17" i="2"/>
  <c r="AD6" i="2"/>
  <c r="AD11" i="2"/>
  <c r="AD18" i="2"/>
  <c r="AD4" i="2"/>
  <c r="FQ15" i="2"/>
  <c r="FQ8" i="2"/>
  <c r="FQ14" i="2"/>
  <c r="FQ3" i="2"/>
  <c r="FQ2" i="2"/>
  <c r="FQ12" i="2"/>
  <c r="FQ7" i="2"/>
  <c r="FQ9" i="2"/>
  <c r="FQ10" i="2"/>
  <c r="FQ16" i="2"/>
  <c r="FQ13" i="2"/>
  <c r="FQ5" i="2"/>
  <c r="FQ17" i="2"/>
  <c r="FQ6" i="2"/>
  <c r="FQ11" i="2"/>
  <c r="FQ18" i="2"/>
  <c r="FQ4" i="2"/>
  <c r="FO15" i="2"/>
  <c r="FO8" i="2"/>
  <c r="FO14" i="2"/>
  <c r="FO3" i="2"/>
  <c r="FO2" i="2"/>
  <c r="FO12" i="2"/>
  <c r="FO7" i="2"/>
  <c r="FO9" i="2"/>
  <c r="FO10" i="2"/>
  <c r="FO16" i="2"/>
  <c r="FO13" i="2"/>
  <c r="FO5" i="2"/>
  <c r="FO17" i="2"/>
  <c r="FO6" i="2"/>
  <c r="FO11" i="2"/>
  <c r="FO4" i="2"/>
  <c r="CW18" i="2" l="1"/>
  <c r="AF15" i="2" l="1"/>
  <c r="AF8" i="2"/>
  <c r="AF14" i="2"/>
  <c r="AF3" i="2"/>
  <c r="AF2" i="2"/>
  <c r="AF12" i="2"/>
  <c r="AF7" i="2"/>
  <c r="AF9" i="2"/>
  <c r="AF10" i="2"/>
  <c r="AF16" i="2"/>
  <c r="AF13" i="2"/>
  <c r="AF5" i="2"/>
  <c r="AF17" i="2"/>
  <c r="AF6" i="2"/>
  <c r="AF11" i="2"/>
  <c r="AF18" i="2"/>
  <c r="AF4" i="2"/>
  <c r="GN16" i="2" l="1"/>
  <c r="GN13" i="2"/>
  <c r="GN17" i="2"/>
  <c r="GN7" i="2"/>
  <c r="GN9" i="2"/>
  <c r="GN5" i="2"/>
  <c r="GN6" i="2"/>
  <c r="GN10" i="2"/>
  <c r="GN3" i="2"/>
  <c r="GN2" i="2"/>
  <c r="GN18" i="2"/>
  <c r="GN15" i="2"/>
  <c r="GN14" i="2"/>
  <c r="GN11" i="2"/>
  <c r="GN8" i="2"/>
  <c r="GN4" i="2"/>
  <c r="GN12" i="2"/>
</calcChain>
</file>

<file path=xl/sharedStrings.xml><?xml version="1.0" encoding="utf-8"?>
<sst xmlns="http://schemas.openxmlformats.org/spreadsheetml/2006/main" count="1588" uniqueCount="674">
  <si>
    <t>Hombre</t>
  </si>
  <si>
    <t>Escuintla</t>
  </si>
  <si>
    <t>0</t>
  </si>
  <si>
    <t>Yes</t>
  </si>
  <si>
    <t>Organismo de Cooperación Internacional</t>
  </si>
  <si>
    <t>No</t>
  </si>
  <si>
    <t>Si</t>
  </si>
  <si>
    <t>Sí</t>
  </si>
  <si>
    <t>Sí, 1</t>
  </si>
  <si>
    <t>Sí (Limitado)</t>
  </si>
  <si>
    <t>El sitio cuenta con un espacio comunitario para cocinar</t>
  </si>
  <si>
    <t>Propietarias</t>
  </si>
  <si>
    <t>Ambas</t>
  </si>
  <si>
    <t>Sí, a no más de 100 metros del sitio</t>
  </si>
  <si>
    <t>5</t>
  </si>
  <si>
    <t xml:space="preserve">20 metros </t>
  </si>
  <si>
    <t>Inodoro conectado a alcantarillado</t>
  </si>
  <si>
    <t>Otra</t>
  </si>
  <si>
    <t>3 o más veces al día</t>
  </si>
  <si>
    <t xml:space="preserve">No </t>
  </si>
  <si>
    <t xml:space="preserve">Ninguno </t>
  </si>
  <si>
    <t>Una vez por semana</t>
  </si>
  <si>
    <t>La municipalidad la recolecta</t>
  </si>
  <si>
    <t>Gripe</t>
  </si>
  <si>
    <t>Diarrea</t>
  </si>
  <si>
    <t>Mujer</t>
  </si>
  <si>
    <t>Campamentos no planificados, instalados por las personas desplazadas (No Oficial)</t>
  </si>
  <si>
    <t>No, la mezclan con la demás basura</t>
  </si>
  <si>
    <t>Coordinadora</t>
  </si>
  <si>
    <t>Organización No Gubernamental</t>
  </si>
  <si>
    <t>Centros colectivos o albergues (Oficial)</t>
  </si>
  <si>
    <t>Sí, a más de 100 metros del sitio</t>
  </si>
  <si>
    <t>Fiebre</t>
  </si>
  <si>
    <t xml:space="preserve">Hay ríos a menos de 100 metros,  </t>
  </si>
  <si>
    <t>30</t>
  </si>
  <si>
    <t>Al menos 2 veces por semana</t>
  </si>
  <si>
    <t>Agua potable</t>
  </si>
  <si>
    <t xml:space="preserve">50 metros </t>
  </si>
  <si>
    <t>Coordinador</t>
  </si>
  <si>
    <t>Institución gubernamental</t>
  </si>
  <si>
    <t>Sí, más de 1</t>
  </si>
  <si>
    <t>Agua para higiene personal</t>
  </si>
  <si>
    <t>Sosep</t>
  </si>
  <si>
    <t>Encargado</t>
  </si>
  <si>
    <t>Teléfono celular  Prensa</t>
  </si>
  <si>
    <t>Quebradas a menos de 100 metros</t>
  </si>
  <si>
    <t>Permanentemente</t>
  </si>
  <si>
    <t>Infección respiratoria aguda Diarrea aguda</t>
  </si>
  <si>
    <t>Sí (Suficiente) Al menos 2 por familia y Tratados con INSECTICIDA DE LARGA DURACIÓN</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</si>
  <si>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Antiácido en suspensión oral Analgésico anti-inflamatorio no esteroide en gotas, tipo diclofenaco resinato Antihistamínicos (antialérgicos) en suspensión y tabletas, tipo loratadina e histaprin Lociones con antialérgicas para picaduras Pomadas o cremas analgésicas antinflamatorias no esteroide de tipo local Repelentes contra insectos Jeringas de insulina, 5cc, 10cc, con aguja 21 y 22 X 1 “, descartables Guantes descartables, estériles y no estériles, número 7 y 7 ½</t>
  </si>
  <si>
    <t>SOSEP</t>
  </si>
  <si>
    <t>La llevan a un vertedero cercano</t>
  </si>
  <si>
    <t>2018-06-17</t>
  </si>
  <si>
    <t>Renovación carismática</t>
  </si>
  <si>
    <t>Coordinador de cocina</t>
  </si>
  <si>
    <t>Organización comunitaria</t>
  </si>
  <si>
    <t>Televisión</t>
  </si>
  <si>
    <t>Sí (Suficiente)</t>
  </si>
  <si>
    <t>Violencia por problemas personales dentro de los albergados</t>
  </si>
  <si>
    <t>Las tienen en una área verde, encadenados para evitar contaminación</t>
  </si>
  <si>
    <t>Perros</t>
  </si>
  <si>
    <t>Utensilios domésticos de uso personal y general Ropa de cama Utensilios y enseres de cocina</t>
  </si>
  <si>
    <t>Ropa de clima cálido, pantalonetas, playera, pantalones, faldas y pescadores</t>
  </si>
  <si>
    <t>La ropa de cama para evitar contaminaciones</t>
  </si>
  <si>
    <t>Si cuentan con lo adecuado para estar dentro del establecimiento</t>
  </si>
  <si>
    <t>Contaminación, bacterias enfermedades virales</t>
  </si>
  <si>
    <t>Ejercito de Guatemala</t>
  </si>
  <si>
    <t>Falta en las áreas verdes hay muy poca iluminación</t>
  </si>
  <si>
    <t>Otro</t>
  </si>
  <si>
    <t>Falta de espacios están implementando un rol de saneamiento todos los dw</t>
  </si>
  <si>
    <t>Dos termómetros (oral y rectal) Pinzas para curación y para retirar cuerpos extraños (similar a pinza de depilar) Gasas esterilizadas de varios tamaños, curaciones y curitas Vendas de gasa de 4” y vendas elásticas de 2”, 3”, y 4” Paquete de algodón Tijeras tipo lister (abotonada) Cinta Adhesiva (micropore de 1”, 2” y 3”) Jabón líquido yodado Frasco de alcohol 90º Agua oxigenada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</si>
  <si>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Jeringas de insulina, 5cc, 10cc, con aguja 21 y 22 X 1 “, descartables Guantes descartables, estériles y no estériles, número 7 y 7 ½</t>
  </si>
  <si>
    <t>Enfermería y farmacia</t>
  </si>
  <si>
    <t>Médicos de México y el Salvador  y Guatemala dan su apoyó</t>
  </si>
  <si>
    <t>Las enfermedades de vías respiratorias</t>
  </si>
  <si>
    <t>Gastrointestinal</t>
  </si>
  <si>
    <t>Infección respiratoria aguda Diarrea aguda Síndrome de ictericia aguda</t>
  </si>
  <si>
    <t>Atoles y según su necesidad</t>
  </si>
  <si>
    <t>Leche según la necesidad</t>
  </si>
  <si>
    <t>área donde lavar su ropa</t>
  </si>
  <si>
    <t>Iglesia Señora de Guadalupe</t>
  </si>
  <si>
    <t>Colaborador</t>
  </si>
  <si>
    <t>Iglesia Nuestra Señora de Guadalupe</t>
  </si>
  <si>
    <t>Institución religiosa</t>
  </si>
  <si>
    <t>Teléfono celular  Televisión</t>
  </si>
  <si>
    <t>Ninguno</t>
  </si>
  <si>
    <t>A través de los servicios sanitarios que se generen enfermedades</t>
  </si>
  <si>
    <t>Existen comisiones formadas por los albergados que se encargan de áreas específicas, existe mucha colaboración</t>
  </si>
  <si>
    <t>Artículos para la instalación de viviendas (láminas, cuerdas o herramientas de construcción básicas) Ropa de cama Utensilios y enseres de cocina Alumbrado</t>
  </si>
  <si>
    <t>Ropa para clima cálido</t>
  </si>
  <si>
    <t>No tienen ninguna.</t>
  </si>
  <si>
    <t>Han tenido muchas donaciones de ropa por lo que al inicio entregaron las prendas a cada familia, la ropa interior la entregan diariamente.</t>
  </si>
  <si>
    <t>No están desinfectadas las prendas con insecticidas</t>
  </si>
  <si>
    <t>Se formo una comisión de seguridad por parte de los albergados, además hay PNC y ejército</t>
  </si>
  <si>
    <t>Se van agotando los implementos de limpieza para realizar el saneamiento de las instalaciones</t>
  </si>
  <si>
    <t>Dos termómetros (oral y rectal) 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Antiséptico en solución tipo Hibitane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</si>
  <si>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Analgésico anti-inflamatorio no esteroide en gotas, tipo diclofenaco resinato Antihistamínicos (antialérgicos) en suspensión y tabletas, tipo loratadina e histaprin Lociones con antialérgicas para picaduras Pomadas o cremas analgésicas antinflamatorias no esteroide de tipo local Repelentes contra insectos Jeringas de insulina, 5cc, 10cc, con aguja 21 y 22 X 1 “, descartables Guantes descartables, estériles y no estériles, número 7 y 7 ½</t>
  </si>
  <si>
    <t>Consultas en general, curaciones, verificar virus</t>
  </si>
  <si>
    <t>Universidad del occidente del área técnica de enfermeria, existe un puesto de la orden de malta</t>
  </si>
  <si>
    <t>Fiebre y tos</t>
  </si>
  <si>
    <t>Alergias</t>
  </si>
  <si>
    <t>Infección respiratoria aguda Diarrea aguda Enfermedades oculares Malnutrición Lesiones accidentales Excreción vaginal Dolores de vientre Enfermedades de la piel Vermes</t>
  </si>
  <si>
    <t>Existen áreas para lavar ropa, pero no para cultivo no</t>
  </si>
  <si>
    <t>Cunsur</t>
  </si>
  <si>
    <t>Médico en eps</t>
  </si>
  <si>
    <t>Otros</t>
  </si>
  <si>
    <t>Contaminación general</t>
  </si>
  <si>
    <t>Por medio de líderes</t>
  </si>
  <si>
    <t>No sabe</t>
  </si>
  <si>
    <t>Se les designó área para mascotas en el patio</t>
  </si>
  <si>
    <t>Utensilios domésticos de uso personal y general Ropa de cama Utensilios y enseres de cocina Combustible o energía doméstica Alumbrado Herramientas y accesorios para la construcción y mantenimiento de las viviendas, o para eliminación de escombros</t>
  </si>
  <si>
    <t>Sábanas,  ropa clima cálido</t>
  </si>
  <si>
    <t>Adecuada para clima cálido</t>
  </si>
  <si>
    <t>Más, ropa es lo que más han donado</t>
  </si>
  <si>
    <t>Escariosis, y enfermedades por transmisión de vectores, enfermedades respiratorias por asinamiento</t>
  </si>
  <si>
    <t>Ejército</t>
  </si>
  <si>
    <t>Primeros auxilios de heridas, cuando no se puede manejar en la Universidad se traslada al centro de salud</t>
  </si>
  <si>
    <t>Dos termómetros (oral y rectal) Gasas esterilizadas de varios tamaños, curaciones y curitas Vendas de gasa de 4” y vendas elásticas de 2”, 3”, y 4” Paquete de algodón Sulfato de Plata crema para aplicar en quemaduras Cinta Adhesiva (micropore de 1”, 2” y 3”) Jabón líquido yodado Frasco de alcohol 90º Antiséptico en solución tipo Hibitane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</si>
  <si>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Antiácido en suspensión oral Analgésico anti-inflamatorio no esteroide en gotas, tipo diclofenaco resinato Antihistamínicos (antialérgicos) en suspensión y tabletas, tipo loratadina e histaprin Lociones con antialérgicas para picaduras Jeringas de insulina, 5cc, 10cc, con aguja 21 y 22 X 1 “, descartables Guantes descartables, estériles y no estériles, número 7 y 7 ½</t>
  </si>
  <si>
    <t>Atención primaria de salud</t>
  </si>
  <si>
    <t>La facultad de medicina de la universidad</t>
  </si>
  <si>
    <t>Iras, enfermedades respiratorias</t>
  </si>
  <si>
    <t>Problemas dermatologicos</t>
  </si>
  <si>
    <t>Diarreas</t>
  </si>
  <si>
    <t>Infección respiratoria aguda Diarrea aguda Enfermedades de la piel Enfermedades no transmisibles Otra</t>
  </si>
  <si>
    <t>ITU</t>
  </si>
  <si>
    <t>Vitaminas y suplementos como leche especial</t>
  </si>
  <si>
    <t>Fórmulas</t>
  </si>
  <si>
    <t>Una pila</t>
  </si>
  <si>
    <t>Teléfono celular  Otros</t>
  </si>
  <si>
    <t>Telefono publico pegado a la entrada</t>
  </si>
  <si>
    <t>Cruz roja lo facilita</t>
  </si>
  <si>
    <t>Exceso de basura el camion pasa 2 veces al día</t>
  </si>
  <si>
    <t>Si cada salon tiene un lider</t>
  </si>
  <si>
    <t>Artículos para la instalación de viviendas (láminas, cuerdas o herramientas de construcción básicas) Prendas de vestir Ropa de cama Alumbrado</t>
  </si>
  <si>
    <t>Pantalones, shores, faldas</t>
  </si>
  <si>
    <t>Trajes regionales</t>
  </si>
  <si>
    <t>Pantalon blusa</t>
  </si>
  <si>
    <t>Ninguno la clinica atención 24 horas</t>
  </si>
  <si>
    <t>Ejercito, Pnc</t>
  </si>
  <si>
    <t>Por el momento todo esta estimado</t>
  </si>
  <si>
    <t>Inodoro conectado a alcantarillado Otros</t>
  </si>
  <si>
    <t>Letrinas portatiles permanentes</t>
  </si>
  <si>
    <t>Urgencia, aguda</t>
  </si>
  <si>
    <t>Medicos cubanos</t>
  </si>
  <si>
    <t>Respiratorias agudas</t>
  </si>
  <si>
    <t>Dolor de cabeza stress</t>
  </si>
  <si>
    <t>Faringuitis aguda</t>
  </si>
  <si>
    <t>Infección respiratoria aguda Enfermedades de la piel Otra</t>
  </si>
  <si>
    <t>Estomacales</t>
  </si>
  <si>
    <t>Hay pilas</t>
  </si>
  <si>
    <t>Iglesia pan y vino</t>
  </si>
  <si>
    <t>Pastor</t>
  </si>
  <si>
    <t>No hay preocupacion</t>
  </si>
  <si>
    <t>Hay lideres entre todos casi todos son familia</t>
  </si>
  <si>
    <t>Prendas de vestir Ropa de cama</t>
  </si>
  <si>
    <t>Falda, blusa, vestidos, pantalon,camisas oolo</t>
  </si>
  <si>
    <t>Ninguna, no hay gente indigena</t>
  </si>
  <si>
    <t>Se ha tratado de darles ropa a la medida y cada quien a escogido su ropa</t>
  </si>
  <si>
    <t>Que los piquen los zancudos</t>
  </si>
  <si>
    <t>6 soldados fijos y 2 pnc</t>
  </si>
  <si>
    <t>Senecesitan mas recipientes de basura, desinfectante y cloro, falta una pila</t>
  </si>
  <si>
    <t>Baños moviles</t>
  </si>
  <si>
    <t>Consulta medica</t>
  </si>
  <si>
    <t>Voluntarios de la universidad san Carlos, enfermeras del nin. De salud</t>
  </si>
  <si>
    <t>Fiebres</t>
  </si>
  <si>
    <t>Tos</t>
  </si>
  <si>
    <t>Infección respiratoria aguda Otra</t>
  </si>
  <si>
    <t>Diabetes</t>
  </si>
  <si>
    <t>Atoles, leche</t>
  </si>
  <si>
    <t>Incaparina</t>
  </si>
  <si>
    <t>Deforestacion</t>
  </si>
  <si>
    <t>Iglesia de la Jesucristo de losmSantos de los ultimos dias</t>
  </si>
  <si>
    <t>Iglesia</t>
  </si>
  <si>
    <t>Teléfono celular  Internet (computadora) Televisión Prensa</t>
  </si>
  <si>
    <t>Ellos son los que toman la decision</t>
  </si>
  <si>
    <t>Artículos para la instalación de viviendas (láminas, cuerdas o herramientas de construcción básicas) Herramientas y accesorios para la construcción y mantenimiento de las viviendas, o para eliminación de escombros</t>
  </si>
  <si>
    <t>Normal camisas pantalones</t>
  </si>
  <si>
    <t>Ninguna</t>
  </si>
  <si>
    <t>Todos tienen suficiente</t>
  </si>
  <si>
    <t>No corren riezgo tienen lo necesario</t>
  </si>
  <si>
    <t>Pnc todo el dia</t>
  </si>
  <si>
    <t>No tenemos</t>
  </si>
  <si>
    <t>Dos termómetros (oral y rectal) Pinzas para curación y para retirar cuerpos extraños (similar a pinza de depilar) 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Baja Lenguas e hisopos</t>
  </si>
  <si>
    <t>Hospital</t>
  </si>
  <si>
    <t>Club rotario</t>
  </si>
  <si>
    <t>Diabetes e hipertension</t>
  </si>
  <si>
    <t>Leche y fruta</t>
  </si>
  <si>
    <t>Aread3 lavado y tendido</t>
  </si>
  <si>
    <t>Encargada bodega</t>
  </si>
  <si>
    <t>Utensilios domésticos de uso personal y general Artículos para la instalación de viviendas (láminas, cuerdas o herramientas de construcción básicas) Ropa de cama</t>
  </si>
  <si>
    <t>Pañal d tela,calcetas, vestidos,</t>
  </si>
  <si>
    <t>Se a tratado de dar las prendas necesarias</t>
  </si>
  <si>
    <t>Contraer enfermedades</t>
  </si>
  <si>
    <t>Pnc 24 horas</t>
  </si>
  <si>
    <t>No han saltado por el momento</t>
  </si>
  <si>
    <t>Dos termómetros (oral y rectal) Pinzas para curación y para retirar cuerpos extraños (similar a pinza de depilar) Gasas esterilizadas de varios tamaños, curaciones y curitas Paquete de algodón Baja Lenguas e hisopos</t>
  </si>
  <si>
    <t>Analgésicos del tipo de acetaminofén o paracetamol Solución salina en bolsas de 500ml. Para lavado de heridas o de ojos Suero oral para hidratación en casos de Vómitos o Diarrea</t>
  </si>
  <si>
    <t>Centro de salud</t>
  </si>
  <si>
    <t>Temperatura</t>
  </si>
  <si>
    <t>Dierrea</t>
  </si>
  <si>
    <t>Santa madre</t>
  </si>
  <si>
    <t>Sacatepéquez</t>
  </si>
  <si>
    <t>Antigua Guatemala</t>
  </si>
  <si>
    <t>Teléfono Fijo Televisión</t>
  </si>
  <si>
    <t>1 pala, 1 azadon, 2 destornilladores, 1 martillo</t>
  </si>
  <si>
    <t>Problemas ambitales</t>
  </si>
  <si>
    <t>Hay comunicacion con las familias afectados</t>
  </si>
  <si>
    <t>Utensilios domésticos de uso personal y general Artículos para la instalación de viviendas (láminas, cuerdas o herramientas de construcción básicas) Herramientas y accesorios para la construcción y mantenimiento de las viviendas, o para eliminación de escombros</t>
  </si>
  <si>
    <t>Colchas , sabanas y ropas de vestir</t>
  </si>
  <si>
    <t>Faldas, zapatos juveniles,</t>
  </si>
  <si>
    <t>Por el  momento lava la ropa</t>
  </si>
  <si>
    <t>Enfermedades virales y estomacales</t>
  </si>
  <si>
    <t>Ejercito de guatemala</t>
  </si>
  <si>
    <t>Q no hay suficientes espacios para la atencion</t>
  </si>
  <si>
    <t>Dos termómetros (oral y rectal) Pinzas para curación y para retirar cuerpos extraños (similar a pinza de depilar) 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Antiséptico en solución tipo Hibitane Baja Lenguas e hisopos</t>
  </si>
  <si>
    <t>Analgésicos del tipo de acetaminofén o paracetamol Suero oral para hidratación en casos de Vómitos o Diarrea Analgésico antinflamatorio no esteroide (AINE) para administración por vía intramuscular, tipo metamisol sódico Analgésico anti-inflamatorio no esteroide en gotas, tipo diclofenaco resinato Antihistamínicos (antialérgicos) en suspensión y tabletas, tipo loratadina e histaprin Pomadas o cremas analgésicas antinflamatorias no esteroide de tipo local Repelentes contra insectos Guantes descartables, estériles y no estériles, número 7 y 7 ½</t>
  </si>
  <si>
    <t>Malestar estomacal</t>
  </si>
  <si>
    <t>Dolor de garganta</t>
  </si>
  <si>
    <t>Diabeticos</t>
  </si>
  <si>
    <t>Leche para niños</t>
  </si>
  <si>
    <t>Lavar ropa</t>
  </si>
  <si>
    <t>Cooperacion Internacional</t>
  </si>
  <si>
    <t>Apoyo en Coordinacion</t>
  </si>
  <si>
    <t>Teléfono celular  Teléfono Fijo Radio</t>
  </si>
  <si>
    <t>La contaminacion del aire por el uso del prooano</t>
  </si>
  <si>
    <t>Lo hacen por medio de lideres delegados por salon, quienes tienen porticipacion directaben la toma de deciciones.</t>
  </si>
  <si>
    <t>Las mascatos estan por aparte.</t>
  </si>
  <si>
    <t>Perros, gatos y un pollo. Si representan un peligropor las eces.</t>
  </si>
  <si>
    <t>Utensilios domésticos de uso personal y general Ropa de cama</t>
  </si>
  <si>
    <t>Pantalones de lona, blusas, sabanas, trajes tipicos</t>
  </si>
  <si>
    <t>Indumentaria no tradicional, ha ecepcion de 5 señoras que utilizan traje tipico.</t>
  </si>
  <si>
    <t>Con lavayuda que a llegado ha estas alturas ya cuentan con 2 mudadas.</t>
  </si>
  <si>
    <t>Enfermedades de la piel, diarreas.</t>
  </si>
  <si>
    <t>Se proporciona seguridad por medio ee la PNC y el Ejercito</t>
  </si>
  <si>
    <t>Intento de violacion a una niña enntal caso fue capturado el agresor quien no pertenecia al albergue, una agrecion entre niños.</t>
  </si>
  <si>
    <t>Problemas de aguas grises corriendo por los corredores</t>
  </si>
  <si>
    <t>Dos termómetros (oral y rectal) Gasas esterilizadas de varios tamaños, curaciones y curitas Vendas de gasa de 4” y vendas elásticas de 2”, 3”, y 4” Paquete de algodón Tijeras tipo lister (abotonada) Cinta Adhesiva (micropore de 1”, 2” y 3”) Jabón líquido yodado Frasco de alcohol 90º</t>
  </si>
  <si>
    <t>Analgésicos del tipo de acetaminofén o paracetamol Suero oral para hidratación en casos de Vómitos o Diarrea Analgésico anti-inflamatorio no esteroide en gotas, tipo diclofenaco resinato Pomadas o cremas analgésicas antinflamatorias no esteroide de tipo local Jeringas de insulina, 5cc, 10cc, con aguja 21 y 22 X 1 “, descartables Guantes descartables, estériles y no estériles, número 7 y 7 ½</t>
  </si>
  <si>
    <t>Consulta medica, segumiento a mujeres embarazadas, medicina general, odontologia</t>
  </si>
  <si>
    <t>Brigada Cubaba y Brigada Mexicana</t>
  </si>
  <si>
    <t>Enfermedades Respirstorias</t>
  </si>
  <si>
    <t>Infección respiratoria aguda Diarrea aguda Meningitis Malnutrición Dolores de vientre Enfermedades de la piel Otra</t>
  </si>
  <si>
    <t>Tuberculosis</t>
  </si>
  <si>
    <t>Si hay formulas suplementarias para niños</t>
  </si>
  <si>
    <t>Si hay pilas para lavar la ropa.</t>
  </si>
  <si>
    <t>Coordinacion y Organizacion</t>
  </si>
  <si>
    <t>Son utiles para la instalacion de duchas.</t>
  </si>
  <si>
    <t>Contaminacion, violencia</t>
  </si>
  <si>
    <t>Todos los dias se tiene reuniones conlos lideres 10.00  y17.00 donde expresan su sentir , y tambien dugieren</t>
  </si>
  <si>
    <t>Tienen asociaciones quienes atienden a las mascotas, actualmente los tienrn amarrados prro se esta gestionsndo un albergue para eklos</t>
  </si>
  <si>
    <t>Perros, gatos, ardilla y aves domesticas, y no don peligrosas</t>
  </si>
  <si>
    <t>Utensilios domésticos de uso personal y general Artículos para la instalación de viviendas (láminas, cuerdas o herramientas de construcción básicas) Prendas de vestir Ropa de cama Utensilios y enseres de cocina Hornos de cocina Combustible o energía doméstica Alumbrado</t>
  </si>
  <si>
    <t>No todas son las adecuadas.</t>
  </si>
  <si>
    <t>Las adecuadas por el clima</t>
  </si>
  <si>
    <t>Tienen lo necesario</t>
  </si>
  <si>
    <t>Con apoyo de de laPNC , EJERCITO Y PERSONSL DE SOSEP</t>
  </si>
  <si>
    <t>Si dentro de lad mismas familias</t>
  </si>
  <si>
    <t>No se puede tocar los drenajes</t>
  </si>
  <si>
    <t>Dos termómetros (oral y rectal) Pinzas para curación y para retirar cuerpos extraños (similar a pinza de depilar) 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Antiséptico en solución tipo Hibitane Baja Lenguas e hisopos Apósitos protectores de ojo</t>
  </si>
  <si>
    <t>Medicina general, dicologia</t>
  </si>
  <si>
    <t>Cruz roja de mexico, centro de salud, paramedicos</t>
  </si>
  <si>
    <t>Resfrios y diareas</t>
  </si>
  <si>
    <t>Iras</t>
  </si>
  <si>
    <t>Control de diabetis e ipertencia</t>
  </si>
  <si>
    <t>Infección respiratoria aguda Diarrea aguda Enfermedades no transmisibles</t>
  </si>
  <si>
    <t>Comite voluntario del albrgue</t>
  </si>
  <si>
    <t>Alotenango</t>
  </si>
  <si>
    <t>Teléfono Fijo Televisión Prensa</t>
  </si>
  <si>
    <t>Consultan con las familias</t>
  </si>
  <si>
    <t>Ropa de cama Utensilios y enseres de cocina</t>
  </si>
  <si>
    <t>Pantalones ,faldas y sabanas</t>
  </si>
  <si>
    <t>Tienen ropa para cambiares en tallas adecuadas a la edad</t>
  </si>
  <si>
    <t>Cambio de clima se da mucha gripe</t>
  </si>
  <si>
    <t>Plicia nacional, ejercito policia municipal</t>
  </si>
  <si>
    <t>Gasas esterilizadas de varios tamaños, curaciones y curitas Paquete de algodón Cinta Adhesiva (micropore de 1”, 2” y 3”) Jabón líquido yodado Frasco de alcohol 90º Agua oxigenada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</si>
  <si>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Antiácido en suspensión oral Analgésico anti-inflamatorio no esteroide en gotas, tipo diclofenaco resinato Lociones con antialérgicas para picaduras Pomadas o cremas analgésicas antinflamatorias no esteroide de tipo local Repelentes contra insectos Guantes descartables, estériles y no estériles, número 7 y 7 ½</t>
  </si>
  <si>
    <t>Dolor de vientre</t>
  </si>
  <si>
    <t>Infección respiratoria aguda Dolores de vientre</t>
  </si>
  <si>
    <t>Frutas y verduras, atol</t>
  </si>
  <si>
    <t>Cereales</t>
  </si>
  <si>
    <t>Prensa Otros</t>
  </si>
  <si>
    <t>Plantas Moviles</t>
  </si>
  <si>
    <t>Basura, ruido</t>
  </si>
  <si>
    <t>Mas ha sido las ayudas mas conprencion de las personas</t>
  </si>
  <si>
    <t>Utensilios domésticos de uso personal y general Utensilios y enseres de cocina Combustible o energía doméstica Herramientas y accesorios para la construcción y mantenimiento de las viviendas, o para eliminación de escombros</t>
  </si>
  <si>
    <t>Chamarras,  sueteres (ropa tradicional ) de primera necesidad</t>
  </si>
  <si>
    <t>No hay personas de cultur	 indigena</t>
  </si>
  <si>
    <t>Hay ropa en el albergue para todas las personas</t>
  </si>
  <si>
    <t>Abitos de higiene persinal</t>
  </si>
  <si>
    <t>El ejercito, PNC 24 horas</t>
  </si>
  <si>
    <t>Saber q las tuberias traen agua limpia y no se conevctan a las duchas</t>
  </si>
  <si>
    <t>Atencion medica general a niños y adultos</t>
  </si>
  <si>
    <t>Ministerio de salud publica</t>
  </si>
  <si>
    <t>Transmicion de enfermedades por medio de mosquito</t>
  </si>
  <si>
    <t>Infecciones y resfriados</t>
  </si>
  <si>
    <t>El puesto permanente las trata</t>
  </si>
  <si>
    <t>Solo hubo un caso el cual se traslado a nutricion</t>
  </si>
  <si>
    <t>Pilas</t>
  </si>
  <si>
    <t xml:space="preserve">Otros riesgos o peligros (explique) </t>
  </si>
  <si>
    <t>Colegio alfa y omega</t>
  </si>
  <si>
    <t>Internet (computadora) Otros</t>
  </si>
  <si>
    <t>Planta portátil</t>
  </si>
  <si>
    <t>Mucha basura contaminan los desechables, los basureros no tienen tapadera</t>
  </si>
  <si>
    <t>Se consulta a las personas</t>
  </si>
  <si>
    <t>Hornos de cocina Alumbrado Herramientas y accesorios para la construcción y mantenimiento de las viviendas, o para eliminación de escombros</t>
  </si>
  <si>
    <t>Faldas, pantalones, blusas sueteres, lo normal</t>
  </si>
  <si>
    <t>El clima frio</t>
  </si>
  <si>
    <t>Han tenido suficientes donaciones</t>
  </si>
  <si>
    <t>Enfermedades por piquetes de zancudos por falta Mosquiteros</t>
  </si>
  <si>
    <t>PNC, ejército  y policía municipal</t>
  </si>
  <si>
    <t>Cubren solo primeros auxilios</t>
  </si>
  <si>
    <t>Gasas esterilizadas de varios tamaños, curaciones y curitas Vendas de gasa de 4” y vendas elásticas de 2”, 3”, y 4” Paquete de algodón Sulfato de Plata crema para aplicar en quemaduras Cinta Adhesiva (micropore de 1”, 2” y 3”) Jabón líquido yodado Frasco de alcohol 90º Agua oxigenada Antiséptico en solución tipo Hibitane</t>
  </si>
  <si>
    <t>Analgésicos del tipo de acetaminofén o paracetamol Solución salina en bolsas de 500ml. Para lavado de heridas o de ojos Suero oral para hidratación en casos de Vómitos o Diarrea Antiácido en suspensión oral Analgésico anti-inflamatorio no esteroide en gotas, tipo diclofenaco resinato Antihistamínicos (antialérgicos) en suspensión y tabletas, tipo loratadina e histaprin Lociones con antialérgicas para picaduras Pomadas o cremas analgésicas antinflamatorias no esteroide de tipo local Guantes descartables, estériles y no estériles, número 7 y 7 ½</t>
  </si>
  <si>
    <t>Malestares estomacales, diarrea</t>
  </si>
  <si>
    <t>Gripes</t>
  </si>
  <si>
    <t>Solo dos problemas han tenido</t>
  </si>
  <si>
    <t>Atoles</t>
  </si>
  <si>
    <t>Atoles y fórmulas</t>
  </si>
  <si>
    <t>una pila</t>
  </si>
  <si>
    <t>Ministerio de Educacion</t>
  </si>
  <si>
    <t>Encargada</t>
  </si>
  <si>
    <t>Teléfono celular  Internet (computadora) Televisión</t>
  </si>
  <si>
    <t>Ropa amontonada</t>
  </si>
  <si>
    <t>Lider x salon</t>
  </si>
  <si>
    <t>Lo orotefenn</t>
  </si>
  <si>
    <t>Utensilios domésticos de uso personal y general Ropa de cama Herramientas y accesorios para la construcción y mantenimiento de las viviendas, o para eliminación de escombros</t>
  </si>
  <si>
    <t>.</t>
  </si>
  <si>
    <t>,</t>
  </si>
  <si>
    <t>Hay suficiente</t>
  </si>
  <si>
    <t>El ejercito y la Policia Nacional Civil</t>
  </si>
  <si>
    <t>Falta conexiones electricas</t>
  </si>
  <si>
    <t>Falta de recipientes adecuados para basura bodegas de almacenamiento</t>
  </si>
  <si>
    <t>Gasas esterilizadas de varios tamaños, curaciones y curitas Vendas de gasa de 4” y vendas elásticas de 2”, 3”, y 4” Paquete de algodón Tijeras tipo lister (abotonada) Sulfato de Plata crema para aplicar en quemaduras Cinta Adhesiva (micropore de 1”, 2” y 3”) Jabón líquido yodado Frasco de alcohol 90º Agua oxigenada Baja Lenguas e hisopos</t>
  </si>
  <si>
    <t>Analgésicos del tipo de acetaminofén o paracetamol Solución salina en bolsas de 500ml. Para lavado de heridas o de ojos Suero oral para hidratación en casos de Vómitos o Diarrea Analgésico antinflamatorio no esteroide (AINE) para administración por vía intramuscular, tipo metamisol sódico Analgésico anti-inflamatorio no esteroide en gotas, tipo diclofenaco resinato Antihistamínicos (antialérgicos) en suspensión y tabletas, tipo loratadina e histaprin Repelentes contra insectos Jeringas de insulina, 5cc, 10cc, con aguja 21 y 22 X 1 “, descartables Guantes descartables, estériles y no estériles, número 7 y 7 ½</t>
  </si>
  <si>
    <t>Primerow auxilios</t>
  </si>
  <si>
    <t>Cruz Roja y centro de salud</t>
  </si>
  <si>
    <t>Alegias</t>
  </si>
  <si>
    <t>Infección respiratoria aguda</t>
  </si>
  <si>
    <t>Compotas, leche para bebe</t>
  </si>
  <si>
    <t>Comunitario</t>
  </si>
  <si>
    <t>Machete, pala, azadon, clavos</t>
  </si>
  <si>
    <t>Oantalon, blusa, vcamisa</t>
  </si>
  <si>
    <t>Tienen suficiente</t>
  </si>
  <si>
    <t>Contraer enfermedades einfecciones</t>
  </si>
  <si>
    <t>Ejercito solo en las noches</t>
  </si>
  <si>
    <t>Tienen suficientes implementos de limpieza</t>
  </si>
  <si>
    <t>Gasas esterilizadas de varios tamaños, curaciones y curitas Vendas de gasa de 4” y vendas elásticas de 2”, 3”, y 4” Paquete de algodón Cinta Adhesiva (micropore de 1”, 2” y 3”) Jabón líquido yodado Frasco de alcohol 90º Agua oxigenada</t>
  </si>
  <si>
    <t>Analgésicos del tipo de acetaminofén o paracetamol Suero oral para hidratación en casos de Vómitos o Diarrea Analgésico antinflamatorio no esteroide (AINE) para administración por vía intramuscular, tipo metamisol sódico Antihistamínicos (antialérgicos) en suspensión y tabletas, tipo loratadina e histaprin Lociones con antialérgicas para picaduras Repelentes contra insectos Guantes descartables, estériles y no estériles, número 7 y 7 ½</t>
  </si>
  <si>
    <t>Jornada medica</t>
  </si>
  <si>
    <t>Ministerio de salud y cruz roja</t>
  </si>
  <si>
    <t>Dirrea</t>
  </si>
  <si>
    <t>Monitorear , Aperturar y cerrar</t>
  </si>
  <si>
    <t>Suchitepéquez</t>
  </si>
  <si>
    <t>Mazatenango</t>
  </si>
  <si>
    <t>Los de la minicipalidad estan disponibles</t>
  </si>
  <si>
    <t>Por jefe de familia</t>
  </si>
  <si>
    <t>Utensilios domésticos de uso personal y general Prendas de vestir Ropa de cama</t>
  </si>
  <si>
    <t>Policia municipal</t>
  </si>
  <si>
    <t>Cinta Adhesiva (micropore de 1”, 2” y 3”)</t>
  </si>
  <si>
    <t>Analgésicos del tipo de acetaminofén o paracetamol Solución salina en bolsas de 500ml. Para lavado de heridas o de ojos Suero oral para hidratación en casos de Vómitos o Diarrea Antiácido en suspensión oral Lociones con antialérgicas para picaduras Pomadas o cremas analgésicas antinflamatorias no esteroide de tipo local Jeringas de insulina, 5cc, 10cc, con aguja 21 y 22 X 1 “, descartables Guantes descartables, estériles y no estériles, número 7 y 7 ½</t>
  </si>
  <si>
    <t>Examenes, laboratorio</t>
  </si>
  <si>
    <t>Ministetio de salud y medicosmpsrticulares</t>
  </si>
  <si>
    <t>Conflex con leche</t>
  </si>
  <si>
    <t>En la plila</t>
  </si>
  <si>
    <t>Ineb</t>
  </si>
  <si>
    <t>Instituto Nacional de Educacion Basica</t>
  </si>
  <si>
    <t>Palín</t>
  </si>
  <si>
    <t>Teléfono celular  Radio comunitaria Televisión</t>
  </si>
  <si>
    <t>Nada</t>
  </si>
  <si>
    <t>Simpre cuenta con la comunidad por cual problema</t>
  </si>
  <si>
    <t>Herramientas y accesorios para la construcción y mantenimiento de las viviendas, o para eliminación de escombros</t>
  </si>
  <si>
    <t>De algodon</t>
  </si>
  <si>
    <t>Estan bien con esa</t>
  </si>
  <si>
    <t>Si tienen los suficiente</t>
  </si>
  <si>
    <t>Salud. De estar estrecho</t>
  </si>
  <si>
    <t>Pilicia municipal. Pnc</t>
  </si>
  <si>
    <t>Mucha lluvia entra agua. Cuesta secar</t>
  </si>
  <si>
    <t>Emergencia, materternidad, clinica municipal</t>
  </si>
  <si>
    <t>Municipalidad, centro salud,</t>
  </si>
  <si>
    <t>Respiratorio, estomacales,dolor de cabeza</t>
  </si>
  <si>
    <t>Respiratorio</t>
  </si>
  <si>
    <t>Infección respiratoria aguda Diarrea aguda Meningitis Enfermedades oculares Dolores de vientre</t>
  </si>
  <si>
    <t>Si hay diversidad</t>
  </si>
  <si>
    <t>Si pueden lavar ropa cada una.</t>
  </si>
  <si>
    <t>Iglesia Mormona</t>
  </si>
  <si>
    <t>COMITÉ DE VECINOS</t>
  </si>
  <si>
    <t>Ellos deciden (LOS ALBERGADOS DECIDEN)</t>
  </si>
  <si>
    <t>La Industria</t>
  </si>
  <si>
    <t>Santa Madre</t>
  </si>
  <si>
    <t>Escuela Tipo Federación</t>
  </si>
  <si>
    <t xml:space="preserve">INEB </t>
  </si>
  <si>
    <t>Iglesia de Jesucristo de los Ultimos dias</t>
  </si>
  <si>
    <t>Obispo</t>
  </si>
  <si>
    <t>Sistema</t>
  </si>
  <si>
    <t>Información completa por grupos de edad y sexo</t>
  </si>
  <si>
    <t>Iglesia cristiana</t>
  </si>
  <si>
    <t>Pastor de jivenes</t>
  </si>
  <si>
    <t>Hoja de cálculo</t>
  </si>
  <si>
    <t>Iglesia cristiana pan vino y aceite</t>
  </si>
  <si>
    <t>Encargada de registro</t>
  </si>
  <si>
    <t>Papel</t>
  </si>
  <si>
    <t>Sólo por grupo de edad</t>
  </si>
  <si>
    <t>Salon comunal</t>
  </si>
  <si>
    <t>Albergue</t>
  </si>
  <si>
    <t>Médicos en eps</t>
  </si>
  <si>
    <t>Misionera de cristo resucitado</t>
  </si>
  <si>
    <t>Misionero</t>
  </si>
  <si>
    <t>Sólo total</t>
  </si>
  <si>
    <t>Existe una base de datos en computadora, pero la computadora pertenece a un colaborador de la iglesia y cuando ella se retira del albergue, solo quedan los datos generales en hojas por lo que la base de datos solo puede actualizarse cuando la computadora se encuentra en el albergue</t>
  </si>
  <si>
    <t>Por sexo y grupo de edad cruzados</t>
  </si>
  <si>
    <t>Coocode</t>
  </si>
  <si>
    <t>Vocal</t>
  </si>
  <si>
    <t>Sólo por sexo</t>
  </si>
  <si>
    <t>Colred</t>
  </si>
  <si>
    <t>Voluntarios de colred</t>
  </si>
  <si>
    <t>SUSEP</t>
  </si>
  <si>
    <t>Administradora del albergue</t>
  </si>
  <si>
    <t>Monitora</t>
  </si>
  <si>
    <t>Municipalidad Alotenango</t>
  </si>
  <si>
    <t>Sosep hace una base de datos</t>
  </si>
  <si>
    <t>Nuestros Ahijados</t>
  </si>
  <si>
    <t>Asistente de albergue</t>
  </si>
  <si>
    <t>Ineb.</t>
  </si>
  <si>
    <t>Institucion de Eduacion basica</t>
  </si>
  <si>
    <t>Direccion Municipal de la Mujer DMM</t>
  </si>
  <si>
    <t>Sub coordinadora</t>
  </si>
  <si>
    <t>Administracion del Albergue</t>
  </si>
  <si>
    <t>SACCF_1.a.i. Fecha de la Encuesta</t>
  </si>
  <si>
    <t>SACCF_Rol en el sitio</t>
  </si>
  <si>
    <t>SACCF_2.a.i ID del sitio</t>
  </si>
  <si>
    <t>SACCF_2.a.ii Nombre del Sitio</t>
  </si>
  <si>
    <t>SACCF_2.b.i Departamento</t>
  </si>
  <si>
    <t>SACCF_2.b.ii Municipio</t>
  </si>
  <si>
    <t>SACCF_2.b.iv GPS Coordenadas</t>
  </si>
  <si>
    <t>SACCF__2.b.iv GPS Coordenadas_latitude</t>
  </si>
  <si>
    <t>SACCF__2.b.iv GPS Coordenadas_longitude</t>
  </si>
  <si>
    <t>SACCF_2.4. ¿Hay una institución, agencia, entidad u organización responsable de la gestión del sitio?</t>
  </si>
  <si>
    <t>SACCF_Tipo de institución, agencia, entidad u organización</t>
  </si>
  <si>
    <t xml:space="preserve">SACCF_3.1. Tipo de sitio </t>
  </si>
  <si>
    <t>SACCF_3.2. ¿Hay algún tipo de acceso a servicios de telecomunicaciones para la población en el centro colectivo?</t>
  </si>
  <si>
    <t xml:space="preserve">SACCF_3.2. ¿Hay algún tipo de acceso a servicios de telecomunicaciones para la población en el centro colectivo?/Teléfono celular </t>
  </si>
  <si>
    <t>SACCF_3.2. ¿Hay algún tipo de acceso a servicios de telecomunicaciones para la población en el centro colectivo?/Teléfono Fijo</t>
  </si>
  <si>
    <t>SACCF_3.2. ¿Hay algún tipo de acceso a servicios de telecomunicaciones para la población en el centro colectivo?/Internet (computadora)</t>
  </si>
  <si>
    <t>SACCF_3.2. ¿Hay algún tipo de acceso a servicios de telecomunicaciones para la población en el centro colectivo?/Radio</t>
  </si>
  <si>
    <t>SACCF_3.2. ¿Hay algún tipo de acceso a servicios de telecomunicaciones para la población en el centro colectivo?/Radio comunitaria</t>
  </si>
  <si>
    <t>SACCF_3.2. ¿Hay algún tipo de acceso a servicios de telecomunicaciones para la población en el centro colectivo?/Televisión</t>
  </si>
  <si>
    <t>SACCF_3.2. ¿Hay algún tipo de acceso a servicios de telecomunicaciones para la población en el centro colectivo?/Prensa</t>
  </si>
  <si>
    <t>SACCF_3.2. ¿Hay algún tipo de acceso a servicios de telecomunicaciones para la población en el centro colectivo?/Otros</t>
  </si>
  <si>
    <t>SACCF_3.3. ¿El sitio cuenta con copias impresas de la Guía para la Gestión de Albergues Colectivos, de Emergencia y Temporales del Gobierno de Guatemala (CONRED, SOSEP, MINEDUC)?</t>
  </si>
  <si>
    <t>SACCF_3.4. ¿El sitio cuenta con una planta de poder o generador portátil de emergencias, con baterías?</t>
  </si>
  <si>
    <t>SACCF_3.5. ¿El sitio cuenta con lámparas portátiles, linternas, focos y baterías?</t>
  </si>
  <si>
    <t>SACCF_3.6. ¿El sitio cuenta con acceso a alguna red de energía eléctrica?</t>
  </si>
  <si>
    <t>SACCF_3.7. ¿Con cuántos  tomacorrientes cuenta el sitio para que la población desplazada cargue sus propios dispositivos?</t>
  </si>
  <si>
    <t xml:space="preserve">SACCF_3.8 ¿Con cuántas regletas cuenta el sitio? </t>
  </si>
  <si>
    <t>SACCF_3.9 ¿El sitio cuenta con vehículos para personas y/o carga?</t>
  </si>
  <si>
    <t>SACCF_3.10. ¿El sitio cuenta con herramientas básicas como: cuchillería, palas, azadones, martillo, sierra, destornilladores, clavos?</t>
  </si>
  <si>
    <t>SACCF_3.11. ¿Se dispone de una superficie suficiente y de cortafuegos adecuada en el sitio?</t>
  </si>
  <si>
    <t>SACCF_3.12. ¿El sitio cuenta con suministro de mosquiteros?</t>
  </si>
  <si>
    <t>SACCF_3.13. ¿El sitio cuenta con un espacio adecuado para cocinar o cada familia cocina sus alimentos por su cuenta?</t>
  </si>
  <si>
    <t>SACCF_3.14. ¿Cuáles son las principales preocupaciones medioambientales debido a la actividad del albergue para la población vecina (contaminación, violencia, ruido, deforestación, etc.)?</t>
  </si>
  <si>
    <t>SACCF_3.15. ¿Se toma en cuenta a la población desplazada en la planificación del sitio colectivo y se consulta a las familias, los vecinos y los grupos comunitarios según proceda?</t>
  </si>
  <si>
    <t>SACCF_3.15.1 Explique</t>
  </si>
  <si>
    <t>SACCF_3.16. ¿La mayoría de las familias eran propietarias o inquilinas en sus viviendas antes de la erupción?</t>
  </si>
  <si>
    <t xml:space="preserve">SACCF_3.17 ¿Existen familias con mascotas dentro del albergue?  </t>
  </si>
  <si>
    <t xml:space="preserve">SACCF_3.17.1 ¿Qué hacen las familias con sus mascotas? </t>
  </si>
  <si>
    <t>SACCF_3.17.2 Explique tipo de mascotas y si representan un peligro</t>
  </si>
  <si>
    <t>SACCF_4.1. ¿Cuáles son los artículos no alimentarios que más necesita la población del centro colectivo?</t>
  </si>
  <si>
    <t>SACCF_4.1. ¿Cuáles son los artículos no alimentarios que más necesita la población del centro colectivo?/Utensilios domésticos de uso personal y general</t>
  </si>
  <si>
    <t>SACCF_4.1. ¿Cuáles son los artículos no alimentarios que más necesita la población del centro colectivo?/Artículos para la instalación de viviendas (láminas, cuerdas o herramientas de construcción básicas)</t>
  </si>
  <si>
    <t>SACCF_4.1. ¿Cuáles son los artículos no alimentarios que más necesita la población del centro colectivo?/Prendas de vestir</t>
  </si>
  <si>
    <t>SACCF_4.1. ¿Cuáles son los artículos no alimentarios que más necesita la población del centro colectivo?/Ropa de cama</t>
  </si>
  <si>
    <t>SACCF_4.1. ¿Cuáles son los artículos no alimentarios que más necesita la población del centro colectivo?/Utensilios y enseres de cocina</t>
  </si>
  <si>
    <t>SACCF_4.1. ¿Cuáles son los artículos no alimentarios que más necesita la población del centro colectivo?/Hornos de cocina</t>
  </si>
  <si>
    <t>SACCF_4.1. ¿Cuáles son los artículos no alimentarios que más necesita la población del centro colectivo?/Combustible o energía doméstica</t>
  </si>
  <si>
    <t>SACCF_4.1. ¿Cuáles son los artículos no alimentarios que más necesita la población del centro colectivo?/Alumbrado</t>
  </si>
  <si>
    <t>SACCF_4.1. ¿Cuáles son los artículos no alimentarios que más necesita la población del centro colectivo?/Herramientas y accesorios para la construcción y mantenimiento de las viviendas, o para eliminación de escombros</t>
  </si>
  <si>
    <t>SACCF_4.2. ¿Qué tipos de prendas de vestir, mantas y ropa de cama utilizan normalmente las mujeres, los hombres, los niños y los bebés, las mujeres embarazadas y lactantes y las personas de edad?</t>
  </si>
  <si>
    <t>SACCF_4.3. Con relación a las prendas de vestir, mantas y ropa de cama, ¿Cuáles son las consideraciones particulares de índole social y cultural que han de tenerse en cuenta?</t>
  </si>
  <si>
    <t>SACCF_4.4. ¿Las personas desplazadas (mujeres, niñas, hombres, niños) cuentan con por lo menos dos mudas completas de ropa con las tallas correctas que sean apropiadas para la cultura, la estación y el clima?</t>
  </si>
  <si>
    <t>SACCF_4.4.1 Explique</t>
  </si>
  <si>
    <t>SACCF_4.6. ¿Cuáles son los riesgos potenciales para la vida, la salud y la seguridad de las personas desplazadas que están vinculados con las necesidades en materia de prendas de vestir, mantas o ropa de cama adecuados?</t>
  </si>
  <si>
    <t>SACCF_5.1.1. ¿Se proporciona seguridad en el sitio a través de alguna autoridad?</t>
  </si>
  <si>
    <t>SACCF_5.1.1.1 Explique</t>
  </si>
  <si>
    <t>SACCF_5.1.2. ¿Se reportan incidentes de seguridad en el sitio?</t>
  </si>
  <si>
    <t>SACCF_5.1.3.  ¿Existe un mecanismo para reportar incidentes de violencia basada en género?</t>
  </si>
  <si>
    <t>SACCF_5.1.4.  ¿Hay iluminación adecuada en la mayoría de espacios comunes?</t>
  </si>
  <si>
    <t>SACCF_6.1. ¿El centro colectivo está ubicado en las instalaciones de un centro educativo?</t>
  </si>
  <si>
    <t>SACCF_¿hay un proceso previsto para restablecer el uso inicial de este edificio?</t>
  </si>
  <si>
    <t xml:space="preserve">SACCF_7.1. ¿El sitio cuenta con agua para beber y para la higiene personal? </t>
  </si>
  <si>
    <t>SACCF_7.2. ¿El sitio cuenta con tanques de almacenamiento de agua o cisterna?</t>
  </si>
  <si>
    <t>SACCF_7.2.1.1. ¿El sitio cuenta con agua para al menos tres días?</t>
  </si>
  <si>
    <t>SACCF_7.3. ¿El sitio cuenta con escobas, trapeadores, baldes, jabón, desinfectante y trapos?</t>
  </si>
  <si>
    <t>SACCF_7.4. ¿El sitio cuenta con vertederos de basura o basureros claramente señalados y debidamente cercados, cubos de basura o zonas destinadas a desperdicios?</t>
  </si>
  <si>
    <t>SACCF_7.5. ¿De qué manera se deshacen de la basura?</t>
  </si>
  <si>
    <t>SACCF_7.6. ¿Existe un mecanismo a través del cual se recoge la basura periódicamente?</t>
  </si>
  <si>
    <t>SACCF_7.7. ¿Cada cuánto recolectan la basura?</t>
  </si>
  <si>
    <t>SACCF_7.8 ¿Con cuántos contenedores de basura de al menos 100 litros cuenta el sitio?</t>
  </si>
  <si>
    <t>SACCF_7.9. ¿Existe algún mecanismo para recolectar y deshacerse de desechos médicos?</t>
  </si>
  <si>
    <t>SACCF_7.10. ¿Cuáles son las posibilidades y las limitaciones para poder satisfacer las necesidades previstas en materia de saneamiento?</t>
  </si>
  <si>
    <t>SACCF_7.11. ¿Cuántos puntos de abastecimiento de agua (chorros) hay para el albergue?</t>
  </si>
  <si>
    <t>SACCF_7.12. Distancia de los principales puntos de agua (metros)</t>
  </si>
  <si>
    <t>SACCF_7.13. ¿Qué tipos de servicios sanitarios posee el sitio?</t>
  </si>
  <si>
    <t>SACCF_7.13. ¿Qué tipos de servicios sanitarios posee el sitio?/Inodoro conectado a alcantarillado</t>
  </si>
  <si>
    <t>SACCF_7.13. ¿Qué tipos de servicios sanitarios posee el sitio?/Inodoro conectado a fosa séptica</t>
  </si>
  <si>
    <t>SACCF_7.13. ¿Qué tipos de servicios sanitarios posee el sitio?/Letrina de fosa</t>
  </si>
  <si>
    <t>SACCF_7.13. ¿Qué tipos de servicios sanitarios posee el sitio?/Letrina abonera</t>
  </si>
  <si>
    <t>SACCF_7.13. ¿Qué tipos de servicios sanitarios posee el sitio?/No posee servicios sanitarios</t>
  </si>
  <si>
    <t>SACCF_7.13. ¿Qué tipos de servicios sanitarios posee el sitio?/Otros</t>
  </si>
  <si>
    <t>SACCF_7.14. ¿Hay servicios sanitarios separados por sexo?</t>
  </si>
  <si>
    <t>SACCF_7.15. ¿Hay regaderas o duchas separadas por sexo?</t>
  </si>
  <si>
    <t>SACCF_8.1. ¿El sitio cuenta con un botiquín básico de primeros auxilios?</t>
  </si>
  <si>
    <t xml:space="preserve">SACCF_8.1.2. Contiene los siguientes materiales de curación </t>
  </si>
  <si>
    <t>SACCF_8.1.2. Contiene los siguientes materiales de curación /Dos termómetros (oral y rectal)</t>
  </si>
  <si>
    <t>SACCF_8.1.2. Contiene los siguientes materiales de curación /Pinzas para curación y para retirar cuerpos extraños (similar a pinza de depilar)</t>
  </si>
  <si>
    <t>SACCF_8.1.2. Contiene los siguientes materiales de curación /Gasas esterilizadas de varios tamaños, curaciones y curitas</t>
  </si>
  <si>
    <t>SACCF_8.1.2. Contiene los siguientes materiales de curación /Vendas de gasa de 4” y vendas elásticas de 2”, 3”, y 4”</t>
  </si>
  <si>
    <t>SACCF_8.1.2. Contiene los siguientes materiales de curación /Paquete de algodón</t>
  </si>
  <si>
    <t>SACCF_8.1.2. Contiene los siguientes materiales de curación /Tijeras tipo lister (abotonada)</t>
  </si>
  <si>
    <t>SACCF_8.1.2. Contiene los siguientes materiales de curación /Sulfato de Plata crema para aplicar en quemaduras</t>
  </si>
  <si>
    <t>SACCF_8.1.2. Contiene los siguientes materiales de curación /Cinta Adhesiva (micropore de 1”, 2” y 3”)</t>
  </si>
  <si>
    <t>SACCF_8.1.2. Contiene los siguientes materiales de curación /Jabón líquido yodado</t>
  </si>
  <si>
    <t>SACCF_8.1.2. Contiene los siguientes materiales de curación /Frasco de alcohol 90º</t>
  </si>
  <si>
    <t>SACCF_8.1.2. Contiene los siguientes materiales de curación /Agua oxigenada</t>
  </si>
  <si>
    <t>SACCF_8.1.2. Contiene los siguientes materiales de curación /Antiséptico en solución tipo Hibitane</t>
  </si>
  <si>
    <t>SACCF_8.1.2. Contiene los siguientes materiales de curación /Baja Lenguas e hisopos</t>
  </si>
  <si>
    <t>SACCF_8.1.2. Contiene los siguientes materiales de curación /Apósitos protectores de ojo</t>
  </si>
  <si>
    <t xml:space="preserve">SACCF_8.1.3. Contiene los siguientes medicamentos </t>
  </si>
  <si>
    <t>SACCF_8.1.3. Contiene los siguientes medicamentos /Analgésicos del tipo de acetaminofén o paracetamol</t>
  </si>
  <si>
    <t>SACCF_8.1.3. Contiene los siguientes medicamentos /Solución salina en bolsas de 500ml. Para lavado de heridas o de ojos</t>
  </si>
  <si>
    <t>SACCF_8.1.3. Contiene los siguientes medicamentos /Suero oral para hidratación en casos de Vómitos o Diarrea</t>
  </si>
  <si>
    <t>SACCF_8.1.3. Contiene los siguientes medicamentos /Analgésico antinflamatorio no esteroide (AINE) para administración por vía intramuscular, tipo metamisol sódico</t>
  </si>
  <si>
    <t>SACCF_8.1.3. Contiene los siguientes medicamentos /Antiácido en suspensión oral</t>
  </si>
  <si>
    <t>SACCF_8.1.3. Contiene los siguientes medicamentos /Analgésico anti-inflamatorio no esteroide en gotas, tipo diclofenaco resinato</t>
  </si>
  <si>
    <t>SACCF_8.1.3. Contiene los siguientes medicamentos /Antihistamínicos (antialérgicos) en suspensión y tabletas, tipo loratadina e histaprin</t>
  </si>
  <si>
    <t>SACCF_8.1.3. Contiene los siguientes medicamentos /Lociones con antialérgicas para picaduras</t>
  </si>
  <si>
    <t>SACCF_8.1.3. Contiene los siguientes medicamentos /Pomadas o cremas analgésicas antinflamatorias no esteroide de tipo local</t>
  </si>
  <si>
    <t>SACCF_8.1.3. Contiene los siguientes medicamentos /Repelentes contra insectos</t>
  </si>
  <si>
    <t>SACCF_8.1.3. Contiene los siguientes medicamentos /Jeringas de insulina, 5cc, 10cc, con aguja 21 y 22 X 1 “, descartables</t>
  </si>
  <si>
    <t>SACCF_8.1.3. Contiene los siguientes medicamentos /Guantes descartables, estériles y no estériles, número 7 y 7 ½</t>
  </si>
  <si>
    <t>SACCF_8.1.4. ¿El sitio cuenta con un manual de primeros auxilios?</t>
  </si>
  <si>
    <t>SACCF_8.2. ¿El sitio cuenta con una clínica o algún mecanismo de provisión de servicios de salud?</t>
  </si>
  <si>
    <t>SACCF_8.2.1.1. ¿Qué tipos de servicios se prestan?</t>
  </si>
  <si>
    <t>SACCF_8.2.1.2. ¿Qué institución o quién brinda los servicios de salud?</t>
  </si>
  <si>
    <t>SACCF_8.2.1.3. ¿Cuentan con un registro de atenciones médicas?</t>
  </si>
  <si>
    <t>SACCF_8.2.1.4. ¿Cada cuánto se brindan los servicios de salud?</t>
  </si>
  <si>
    <t>SACCF_8.3. ¿Cuál es el primer problema de salud más prevalente en el sitio?</t>
  </si>
  <si>
    <t>SACCF_8.4. ¿Cuál es el segundo problema de salud más prevalente en el sitio?</t>
  </si>
  <si>
    <t>SACCF_8.5. ¿Cuál es el tercer problema de salud más prevalente en el sitio?</t>
  </si>
  <si>
    <t>SACCF_8.6. ¿Indique las otras enfermedades más comunes de la población en el centro colectivo?</t>
  </si>
  <si>
    <t>SACCF_8.6. ¿Indique las otras enfermedades más comunes de la población en el centro colectivo?/Infección respiratoria aguda</t>
  </si>
  <si>
    <t>SACCF_8.6. ¿Indique las otras enfermedades más comunes de la población en el centro colectivo?/Diarrea aguda</t>
  </si>
  <si>
    <t>SACCF_8.6. ¿Indique las otras enfermedades más comunes de la población en el centro colectivo?/Paludismo</t>
  </si>
  <si>
    <t>SACCF_8.6. ¿Indique las otras enfermedades más comunes de la población en el centro colectivo?/Sarampión</t>
  </si>
  <si>
    <t>SACCF_8.6. ¿Indique las otras enfermedades más comunes de la población en el centro colectivo?/Meningitis</t>
  </si>
  <si>
    <t>SACCF_8.6. ¿Indique las otras enfermedades más comunes de la población en el centro colectivo?/Síndrome fiebre hemorrágica aguda</t>
  </si>
  <si>
    <t>SACCF_8.6. ¿Indique las otras enfermedades más comunes de la población en el centro colectivo?/Síndrome de ictericia aguda</t>
  </si>
  <si>
    <t>SACCF_8.6. ¿Indique las otras enfermedades más comunes de la población en el centro colectivo?/Parálisis fláccida aguda (PFA)</t>
  </si>
  <si>
    <t>SACCF_8.6. ¿Indique las otras enfermedades más comunes de la población en el centro colectivo?/Tétanos</t>
  </si>
  <si>
    <t>SACCF_8.6. ¿Indique las otras enfermedades más comunes de la población en el centro colectivo?/VIH Avanzado</t>
  </si>
  <si>
    <t>SACCF_8.6. ¿Indique las otras enfermedades más comunes de la población en el centro colectivo?/Enfermedades oculares</t>
  </si>
  <si>
    <t>SACCF_8.6. ¿Indique las otras enfermedades más comunes de la población en el centro colectivo?/Malnutrición</t>
  </si>
  <si>
    <t>SACCF_8.6. ¿Indique las otras enfermedades más comunes de la población en el centro colectivo?/Lesiones accidentales</t>
  </si>
  <si>
    <t>SACCF_8.6. ¿Indique las otras enfermedades más comunes de la población en el centro colectivo?/Lesiones no accidentales</t>
  </si>
  <si>
    <t>SACCF_8.6. ¿Indique las otras enfermedades más comunes de la población en el centro colectivo?/Infecciones de transmisión sexual</t>
  </si>
  <si>
    <t>SACCF_8.6. ¿Indique las otras enfermedades más comunes de la población en el centro colectivo?/Úlcera genital</t>
  </si>
  <si>
    <t>SACCF_8.6. ¿Indique las otras enfermedades más comunes de la población en el centro colectivo?/Excreción uretral masculina</t>
  </si>
  <si>
    <t>SACCF_8.6. ¿Indique las otras enfermedades más comunes de la población en el centro colectivo?/Excreción vaginal</t>
  </si>
  <si>
    <t>SACCF_8.6. ¿Indique las otras enfermedades más comunes de la población en el centro colectivo?/Dolores de vientre</t>
  </si>
  <si>
    <t>SACCF_8.6. ¿Indique las otras enfermedades más comunes de la población en el centro colectivo?/Enfermedades de la piel</t>
  </si>
  <si>
    <t>SACCF_8.6. ¿Indique las otras enfermedades más comunes de la población en el centro colectivo?/Enfermedades no transmisibles</t>
  </si>
  <si>
    <t>SACCF_8.6. ¿Indique las otras enfermedades más comunes de la población en el centro colectivo?/Vermes</t>
  </si>
  <si>
    <t>SACCF_8.6. ¿Indique las otras enfermedades más comunes de la población en el centro colectivo?/Otra</t>
  </si>
  <si>
    <t>SACCF_9.1. ¿Cuál es la frecuencia de la alimentación, entrega de efectivo o vales para la alimentación?</t>
  </si>
  <si>
    <t>SACCF_9.2. ¿Hay disponibilidad de alimentación suplementaria para las madres embarazadas o lactantes?</t>
  </si>
  <si>
    <t>SACCF_9.3. Disponibilidad de alimentación suplementaria para niños y niñas</t>
  </si>
  <si>
    <t>SACCF_10.1. ¿Cuál es el área aproximada en mts2 del sitio colectivo?</t>
  </si>
  <si>
    <t xml:space="preserve">SACCF_10.2. ¿Cuál es el área aproximada en mts2 TECHADA del total del sitio colectivo? </t>
  </si>
  <si>
    <t xml:space="preserve">SACCF_10.4 ¿Existen separaciones seguras y privacidad entre las familias? </t>
  </si>
  <si>
    <t xml:space="preserve">SACCF_10.5 ¿Existen espacios dentro del centro colectivo o en una zona adyacente para que las familias puedan realizar sus actividades domésticas esenciales (lavar ropa, etc) y de apoyo a los medios de subsistencia (cultivo)? </t>
  </si>
  <si>
    <t>SACCF_10.5.1 Explique</t>
  </si>
  <si>
    <t xml:space="preserve">SACCF_10.6 ¿Cuáles riesgos o peligros considera que hay cerca del albergue (ríos, animales depredadores, pendientes, barrancos, etc)? </t>
  </si>
  <si>
    <t>SACCF_10.6 ¿Cuáles riesgos o peligros considera que hay cerca del albergue (ríos, animales depredadores, pendientes, barrancos, etc)? /Quebradas a menos de 100 metros</t>
  </si>
  <si>
    <t>SACCF_10.6 ¿Cuáles riesgos o peligros considera que hay cerca del albergue (ríos, animales depredadores, pendientes, barrancos, etc)? /Barrancos a menos de 100 metros</t>
  </si>
  <si>
    <t xml:space="preserve">SACCF_10.6 ¿Cuáles riesgos o peligros considera que hay cerca del albergue (ríos, animales depredadores, pendientes, barrancos, etc)? /El sitio está en una pendiente,  </t>
  </si>
  <si>
    <t xml:space="preserve">SACCF_10.6 ¿Cuáles riesgos o peligros considera que hay cerca del albergue (ríos, animales depredadores, pendientes, barrancos, etc)? /Hay ríos a menos de 100 metros,  </t>
  </si>
  <si>
    <t xml:space="preserve">SACCF_10.6 ¿Cuáles riesgos o peligros considera que hay cerca del albergue (ríos, animales depredadores, pendientes, barrancos, etc)? /Hay en los alrededores del albergue animales peligrosos,  </t>
  </si>
  <si>
    <t xml:space="preserve">SACCF_10.6 ¿Cuáles riesgos o peligros considera que hay cerca del albergue (ríos, animales depredadores, pendientes, barrancos, etc)? /Otros riesgos o peligros (explique) </t>
  </si>
  <si>
    <t xml:space="preserve">SACCF_10.6 ¿Cuáles riesgos o peligros considera que hay cerca del albergue (ríos, animales depredadores, pendientes, barrancos, etc)? /Ninguno </t>
  </si>
  <si>
    <t>BCCF_1.a.i. Fecha de la Encuesta</t>
  </si>
  <si>
    <t>BCCF_Rol en el sitio</t>
  </si>
  <si>
    <t>BCCF_2.b.v ¿Existen actividades de registro de la población en el sitio?</t>
  </si>
  <si>
    <t>BCCF_2.b.v.i El registro se hace por medio de:</t>
  </si>
  <si>
    <t>BCCF_2.b.v.i.otro</t>
  </si>
  <si>
    <t>BCCF_2.c.ii Número de Familias</t>
  </si>
  <si>
    <t>BCCF_2.c.iii ¿Cuál es el nivel de desagregación de los datos de la población albergada?</t>
  </si>
  <si>
    <t>BCCF_2.v.iv Total de personas en el sitio</t>
  </si>
  <si>
    <t>BCCF_2.c.v Total de niños y hombres</t>
  </si>
  <si>
    <t>BCCF_2.c.vi Total de niñas y mujeres</t>
  </si>
  <si>
    <t>BCCF_2.c.vii Total niños, niñas y adolescentes (0-17 años)</t>
  </si>
  <si>
    <t>BCCF_2.c.viii Total Población Adulta (18 años o más)</t>
  </si>
  <si>
    <t>BCCF_Total Niños (0-1)</t>
  </si>
  <si>
    <t>BCCF_Total Niños (2 - 6)</t>
  </si>
  <si>
    <t>BCCF_Total Niños (7-11)</t>
  </si>
  <si>
    <t>BCCF_Total Niños (12-17)</t>
  </si>
  <si>
    <t>BCCF_Total Niñas (0 - 1)</t>
  </si>
  <si>
    <t>BCCF_Total Niñas (2 - 6)</t>
  </si>
  <si>
    <t>BCCF_Total Niñas (7-11)</t>
  </si>
  <si>
    <t>BCCF_Total Niñas (12-17)</t>
  </si>
  <si>
    <t>BCCF_Total Hombres (18-29)</t>
  </si>
  <si>
    <t>BCCF_Total Hombres (30-49)</t>
  </si>
  <si>
    <t>BCCF_Total Hombres (50-69)</t>
  </si>
  <si>
    <t>BCCF_Total Hombres (Más de 70)</t>
  </si>
  <si>
    <t>BCCF_Total Mujeres (18-29)</t>
  </si>
  <si>
    <t>BCCF_Total Mujeres (30-49)</t>
  </si>
  <si>
    <t>BCCF_Total Mujeres (50-69)</t>
  </si>
  <si>
    <t>BCCF_Total Mujeres (Más de 70)</t>
  </si>
  <si>
    <t>BCCF_Total de niños (0 - 17)</t>
  </si>
  <si>
    <t>BCCF_Total de niñas (0 - 17)</t>
  </si>
  <si>
    <t>BCCF_Total de hombres (18 o más)</t>
  </si>
  <si>
    <t>BCCF_Total de mujeres (18 o más)</t>
  </si>
  <si>
    <t>BCCF_2.d.i Número de mujeres embarazadas menores de 18 años</t>
  </si>
  <si>
    <t>BCCF_2.d.ii Número de mujeres embarazadas mayores de 18 años</t>
  </si>
  <si>
    <t>BCCF_2.d.iii Personas con discapacidades físicas</t>
  </si>
  <si>
    <t>BCCF_2.d.iv Personas con discapacidades mentales</t>
  </si>
  <si>
    <t>BCCF_2.d.v Personas con condiciones crónicas o médicas serias</t>
  </si>
  <si>
    <t>BCCF_2.d.vi Madres lactantes</t>
  </si>
  <si>
    <t>BCCF_2.d.vii Niñez no acompañada</t>
  </si>
  <si>
    <t>BCCF_2.d.viii Niñez separada</t>
  </si>
  <si>
    <t>BCCF_2.d.ix Niñez huérfana</t>
  </si>
  <si>
    <t>BCCF_2.d.x Ancianos no acompañados</t>
  </si>
  <si>
    <t>BCCF_2.d.xi Hogares con jefe de hogar por madres soltera</t>
  </si>
  <si>
    <t>BCCF_2.d.xii Hogares con jefe de hogar por niños</t>
  </si>
  <si>
    <t>Colegio Alpha y Omega</t>
  </si>
  <si>
    <t>Nuestra Señora de Guadalupe</t>
  </si>
  <si>
    <t>Instituto Experimental</t>
  </si>
  <si>
    <t>Centro Cultural Mazatenango</t>
  </si>
  <si>
    <t>_DTM_TotalPersonas</t>
  </si>
  <si>
    <t>Escuela Méndez Montenegro</t>
  </si>
  <si>
    <t>Anexo Escuela Méndez Montenegro</t>
  </si>
  <si>
    <t>Instituto Simón Bergaño y Villegas</t>
  </si>
  <si>
    <t>CUNSUR</t>
  </si>
  <si>
    <t>Escuela Oficial Urbana Mixta Murray D. Lincoln</t>
  </si>
  <si>
    <t>Iglesia Pan, Vino y Aceite</t>
  </si>
  <si>
    <t>Iglesia Evangélica Bautista Horeb</t>
  </si>
  <si>
    <t>Salón Comunal la Ferrocarrilera</t>
  </si>
  <si>
    <t>_RegletasPorToma</t>
  </si>
  <si>
    <t>SOSEP_personas_27-06--2018-14:00</t>
  </si>
  <si>
    <t>SOSEP_familias_27-06--2018-14:00</t>
  </si>
  <si>
    <t>_ÁreaTotal_pp_27_06</t>
  </si>
  <si>
    <t>_ÁreaTechada_pp_27_06</t>
  </si>
  <si>
    <t>_PersonasPorTomacorriente_27_06</t>
  </si>
  <si>
    <t>_PersonasPorPuntoAgua_27_06</t>
  </si>
  <si>
    <t>_PersonasPorBaño_27_06</t>
  </si>
  <si>
    <t>_PersonasPorDucha_27_06</t>
  </si>
  <si>
    <t>SACCF_Sexo_Entrevistado</t>
  </si>
  <si>
    <t>SACCF_OrganizaciónEntrevistado</t>
  </si>
  <si>
    <t>SACCF_3.2Explique</t>
  </si>
  <si>
    <t>SACCF_3.10Explique</t>
  </si>
  <si>
    <t>SACCF_5.1.2Explique</t>
  </si>
  <si>
    <t>SACCF_5.1.4Explique</t>
  </si>
  <si>
    <t>SACCF_7.13Especifique</t>
  </si>
  <si>
    <t xml:space="preserve">SACCF_7.14.1.2. Número de servicios sanitarios para MUJERES </t>
  </si>
  <si>
    <t>SACCF_7.14.1.1. Número de servicios sanitarios para HOMBRES</t>
  </si>
  <si>
    <t>SACCF_7.15.1.1. Número de regaderas o duchas para HOMBRES</t>
  </si>
  <si>
    <t>SACCF_7.15.1.2. Número de regaderas o duchas para MUJERES</t>
  </si>
  <si>
    <t>SACCF_7.15.2.1. Número duchas o regaderas GENERAL</t>
  </si>
  <si>
    <t>SACCF_7.14.2.1. Número servicios sanitarios GENERAL</t>
  </si>
  <si>
    <t>SACCF_8.6especifique</t>
  </si>
  <si>
    <t>SACCF_9.2Explique</t>
  </si>
  <si>
    <t>SACCF_9.3Explique</t>
  </si>
  <si>
    <t>BCCF_SexoEntrevistado</t>
  </si>
  <si>
    <t>BCCF_OrganizaciónEntrevistado</t>
  </si>
  <si>
    <t>TOTAL_Ind_CDW_Ref_Report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</si>
</sst>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Arial"/>
      <family val="2"/>
      <scheme val="minor"/>
    </font>
    <font>
      <sz val="11"/>
      <color rgb="FF000000"/>
      <name val="Calibri"/>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
    <border>
      <left/>
      <right/>
      <top/>
      <bottom/>
      <diagonal/>
    </border>
  </borders>
  <cellStyleXfs count="2">
    <xf numFmtId="0" fontId="0" fillId="0" borderId="0"/>
    <xf numFmtId="0" fontId="1" fillId="0" borderId="0"/>
  </cellStyleXfs>
  <cellXfs count="8">
    <xf numFmtId="0" fontId="0" fillId="0" borderId="0" xfId="0"/>
    <xf numFmtId="0" fontId="0" fillId="2" borderId="0" xfId="0" applyFill="1"/>
    <xf numFmtId="0" fontId="0" fillId="0" borderId="0" xfId="0" applyFont="1" applyFill="1"/>
    <xf numFmtId="0" fontId="0" fillId="0" borderId="0" xfId="0" applyNumberFormat="1"/>
    <xf numFmtId="0" fontId="0" fillId="2" borderId="0" xfId="0" applyFill="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0" fillId="3" borderId="0" xfId="0" applyFill="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20"/>
  <sheetViews>
    <sheetView tabSelected="1" zoomScale="90" zoomScaleNormal="90" workbookViewId="0">
      <pane xSplit="2" topLeftCell="HF1" activePane="topRight" state="frozen"/>
      <selection pane="topRight" activeCell="IA1" sqref="IA1"/>
    </sheetView>
  </sheetViews>
  <sheetFormatPr defaultColWidth="8.875" defaultRowHeight="14.25" x14ac:dyDescent="0.2"/>
  <cols>
    <col min="1" max="1" width="8.875" style="1"/>
    <col min="2" max="2" width="31.125" style="1" customWidth="1"/>
    <col min="3" max="3" width="31" style="1" bestFit="1" customWidth="1"/>
    <col min="4" max="4" width="24.25" style="1" bestFit="1" customWidth="1"/>
    <col min="5" max="5" width="52.375" style="1" bestFit="1" customWidth="1"/>
    <col min="6" max="6" width="36" style="1" bestFit="1" customWidth="1"/>
    <col min="7" max="7" width="8.875" style="1" customWidth="1"/>
    <col min="8" max="8" width="20.375" style="1" bestFit="1" customWidth="1"/>
    <col min="9" max="9" width="6.375" style="1" customWidth="1"/>
    <col min="10" max="11" width="8.875" style="2" customWidth="1"/>
    <col min="12" max="13" width="8.875" style="1" customWidth="1"/>
    <col min="14" max="14" width="71.375" style="1" bestFit="1" customWidth="1"/>
    <col min="15" max="38" width="8.875" style="1" customWidth="1"/>
    <col min="39" max="39" width="30.75" style="1" customWidth="1"/>
    <col min="40" max="61" width="8.875" style="1" customWidth="1"/>
    <col min="62" max="62" width="51.375" style="1" customWidth="1"/>
    <col min="63" max="69" width="8.875" style="1" customWidth="1"/>
    <col min="70" max="70" width="22.375" style="1" customWidth="1"/>
    <col min="71" max="74" width="8.875" style="1" customWidth="1"/>
    <col min="75" max="75" width="32.875" style="1" customWidth="1"/>
    <col min="76" max="82" width="8.875" style="1" customWidth="1"/>
    <col min="83" max="83" width="17.25" style="1" customWidth="1"/>
    <col min="84" max="168" width="8.875" style="1" customWidth="1"/>
    <col min="169" max="169" width="1.875" style="1" customWidth="1"/>
    <col min="170" max="171" width="8.875" style="2" customWidth="1"/>
    <col min="172" max="172" width="10.875" style="2" customWidth="1"/>
    <col min="173" max="173" width="8.875" style="2" customWidth="1"/>
    <col min="174" max="191" width="8.875" style="1" customWidth="1"/>
    <col min="192" max="232" width="8.875" style="1"/>
    <col min="233" max="233" width="6.5" style="1" customWidth="1"/>
    <col min="234" max="234" width="16.125" style="1" customWidth="1"/>
    <col min="235" max="16384" width="8.875" style="1"/>
  </cols>
  <sheetData>
    <row r="1" spans="1:234" s="4" customFormat="1" ht="88.5" customHeight="1" x14ac:dyDescent="0.2">
      <c r="A1" s="4" t="s">
        <v>430</v>
      </c>
      <c r="B1" s="4" t="s">
        <v>431</v>
      </c>
      <c r="C1" s="4" t="s">
        <v>428</v>
      </c>
      <c r="D1" s="4" t="s">
        <v>655</v>
      </c>
      <c r="E1" s="4" t="s">
        <v>656</v>
      </c>
      <c r="F1" s="4" t="s">
        <v>429</v>
      </c>
      <c r="G1" s="4" t="s">
        <v>432</v>
      </c>
      <c r="H1" s="4" t="s">
        <v>433</v>
      </c>
      <c r="I1" s="4" t="s">
        <v>434</v>
      </c>
      <c r="J1" s="5" t="s">
        <v>435</v>
      </c>
      <c r="K1" s="5" t="s">
        <v>436</v>
      </c>
      <c r="L1" s="4" t="s">
        <v>437</v>
      </c>
      <c r="M1" s="4" t="s">
        <v>438</v>
      </c>
      <c r="N1" s="4" t="s">
        <v>439</v>
      </c>
      <c r="O1" s="4" t="s">
        <v>440</v>
      </c>
      <c r="P1" s="4" t="s">
        <v>441</v>
      </c>
      <c r="Q1" s="4" t="s">
        <v>442</v>
      </c>
      <c r="R1" s="4" t="s">
        <v>443</v>
      </c>
      <c r="S1" s="4" t="s">
        <v>444</v>
      </c>
      <c r="T1" s="4" t="s">
        <v>445</v>
      </c>
      <c r="U1" s="4" t="s">
        <v>446</v>
      </c>
      <c r="V1" s="4" t="s">
        <v>447</v>
      </c>
      <c r="W1" s="4" t="s">
        <v>448</v>
      </c>
      <c r="X1" s="4" t="s">
        <v>657</v>
      </c>
      <c r="Y1" s="4" t="s">
        <v>449</v>
      </c>
      <c r="Z1" s="4" t="s">
        <v>450</v>
      </c>
      <c r="AA1" s="4" t="s">
        <v>451</v>
      </c>
      <c r="AB1" s="4" t="s">
        <v>452</v>
      </c>
      <c r="AC1" s="4" t="s">
        <v>453</v>
      </c>
      <c r="AD1" s="4" t="s">
        <v>651</v>
      </c>
      <c r="AE1" s="4" t="s">
        <v>454</v>
      </c>
      <c r="AF1" s="4" t="s">
        <v>646</v>
      </c>
      <c r="AG1" s="4" t="s">
        <v>455</v>
      </c>
      <c r="AH1" s="4" t="s">
        <v>456</v>
      </c>
      <c r="AI1" s="4" t="s">
        <v>658</v>
      </c>
      <c r="AJ1" s="4" t="s">
        <v>457</v>
      </c>
      <c r="AK1" s="4" t="s">
        <v>458</v>
      </c>
      <c r="AL1" s="4" t="s">
        <v>459</v>
      </c>
      <c r="AM1" s="4" t="s">
        <v>460</v>
      </c>
      <c r="AN1" s="4" t="s">
        <v>461</v>
      </c>
      <c r="AO1" s="4" t="s">
        <v>462</v>
      </c>
      <c r="AP1" s="4" t="s">
        <v>463</v>
      </c>
      <c r="AQ1" s="4" t="s">
        <v>464</v>
      </c>
      <c r="AR1" s="4" t="s">
        <v>465</v>
      </c>
      <c r="AS1" s="4" t="s">
        <v>466</v>
      </c>
      <c r="AT1" s="4" t="s">
        <v>467</v>
      </c>
      <c r="AU1" s="4" t="s">
        <v>468</v>
      </c>
      <c r="AV1" s="4" t="s">
        <v>469</v>
      </c>
      <c r="AW1" s="4" t="s">
        <v>470</v>
      </c>
      <c r="AX1" s="4" t="s">
        <v>471</v>
      </c>
      <c r="AY1" s="4" t="s">
        <v>472</v>
      </c>
      <c r="AZ1" s="4" t="s">
        <v>473</v>
      </c>
      <c r="BA1" s="4" t="s">
        <v>474</v>
      </c>
      <c r="BB1" s="4" t="s">
        <v>475</v>
      </c>
      <c r="BC1" s="4" t="s">
        <v>476</v>
      </c>
      <c r="BD1" s="4" t="s">
        <v>477</v>
      </c>
      <c r="BE1" s="4" t="s">
        <v>478</v>
      </c>
      <c r="BF1" s="4" t="s">
        <v>479</v>
      </c>
      <c r="BG1" s="4" t="s">
        <v>480</v>
      </c>
      <c r="BH1" s="4" t="s">
        <v>481</v>
      </c>
      <c r="BI1" s="4" t="s">
        <v>482</v>
      </c>
      <c r="BJ1" s="4" t="s">
        <v>483</v>
      </c>
      <c r="BK1" s="4" t="s">
        <v>484</v>
      </c>
      <c r="BL1" s="4" t="s">
        <v>659</v>
      </c>
      <c r="BM1" s="4" t="s">
        <v>485</v>
      </c>
      <c r="BN1" s="4" t="s">
        <v>486</v>
      </c>
      <c r="BO1" s="4" t="s">
        <v>660</v>
      </c>
      <c r="BP1" s="4" t="s">
        <v>487</v>
      </c>
      <c r="BQ1" s="4" t="s">
        <v>488</v>
      </c>
      <c r="BR1" s="4" t="s">
        <v>489</v>
      </c>
      <c r="BS1" s="4" t="s">
        <v>490</v>
      </c>
      <c r="BT1" s="4" t="s">
        <v>491</v>
      </c>
      <c r="BU1" s="4" t="s">
        <v>492</v>
      </c>
      <c r="BV1" s="4" t="s">
        <v>493</v>
      </c>
      <c r="BW1" s="4" t="s">
        <v>494</v>
      </c>
      <c r="BX1" s="4" t="s">
        <v>495</v>
      </c>
      <c r="BY1" s="4" t="s">
        <v>496</v>
      </c>
      <c r="BZ1" s="4" t="s">
        <v>497</v>
      </c>
      <c r="CA1" s="4" t="s">
        <v>498</v>
      </c>
      <c r="CB1" s="4" t="s">
        <v>499</v>
      </c>
      <c r="CC1" s="4" t="s">
        <v>500</v>
      </c>
      <c r="CD1" s="4" t="s">
        <v>652</v>
      </c>
      <c r="CE1" s="4" t="s">
        <v>501</v>
      </c>
      <c r="CF1" s="4" t="s">
        <v>502</v>
      </c>
      <c r="CG1" s="4" t="s">
        <v>503</v>
      </c>
      <c r="CH1" s="4" t="s">
        <v>504</v>
      </c>
      <c r="CI1" s="4" t="s">
        <v>505</v>
      </c>
      <c r="CJ1" s="4" t="s">
        <v>506</v>
      </c>
      <c r="CK1" s="4" t="s">
        <v>507</v>
      </c>
      <c r="CL1" s="4" t="s">
        <v>508</v>
      </c>
      <c r="CM1" s="4" t="s">
        <v>661</v>
      </c>
      <c r="CN1" s="4" t="s">
        <v>509</v>
      </c>
      <c r="CO1" s="4" t="s">
        <v>663</v>
      </c>
      <c r="CP1" s="4" t="s">
        <v>662</v>
      </c>
      <c r="CQ1" s="4" t="s">
        <v>667</v>
      </c>
      <c r="CR1" s="4" t="s">
        <v>653</v>
      </c>
      <c r="CS1" s="4" t="s">
        <v>510</v>
      </c>
      <c r="CT1" s="4" t="s">
        <v>664</v>
      </c>
      <c r="CU1" s="4" t="s">
        <v>665</v>
      </c>
      <c r="CV1" s="4" t="s">
        <v>666</v>
      </c>
      <c r="CW1" s="4" t="s">
        <v>654</v>
      </c>
      <c r="CX1" s="4" t="s">
        <v>511</v>
      </c>
      <c r="CY1" s="4" t="s">
        <v>512</v>
      </c>
      <c r="CZ1" s="4" t="s">
        <v>513</v>
      </c>
      <c r="DA1" s="4" t="s">
        <v>514</v>
      </c>
      <c r="DB1" s="4" t="s">
        <v>515</v>
      </c>
      <c r="DC1" s="4" t="s">
        <v>516</v>
      </c>
      <c r="DD1" s="4" t="s">
        <v>517</v>
      </c>
      <c r="DE1" s="4" t="s">
        <v>518</v>
      </c>
      <c r="DF1" s="4" t="s">
        <v>519</v>
      </c>
      <c r="DG1" s="4" t="s">
        <v>520</v>
      </c>
      <c r="DH1" s="4" t="s">
        <v>521</v>
      </c>
      <c r="DI1" s="4" t="s">
        <v>522</v>
      </c>
      <c r="DJ1" s="4" t="s">
        <v>523</v>
      </c>
      <c r="DK1" s="4" t="s">
        <v>524</v>
      </c>
      <c r="DL1" s="4" t="s">
        <v>525</v>
      </c>
      <c r="DM1" s="4" t="s">
        <v>526</v>
      </c>
      <c r="DN1" s="4" t="s">
        <v>527</v>
      </c>
      <c r="DO1" s="4" t="s">
        <v>528</v>
      </c>
      <c r="DP1" s="4" t="s">
        <v>529</v>
      </c>
      <c r="DQ1" s="4" t="s">
        <v>530</v>
      </c>
      <c r="DR1" s="4" t="s">
        <v>531</v>
      </c>
      <c r="DS1" s="4" t="s">
        <v>532</v>
      </c>
      <c r="DT1" s="4" t="s">
        <v>533</v>
      </c>
      <c r="DU1" s="4" t="s">
        <v>534</v>
      </c>
      <c r="DV1" s="4" t="s">
        <v>535</v>
      </c>
      <c r="DW1" s="4" t="s">
        <v>536</v>
      </c>
      <c r="DX1" s="4" t="s">
        <v>537</v>
      </c>
      <c r="DY1" s="4" t="s">
        <v>538</v>
      </c>
      <c r="DZ1" s="4" t="s">
        <v>539</v>
      </c>
      <c r="EA1" s="4" t="s">
        <v>540</v>
      </c>
      <c r="EB1" s="4" t="s">
        <v>541</v>
      </c>
      <c r="EC1" s="4" t="s">
        <v>542</v>
      </c>
      <c r="ED1" s="4" t="s">
        <v>543</v>
      </c>
      <c r="EE1" s="4" t="s">
        <v>544</v>
      </c>
      <c r="EF1" s="4" t="s">
        <v>545</v>
      </c>
      <c r="EG1" s="4" t="s">
        <v>546</v>
      </c>
      <c r="EH1" s="4" t="s">
        <v>547</v>
      </c>
      <c r="EI1" s="4" t="s">
        <v>548</v>
      </c>
      <c r="EJ1" s="4" t="s">
        <v>549</v>
      </c>
      <c r="EK1" s="4" t="s">
        <v>550</v>
      </c>
      <c r="EL1" s="4" t="s">
        <v>551</v>
      </c>
      <c r="EM1" s="4" t="s">
        <v>552</v>
      </c>
      <c r="EN1" s="4" t="s">
        <v>553</v>
      </c>
      <c r="EO1" s="4" t="s">
        <v>554</v>
      </c>
      <c r="EP1" s="4" t="s">
        <v>555</v>
      </c>
      <c r="EQ1" s="4" t="s">
        <v>556</v>
      </c>
      <c r="ER1" s="4" t="s">
        <v>557</v>
      </c>
      <c r="ES1" s="4" t="s">
        <v>558</v>
      </c>
      <c r="ET1" s="4" t="s">
        <v>559</v>
      </c>
      <c r="EU1" s="4" t="s">
        <v>560</v>
      </c>
      <c r="EV1" s="4" t="s">
        <v>561</v>
      </c>
      <c r="EW1" s="4" t="s">
        <v>562</v>
      </c>
      <c r="EX1" s="4" t="s">
        <v>563</v>
      </c>
      <c r="EY1" s="4" t="s">
        <v>564</v>
      </c>
      <c r="EZ1" s="4" t="s">
        <v>565</v>
      </c>
      <c r="FA1" s="4" t="s">
        <v>566</v>
      </c>
      <c r="FB1" s="4" t="s">
        <v>567</v>
      </c>
      <c r="FC1" s="4" t="s">
        <v>568</v>
      </c>
      <c r="FD1" s="4" t="s">
        <v>569</v>
      </c>
      <c r="FE1" s="4" t="s">
        <v>570</v>
      </c>
      <c r="FF1" s="4" t="s">
        <v>571</v>
      </c>
      <c r="FG1" s="4" t="s">
        <v>572</v>
      </c>
      <c r="FH1" s="4" t="s">
        <v>668</v>
      </c>
      <c r="FI1" s="4" t="s">
        <v>573</v>
      </c>
      <c r="FJ1" s="4" t="s">
        <v>574</v>
      </c>
      <c r="FK1" s="4" t="s">
        <v>669</v>
      </c>
      <c r="FL1" s="4" t="s">
        <v>575</v>
      </c>
      <c r="FM1" s="4" t="s">
        <v>670</v>
      </c>
      <c r="FN1" s="5" t="s">
        <v>576</v>
      </c>
      <c r="FO1" s="6" t="s">
        <v>649</v>
      </c>
      <c r="FP1" s="5" t="s">
        <v>577</v>
      </c>
      <c r="FQ1" s="6" t="s">
        <v>650</v>
      </c>
      <c r="FR1" s="4" t="s">
        <v>578</v>
      </c>
      <c r="FS1" s="4" t="s">
        <v>579</v>
      </c>
      <c r="FT1" s="4" t="s">
        <v>580</v>
      </c>
      <c r="FU1" s="4" t="s">
        <v>581</v>
      </c>
      <c r="FV1" s="4" t="s">
        <v>582</v>
      </c>
      <c r="FW1" s="4" t="s">
        <v>583</v>
      </c>
      <c r="FX1" s="4" t="s">
        <v>584</v>
      </c>
      <c r="FY1" s="4" t="s">
        <v>585</v>
      </c>
      <c r="FZ1" s="4" t="s">
        <v>586</v>
      </c>
      <c r="GA1" s="4" t="s">
        <v>587</v>
      </c>
      <c r="GB1" s="4" t="s">
        <v>588</v>
      </c>
      <c r="GC1" s="4" t="s">
        <v>589</v>
      </c>
      <c r="GD1" s="4" t="s">
        <v>671</v>
      </c>
      <c r="GE1" s="4" t="s">
        <v>672</v>
      </c>
      <c r="GF1" s="4" t="s">
        <v>590</v>
      </c>
      <c r="GG1" s="4" t="s">
        <v>591</v>
      </c>
      <c r="GH1" s="4" t="s">
        <v>592</v>
      </c>
      <c r="GI1" s="4" t="s">
        <v>593</v>
      </c>
      <c r="GJ1" s="7" t="s">
        <v>647</v>
      </c>
      <c r="GK1" s="4" t="s">
        <v>648</v>
      </c>
      <c r="GL1" s="4" t="s">
        <v>594</v>
      </c>
      <c r="GM1" s="4" t="s">
        <v>595</v>
      </c>
      <c r="GN1" s="7" t="s">
        <v>637</v>
      </c>
      <c r="GO1" s="4" t="s">
        <v>596</v>
      </c>
      <c r="GP1" s="4" t="s">
        <v>597</v>
      </c>
      <c r="GQ1" s="4" t="s">
        <v>598</v>
      </c>
      <c r="GR1" s="4" t="s">
        <v>599</v>
      </c>
      <c r="GS1" s="4" t="s">
        <v>600</v>
      </c>
      <c r="GT1" s="4" t="s">
        <v>601</v>
      </c>
      <c r="GU1" s="4" t="s">
        <v>602</v>
      </c>
      <c r="GV1" s="4" t="s">
        <v>603</v>
      </c>
      <c r="GW1" s="4" t="s">
        <v>604</v>
      </c>
      <c r="GX1" s="4" t="s">
        <v>605</v>
      </c>
      <c r="GY1" s="4" t="s">
        <v>606</v>
      </c>
      <c r="GZ1" s="4" t="s">
        <v>607</v>
      </c>
      <c r="HA1" s="4" t="s">
        <v>608</v>
      </c>
      <c r="HB1" s="4" t="s">
        <v>609</v>
      </c>
      <c r="HC1" s="4" t="s">
        <v>610</v>
      </c>
      <c r="HD1" s="4" t="s">
        <v>611</v>
      </c>
      <c r="HE1" s="4" t="s">
        <v>612</v>
      </c>
      <c r="HF1" s="4" t="s">
        <v>613</v>
      </c>
      <c r="HG1" s="4" t="s">
        <v>614</v>
      </c>
      <c r="HH1" s="4" t="s">
        <v>615</v>
      </c>
      <c r="HI1" s="4" t="s">
        <v>616</v>
      </c>
      <c r="HJ1" s="4" t="s">
        <v>617</v>
      </c>
      <c r="HK1" s="4" t="s">
        <v>618</v>
      </c>
      <c r="HL1" s="4" t="s">
        <v>619</v>
      </c>
      <c r="HM1" s="4" t="s">
        <v>620</v>
      </c>
      <c r="HN1" s="4" t="s">
        <v>621</v>
      </c>
      <c r="HO1" s="4" t="s">
        <v>622</v>
      </c>
      <c r="HP1" s="4" t="s">
        <v>623</v>
      </c>
      <c r="HQ1" s="4" t="s">
        <v>624</v>
      </c>
      <c r="HR1" s="4" t="s">
        <v>625</v>
      </c>
      <c r="HS1" s="4" t="s">
        <v>626</v>
      </c>
      <c r="HT1" s="4" t="s">
        <v>627</v>
      </c>
      <c r="HU1" s="4" t="s">
        <v>628</v>
      </c>
      <c r="HV1" s="4" t="s">
        <v>629</v>
      </c>
      <c r="HW1" s="4" t="s">
        <v>630</v>
      </c>
      <c r="HX1" s="4" t="s">
        <v>631</v>
      </c>
      <c r="HY1" s="4" t="s">
        <v>632</v>
      </c>
      <c r="HZ1" s="7" t="s">
        <v>673</v>
      </c>
    </row>
    <row r="2" spans="1:234" x14ac:dyDescent="0.2">
      <c r="A2" s="1">
        <v>6</v>
      </c>
      <c r="B2" s="1" t="s">
        <v>390</v>
      </c>
      <c r="C2" s="1" t="s">
        <v>52</v>
      </c>
      <c r="D2" s="1" t="s">
        <v>25</v>
      </c>
      <c r="E2" s="1" t="s">
        <v>50</v>
      </c>
      <c r="F2" s="1" t="s">
        <v>246</v>
      </c>
      <c r="G2" s="1" t="s">
        <v>1</v>
      </c>
      <c r="H2" s="1" t="s">
        <v>1</v>
      </c>
      <c r="J2" s="2">
        <v>14.308364999653699</v>
      </c>
      <c r="K2" s="2">
        <v>-90.784490999582005</v>
      </c>
      <c r="L2" s="1" t="s">
        <v>3</v>
      </c>
      <c r="M2" s="1" t="s">
        <v>39</v>
      </c>
      <c r="N2" s="1" t="s">
        <v>30</v>
      </c>
      <c r="P2" s="1">
        <v>0</v>
      </c>
      <c r="Q2" s="1">
        <v>0</v>
      </c>
      <c r="R2" s="1">
        <v>0</v>
      </c>
      <c r="S2" s="1">
        <v>0</v>
      </c>
      <c r="T2" s="1">
        <v>0</v>
      </c>
      <c r="U2" s="1">
        <v>0</v>
      </c>
      <c r="V2" s="1">
        <v>0</v>
      </c>
      <c r="W2" s="1">
        <v>0</v>
      </c>
      <c r="Y2" s="1" t="s">
        <v>40</v>
      </c>
      <c r="Z2" s="1" t="s">
        <v>5</v>
      </c>
      <c r="AA2" s="1" t="s">
        <v>7</v>
      </c>
      <c r="AB2" s="1" t="s">
        <v>7</v>
      </c>
      <c r="AC2" s="1">
        <v>90</v>
      </c>
      <c r="AD2" s="1">
        <f>GJ2/(2*AC2)</f>
        <v>4.1444444444444448</v>
      </c>
      <c r="AE2" s="1">
        <v>12</v>
      </c>
      <c r="AF2" s="1">
        <f>AE2/(AC2*2)</f>
        <v>6.6666666666666666E-2</v>
      </c>
      <c r="AG2" s="1" t="s">
        <v>40</v>
      </c>
      <c r="AH2" s="1" t="s">
        <v>7</v>
      </c>
      <c r="AI2" s="1" t="s">
        <v>247</v>
      </c>
      <c r="AJ2" s="1" t="s">
        <v>5</v>
      </c>
      <c r="AK2" s="1" t="s">
        <v>5</v>
      </c>
      <c r="AL2" s="1" t="s">
        <v>85</v>
      </c>
      <c r="AM2" s="1" t="s">
        <v>248</v>
      </c>
      <c r="AN2" s="1" t="s">
        <v>7</v>
      </c>
      <c r="AO2" s="1" t="s">
        <v>249</v>
      </c>
      <c r="AP2" s="1" t="s">
        <v>11</v>
      </c>
      <c r="AQ2" s="1" t="s">
        <v>7</v>
      </c>
      <c r="AR2" s="1" t="s">
        <v>250</v>
      </c>
      <c r="AS2" s="1" t="s">
        <v>251</v>
      </c>
      <c r="AT2" s="1" t="s">
        <v>252</v>
      </c>
      <c r="AU2" s="1">
        <v>1</v>
      </c>
      <c r="AV2" s="1">
        <v>1</v>
      </c>
      <c r="AW2" s="1">
        <v>1</v>
      </c>
      <c r="AX2" s="1">
        <v>1</v>
      </c>
      <c r="AY2" s="1">
        <v>1</v>
      </c>
      <c r="AZ2" s="1">
        <v>1</v>
      </c>
      <c r="BA2" s="1">
        <v>1</v>
      </c>
      <c r="BB2" s="1">
        <v>1</v>
      </c>
      <c r="BC2" s="1">
        <v>0</v>
      </c>
      <c r="BD2" s="1" t="s">
        <v>253</v>
      </c>
      <c r="BE2" s="1" t="s">
        <v>254</v>
      </c>
      <c r="BF2" s="1" t="s">
        <v>7</v>
      </c>
      <c r="BG2" s="1" t="s">
        <v>255</v>
      </c>
      <c r="BH2" s="1" t="s">
        <v>34</v>
      </c>
      <c r="BI2" s="1" t="s">
        <v>7</v>
      </c>
      <c r="BJ2" s="1" t="s">
        <v>256</v>
      </c>
      <c r="BK2" s="1" t="s">
        <v>7</v>
      </c>
      <c r="BL2" s="1" t="s">
        <v>257</v>
      </c>
      <c r="BM2" s="1" t="s">
        <v>7</v>
      </c>
      <c r="BN2" s="1" t="s">
        <v>7</v>
      </c>
      <c r="BP2" s="1" t="s">
        <v>7</v>
      </c>
      <c r="BQ2" s="1" t="s">
        <v>5</v>
      </c>
      <c r="BR2" s="1" t="s">
        <v>12</v>
      </c>
      <c r="BS2" s="1" t="s">
        <v>7</v>
      </c>
      <c r="BT2" s="1" t="s">
        <v>7</v>
      </c>
      <c r="BU2" s="1" t="s">
        <v>7</v>
      </c>
      <c r="BV2" s="1" t="s">
        <v>13</v>
      </c>
      <c r="BW2" s="1" t="s">
        <v>22</v>
      </c>
      <c r="BX2" s="1" t="s">
        <v>7</v>
      </c>
      <c r="BY2" s="1" t="s">
        <v>35</v>
      </c>
      <c r="BZ2" s="1">
        <v>10</v>
      </c>
      <c r="CA2" s="1" t="s">
        <v>7</v>
      </c>
      <c r="CB2" s="1" t="s">
        <v>258</v>
      </c>
      <c r="CC2" s="1">
        <v>6</v>
      </c>
      <c r="CD2" s="1">
        <f>GJ2/CC2</f>
        <v>124.33333333333333</v>
      </c>
      <c r="CE2" s="1" t="s">
        <v>15</v>
      </c>
      <c r="CF2" s="1" t="s">
        <v>16</v>
      </c>
      <c r="CG2">
        <v>1</v>
      </c>
      <c r="CH2">
        <v>0</v>
      </c>
      <c r="CI2">
        <v>0</v>
      </c>
      <c r="CJ2">
        <v>0</v>
      </c>
      <c r="CK2">
        <v>0</v>
      </c>
      <c r="CL2">
        <v>0</v>
      </c>
      <c r="CN2" s="1" t="s">
        <v>7</v>
      </c>
      <c r="CO2" s="1">
        <v>18</v>
      </c>
      <c r="CP2" s="1">
        <v>18</v>
      </c>
      <c r="CQ2" s="1">
        <v>0</v>
      </c>
      <c r="CR2" s="1">
        <f>$GJ2/(CQ2+CP2+CO2)</f>
        <v>20.722222222222221</v>
      </c>
      <c r="CS2" s="1" t="s">
        <v>7</v>
      </c>
      <c r="CT2" s="1">
        <v>16</v>
      </c>
      <c r="CU2" s="1">
        <v>16</v>
      </c>
      <c r="CV2" s="1">
        <v>0</v>
      </c>
      <c r="CW2" s="1">
        <f>$GJ2/(CV2+CU2+CT2)</f>
        <v>23.3125</v>
      </c>
      <c r="CX2" s="1" t="s">
        <v>6</v>
      </c>
      <c r="CY2" s="1" t="s">
        <v>259</v>
      </c>
      <c r="CZ2" s="1">
        <v>1</v>
      </c>
      <c r="DA2" s="1">
        <v>1</v>
      </c>
      <c r="DB2" s="1">
        <v>1</v>
      </c>
      <c r="DC2" s="1">
        <v>1</v>
      </c>
      <c r="DD2" s="1">
        <v>1</v>
      </c>
      <c r="DE2" s="1">
        <v>1</v>
      </c>
      <c r="DF2" s="1">
        <v>1</v>
      </c>
      <c r="DG2" s="1">
        <v>1</v>
      </c>
      <c r="DH2" s="1">
        <v>1</v>
      </c>
      <c r="DI2" s="1">
        <v>1</v>
      </c>
      <c r="DJ2" s="1">
        <v>1</v>
      </c>
      <c r="DK2" s="1">
        <v>1</v>
      </c>
      <c r="DL2" s="1">
        <v>1</v>
      </c>
      <c r="DM2" s="1">
        <v>1</v>
      </c>
      <c r="DN2" s="1" t="s">
        <v>49</v>
      </c>
      <c r="DO2" s="1">
        <v>1</v>
      </c>
      <c r="DP2" s="1">
        <v>1</v>
      </c>
      <c r="DQ2" s="1">
        <v>1</v>
      </c>
      <c r="DR2" s="1">
        <v>1</v>
      </c>
      <c r="DS2" s="1">
        <v>1</v>
      </c>
      <c r="DT2" s="1">
        <v>1</v>
      </c>
      <c r="DU2" s="1">
        <v>1</v>
      </c>
      <c r="DV2" s="1">
        <v>1</v>
      </c>
      <c r="DW2" s="1">
        <v>1</v>
      </c>
      <c r="DX2" s="1">
        <v>1</v>
      </c>
      <c r="DY2" s="1">
        <v>1</v>
      </c>
      <c r="DZ2" s="1">
        <v>1</v>
      </c>
      <c r="EA2" s="1" t="s">
        <v>7</v>
      </c>
      <c r="EB2" s="1" t="s">
        <v>7</v>
      </c>
      <c r="EC2" s="1" t="s">
        <v>260</v>
      </c>
      <c r="ED2" s="1" t="s">
        <v>261</v>
      </c>
      <c r="EE2" s="1" t="s">
        <v>7</v>
      </c>
      <c r="EF2" s="1" t="s">
        <v>46</v>
      </c>
      <c r="EG2" s="1" t="s">
        <v>262</v>
      </c>
      <c r="EH2" s="1" t="s">
        <v>263</v>
      </c>
      <c r="EI2" s="1" t="s">
        <v>264</v>
      </c>
      <c r="EJ2" s="1" t="s">
        <v>265</v>
      </c>
      <c r="EK2" s="1">
        <v>1</v>
      </c>
      <c r="EL2" s="1">
        <v>1</v>
      </c>
      <c r="EM2" s="1">
        <v>0</v>
      </c>
      <c r="EN2" s="1">
        <v>0</v>
      </c>
      <c r="EO2" s="1">
        <v>0</v>
      </c>
      <c r="EP2" s="1">
        <v>0</v>
      </c>
      <c r="EQ2" s="1">
        <v>0</v>
      </c>
      <c r="ER2" s="1">
        <v>0</v>
      </c>
      <c r="ES2" s="1">
        <v>0</v>
      </c>
      <c r="ET2" s="1">
        <v>0</v>
      </c>
      <c r="EU2" s="1">
        <v>0</v>
      </c>
      <c r="EV2" s="1">
        <v>0</v>
      </c>
      <c r="EW2" s="1">
        <v>0</v>
      </c>
      <c r="EX2" s="1">
        <v>0</v>
      </c>
      <c r="EY2" s="1">
        <v>0</v>
      </c>
      <c r="EZ2" s="1">
        <v>0</v>
      </c>
      <c r="FA2" s="1">
        <v>0</v>
      </c>
      <c r="FB2" s="1">
        <v>0</v>
      </c>
      <c r="FC2" s="1">
        <v>0</v>
      </c>
      <c r="FD2" s="1">
        <v>0</v>
      </c>
      <c r="FE2" s="1">
        <v>1</v>
      </c>
      <c r="FF2" s="1">
        <v>0</v>
      </c>
      <c r="FG2" s="1">
        <v>0</v>
      </c>
      <c r="FI2" s="1" t="s">
        <v>18</v>
      </c>
      <c r="FJ2" s="1" t="s">
        <v>5</v>
      </c>
      <c r="FL2" s="1" t="s">
        <v>5</v>
      </c>
      <c r="FN2" s="2">
        <v>22719</v>
      </c>
      <c r="FO2" s="2">
        <f>FN2/GJ2</f>
        <v>30.454423592493299</v>
      </c>
      <c r="FP2" s="2">
        <v>4563</v>
      </c>
      <c r="FQ2" s="2">
        <f>FP2/GJ2</f>
        <v>6.1166219839142091</v>
      </c>
      <c r="FR2" s="1" t="s">
        <v>19</v>
      </c>
      <c r="FS2" s="1" t="s">
        <v>5</v>
      </c>
      <c r="FU2" s="1" t="s">
        <v>20</v>
      </c>
      <c r="FV2" s="1">
        <v>0</v>
      </c>
      <c r="FW2" s="1">
        <v>0</v>
      </c>
      <c r="FX2" s="1">
        <v>0</v>
      </c>
      <c r="FY2" s="1">
        <v>0</v>
      </c>
      <c r="FZ2" s="1">
        <v>0</v>
      </c>
      <c r="GA2" s="1">
        <v>0</v>
      </c>
      <c r="GB2" s="1">
        <v>1</v>
      </c>
      <c r="GC2" t="s">
        <v>52</v>
      </c>
      <c r="GD2" t="s">
        <v>25</v>
      </c>
      <c r="GE2" t="s">
        <v>416</v>
      </c>
      <c r="GF2" t="s">
        <v>417</v>
      </c>
      <c r="GG2" t="s">
        <v>7</v>
      </c>
      <c r="GH2" t="s">
        <v>398</v>
      </c>
      <c r="GI2"/>
      <c r="GJ2" s="1">
        <v>746</v>
      </c>
      <c r="GK2" s="1">
        <v>231</v>
      </c>
      <c r="GL2" s="3">
        <v>231</v>
      </c>
      <c r="GM2" t="s">
        <v>408</v>
      </c>
      <c r="GN2">
        <f>SUM(GO2:HM2)</f>
        <v>746</v>
      </c>
      <c r="GO2">
        <v>746</v>
      </c>
      <c r="GP2">
        <v>0</v>
      </c>
      <c r="GQ2">
        <v>0</v>
      </c>
      <c r="GR2">
        <v>0</v>
      </c>
      <c r="GS2">
        <v>0</v>
      </c>
      <c r="GT2">
        <v>0</v>
      </c>
      <c r="GU2">
        <v>0</v>
      </c>
      <c r="GV2">
        <v>0</v>
      </c>
      <c r="GW2">
        <v>0</v>
      </c>
      <c r="GX2">
        <v>0</v>
      </c>
      <c r="GY2">
        <v>0</v>
      </c>
      <c r="GZ2">
        <v>0</v>
      </c>
      <c r="HA2">
        <v>0</v>
      </c>
      <c r="HB2">
        <v>0</v>
      </c>
      <c r="HC2">
        <v>0</v>
      </c>
      <c r="HD2">
        <v>0</v>
      </c>
      <c r="HE2">
        <v>0</v>
      </c>
      <c r="HF2">
        <v>0</v>
      </c>
      <c r="HG2">
        <v>0</v>
      </c>
      <c r="HH2">
        <v>0</v>
      </c>
      <c r="HI2">
        <v>0</v>
      </c>
      <c r="HJ2">
        <v>0</v>
      </c>
      <c r="HK2">
        <v>0</v>
      </c>
      <c r="HL2">
        <v>0</v>
      </c>
      <c r="HM2">
        <v>0</v>
      </c>
      <c r="HN2">
        <v>1</v>
      </c>
      <c r="HO2">
        <v>1</v>
      </c>
      <c r="HP2">
        <v>4</v>
      </c>
      <c r="HQ2">
        <v>1</v>
      </c>
      <c r="HR2">
        <v>20</v>
      </c>
      <c r="HS2">
        <v>139</v>
      </c>
      <c r="HT2">
        <v>10</v>
      </c>
      <c r="HU2">
        <v>0</v>
      </c>
      <c r="HV2">
        <v>10</v>
      </c>
      <c r="HW2">
        <v>0</v>
      </c>
      <c r="HX2">
        <v>12</v>
      </c>
      <c r="HY2">
        <v>0</v>
      </c>
      <c r="HZ2" s="1">
        <v>180</v>
      </c>
    </row>
    <row r="3" spans="1:234" x14ac:dyDescent="0.2">
      <c r="A3" s="1">
        <v>5</v>
      </c>
      <c r="B3" s="1" t="s">
        <v>640</v>
      </c>
      <c r="C3" s="1" t="s">
        <v>52</v>
      </c>
      <c r="D3" s="1" t="s">
        <v>0</v>
      </c>
      <c r="E3" s="1" t="s">
        <v>222</v>
      </c>
      <c r="F3" s="1" t="s">
        <v>223</v>
      </c>
      <c r="G3" s="1" t="s">
        <v>1</v>
      </c>
      <c r="H3" s="1" t="s">
        <v>1</v>
      </c>
      <c r="J3" s="2">
        <v>14.299556699803601</v>
      </c>
      <c r="K3" s="2">
        <v>-90.788875600127</v>
      </c>
      <c r="L3" s="1" t="s">
        <v>3</v>
      </c>
      <c r="M3" s="1" t="s">
        <v>39</v>
      </c>
      <c r="N3" s="1" t="s">
        <v>30</v>
      </c>
      <c r="O3" s="1" t="s">
        <v>224</v>
      </c>
      <c r="P3" s="1">
        <v>1</v>
      </c>
      <c r="Q3" s="1">
        <v>1</v>
      </c>
      <c r="R3" s="1">
        <v>0</v>
      </c>
      <c r="S3" s="1">
        <v>1</v>
      </c>
      <c r="T3" s="1">
        <v>0</v>
      </c>
      <c r="U3" s="1">
        <v>0</v>
      </c>
      <c r="V3" s="1">
        <v>0</v>
      </c>
      <c r="W3" s="1">
        <v>0</v>
      </c>
      <c r="Y3" s="1" t="s">
        <v>40</v>
      </c>
      <c r="Z3" s="1" t="s">
        <v>5</v>
      </c>
      <c r="AA3" s="1" t="s">
        <v>5</v>
      </c>
      <c r="AB3" s="1" t="s">
        <v>7</v>
      </c>
      <c r="AC3" s="1">
        <v>60</v>
      </c>
      <c r="AD3" s="1">
        <f>GJ3/(2*AC3)</f>
        <v>3.7916666666666665</v>
      </c>
      <c r="AE3" s="1">
        <v>0</v>
      </c>
      <c r="AF3" s="1">
        <f>AE3/(AC3*2)</f>
        <v>0</v>
      </c>
      <c r="AG3" s="1" t="s">
        <v>8</v>
      </c>
      <c r="AH3" s="1" t="s">
        <v>5</v>
      </c>
      <c r="AJ3" s="1" t="s">
        <v>5</v>
      </c>
      <c r="AK3" s="1" t="s">
        <v>5</v>
      </c>
      <c r="AL3" s="1" t="s">
        <v>10</v>
      </c>
      <c r="AM3" s="1" t="s">
        <v>225</v>
      </c>
      <c r="AN3" s="1" t="s">
        <v>7</v>
      </c>
      <c r="AO3" s="1" t="s">
        <v>226</v>
      </c>
      <c r="AP3" s="1" t="s">
        <v>11</v>
      </c>
      <c r="AQ3" s="1" t="s">
        <v>7</v>
      </c>
      <c r="AR3" s="1" t="s">
        <v>227</v>
      </c>
      <c r="AS3" s="1" t="s">
        <v>228</v>
      </c>
      <c r="AT3" s="1" t="s">
        <v>229</v>
      </c>
      <c r="AU3" s="1">
        <v>1</v>
      </c>
      <c r="AV3" s="1">
        <v>0</v>
      </c>
      <c r="AW3" s="1">
        <v>0</v>
      </c>
      <c r="AX3" s="1">
        <v>1</v>
      </c>
      <c r="AY3" s="1">
        <v>0</v>
      </c>
      <c r="AZ3" s="1">
        <v>0</v>
      </c>
      <c r="BA3" s="1">
        <v>0</v>
      </c>
      <c r="BB3" s="1">
        <v>0</v>
      </c>
      <c r="BC3" s="1">
        <v>0</v>
      </c>
      <c r="BD3" s="1" t="s">
        <v>230</v>
      </c>
      <c r="BE3" s="1" t="s">
        <v>231</v>
      </c>
      <c r="BF3" s="1" t="s">
        <v>7</v>
      </c>
      <c r="BG3" s="1" t="s">
        <v>232</v>
      </c>
      <c r="BH3" s="1" t="s">
        <v>233</v>
      </c>
      <c r="BI3" s="1" t="s">
        <v>7</v>
      </c>
      <c r="BJ3" s="1" t="s">
        <v>234</v>
      </c>
      <c r="BK3" s="1" t="s">
        <v>7</v>
      </c>
      <c r="BL3" s="1" t="s">
        <v>235</v>
      </c>
      <c r="BM3" s="1" t="s">
        <v>7</v>
      </c>
      <c r="BN3" s="1" t="s">
        <v>7</v>
      </c>
      <c r="BP3" s="1" t="s">
        <v>7</v>
      </c>
      <c r="BQ3" s="1" t="s">
        <v>5</v>
      </c>
      <c r="BR3" s="1" t="s">
        <v>36</v>
      </c>
      <c r="BS3" s="1" t="s">
        <v>7</v>
      </c>
      <c r="BT3" s="1" t="s">
        <v>7</v>
      </c>
      <c r="BU3" s="1" t="s">
        <v>5</v>
      </c>
      <c r="BV3" s="1" t="s">
        <v>13</v>
      </c>
      <c r="BW3" s="1" t="s">
        <v>22</v>
      </c>
      <c r="BX3" s="1" t="s">
        <v>7</v>
      </c>
      <c r="BY3" s="1" t="s">
        <v>35</v>
      </c>
      <c r="BZ3" s="1">
        <v>18</v>
      </c>
      <c r="CA3" s="1" t="s">
        <v>27</v>
      </c>
      <c r="CB3" s="1" t="s">
        <v>236</v>
      </c>
      <c r="CC3" s="1">
        <v>7</v>
      </c>
      <c r="CD3" s="1">
        <f>GJ3/CC3</f>
        <v>65</v>
      </c>
      <c r="CE3" s="1" t="s">
        <v>15</v>
      </c>
      <c r="CF3" s="1" t="s">
        <v>16</v>
      </c>
      <c r="CG3">
        <v>1</v>
      </c>
      <c r="CH3">
        <v>0</v>
      </c>
      <c r="CI3">
        <v>0</v>
      </c>
      <c r="CJ3">
        <v>0</v>
      </c>
      <c r="CK3">
        <v>0</v>
      </c>
      <c r="CL3">
        <v>0</v>
      </c>
      <c r="CN3" s="1" t="s">
        <v>7</v>
      </c>
      <c r="CO3" s="1">
        <v>4</v>
      </c>
      <c r="CP3" s="1">
        <v>16</v>
      </c>
      <c r="CQ3" s="1">
        <v>0</v>
      </c>
      <c r="CR3" s="1">
        <f>$GJ3/(CQ3+CP3+CO3)</f>
        <v>22.75</v>
      </c>
      <c r="CS3" s="1" t="s">
        <v>7</v>
      </c>
      <c r="CT3" s="1">
        <v>2</v>
      </c>
      <c r="CU3" s="1">
        <v>4</v>
      </c>
      <c r="CV3" s="1">
        <v>0</v>
      </c>
      <c r="CW3" s="1">
        <f>$GJ3/(CV3+CU3+CT3)</f>
        <v>75.833333333333329</v>
      </c>
      <c r="CX3" s="1" t="s">
        <v>6</v>
      </c>
      <c r="CY3" s="1" t="s">
        <v>237</v>
      </c>
      <c r="CZ3" s="1">
        <v>1</v>
      </c>
      <c r="DA3" s="1">
        <v>0</v>
      </c>
      <c r="DB3" s="1">
        <v>1</v>
      </c>
      <c r="DC3" s="1">
        <v>1</v>
      </c>
      <c r="DD3" s="1">
        <v>1</v>
      </c>
      <c r="DE3" s="1">
        <v>1</v>
      </c>
      <c r="DF3" s="1">
        <v>0</v>
      </c>
      <c r="DG3" s="1">
        <v>1</v>
      </c>
      <c r="DH3" s="1">
        <v>1</v>
      </c>
      <c r="DI3" s="1">
        <v>1</v>
      </c>
      <c r="DJ3" s="1">
        <v>0</v>
      </c>
      <c r="DK3" s="1">
        <v>0</v>
      </c>
      <c r="DL3" s="1">
        <v>0</v>
      </c>
      <c r="DM3" s="1">
        <v>0</v>
      </c>
      <c r="DN3" s="1" t="s">
        <v>238</v>
      </c>
      <c r="DO3" s="1">
        <v>1</v>
      </c>
      <c r="DP3" s="1">
        <v>0</v>
      </c>
      <c r="DQ3" s="1">
        <v>1</v>
      </c>
      <c r="DR3" s="1">
        <v>0</v>
      </c>
      <c r="DS3" s="1">
        <v>0</v>
      </c>
      <c r="DT3" s="1">
        <v>1</v>
      </c>
      <c r="DU3" s="1">
        <v>0</v>
      </c>
      <c r="DV3" s="1">
        <v>0</v>
      </c>
      <c r="DW3" s="1">
        <v>1</v>
      </c>
      <c r="DX3" s="1">
        <v>0</v>
      </c>
      <c r="DY3" s="1">
        <v>1</v>
      </c>
      <c r="DZ3" s="1">
        <v>1</v>
      </c>
      <c r="EA3" s="1" t="s">
        <v>7</v>
      </c>
      <c r="EB3" s="1" t="s">
        <v>7</v>
      </c>
      <c r="EC3" s="1" t="s">
        <v>239</v>
      </c>
      <c r="ED3" s="1" t="s">
        <v>240</v>
      </c>
      <c r="EE3" s="1" t="s">
        <v>5</v>
      </c>
      <c r="EF3" s="1" t="s">
        <v>46</v>
      </c>
      <c r="EG3" s="1" t="s">
        <v>241</v>
      </c>
      <c r="EH3" s="1" t="s">
        <v>24</v>
      </c>
      <c r="EI3" s="1" t="s">
        <v>23</v>
      </c>
      <c r="EJ3" s="1" t="s">
        <v>242</v>
      </c>
      <c r="EK3" s="1">
        <v>1</v>
      </c>
      <c r="EL3" s="1">
        <v>1</v>
      </c>
      <c r="EM3" s="1">
        <v>0</v>
      </c>
      <c r="EN3" s="1">
        <v>0</v>
      </c>
      <c r="EO3" s="1">
        <v>1</v>
      </c>
      <c r="EP3" s="1">
        <v>0</v>
      </c>
      <c r="EQ3" s="1">
        <v>0</v>
      </c>
      <c r="ER3" s="1">
        <v>0</v>
      </c>
      <c r="ES3" s="1">
        <v>0</v>
      </c>
      <c r="ET3" s="1">
        <v>0</v>
      </c>
      <c r="EU3" s="1">
        <v>0</v>
      </c>
      <c r="EV3" s="1">
        <v>1</v>
      </c>
      <c r="EW3" s="1">
        <v>0</v>
      </c>
      <c r="EX3" s="1">
        <v>0</v>
      </c>
      <c r="EY3" s="1">
        <v>0</v>
      </c>
      <c r="EZ3" s="1">
        <v>0</v>
      </c>
      <c r="FA3" s="1">
        <v>0</v>
      </c>
      <c r="FB3" s="1">
        <v>0</v>
      </c>
      <c r="FC3" s="1">
        <v>1</v>
      </c>
      <c r="FD3" s="1">
        <v>1</v>
      </c>
      <c r="FE3" s="1">
        <v>0</v>
      </c>
      <c r="FF3" s="1">
        <v>0</v>
      </c>
      <c r="FG3" s="1">
        <v>1</v>
      </c>
      <c r="FH3" s="1" t="s">
        <v>243</v>
      </c>
      <c r="FI3" s="1" t="s">
        <v>18</v>
      </c>
      <c r="FJ3" s="1" t="s">
        <v>5</v>
      </c>
      <c r="FL3" s="1" t="s">
        <v>7</v>
      </c>
      <c r="FM3" s="1" t="s">
        <v>244</v>
      </c>
      <c r="FN3" s="2">
        <v>9475</v>
      </c>
      <c r="FO3" s="2">
        <f>FN3/GJ3</f>
        <v>20.824175824175825</v>
      </c>
      <c r="FP3" s="2">
        <v>7529</v>
      </c>
      <c r="FQ3" s="2">
        <f>FP3/GJ3</f>
        <v>16.547252747252749</v>
      </c>
      <c r="FR3" s="1" t="s">
        <v>19</v>
      </c>
      <c r="FS3" s="1" t="s">
        <v>7</v>
      </c>
      <c r="FT3" s="1" t="s">
        <v>245</v>
      </c>
      <c r="FU3" s="1" t="s">
        <v>20</v>
      </c>
      <c r="FV3" s="1">
        <v>0</v>
      </c>
      <c r="FW3" s="1">
        <v>0</v>
      </c>
      <c r="FX3" s="1">
        <v>0</v>
      </c>
      <c r="FY3" s="1">
        <v>0</v>
      </c>
      <c r="FZ3" s="1">
        <v>0</v>
      </c>
      <c r="GA3" s="1">
        <v>0</v>
      </c>
      <c r="GB3" s="1">
        <v>1</v>
      </c>
      <c r="GC3" t="s">
        <v>52</v>
      </c>
      <c r="GD3" t="s">
        <v>25</v>
      </c>
      <c r="GE3" t="s">
        <v>414</v>
      </c>
      <c r="GF3" t="s">
        <v>415</v>
      </c>
      <c r="GG3" t="s">
        <v>7</v>
      </c>
      <c r="GH3" t="s">
        <v>394</v>
      </c>
      <c r="GI3"/>
      <c r="GJ3" s="1">
        <v>455</v>
      </c>
      <c r="GK3" s="1">
        <v>141</v>
      </c>
      <c r="GL3" s="3">
        <v>140</v>
      </c>
      <c r="GM3" t="s">
        <v>410</v>
      </c>
      <c r="GN3">
        <f>SUM(GO3:HM3)</f>
        <v>511</v>
      </c>
      <c r="GO3">
        <v>0</v>
      </c>
      <c r="GP3">
        <v>0</v>
      </c>
      <c r="GQ3">
        <v>0</v>
      </c>
      <c r="GR3">
        <v>0</v>
      </c>
      <c r="GS3">
        <v>0</v>
      </c>
      <c r="GT3">
        <v>0</v>
      </c>
      <c r="GU3">
        <v>0</v>
      </c>
      <c r="GV3">
        <v>0</v>
      </c>
      <c r="GW3">
        <v>0</v>
      </c>
      <c r="GX3">
        <v>0</v>
      </c>
      <c r="GY3">
        <v>0</v>
      </c>
      <c r="GZ3">
        <v>0</v>
      </c>
      <c r="HA3">
        <v>0</v>
      </c>
      <c r="HB3">
        <v>0</v>
      </c>
      <c r="HC3">
        <v>0</v>
      </c>
      <c r="HD3">
        <v>0</v>
      </c>
      <c r="HE3">
        <v>0</v>
      </c>
      <c r="HF3">
        <v>0</v>
      </c>
      <c r="HG3">
        <v>0</v>
      </c>
      <c r="HH3">
        <v>0</v>
      </c>
      <c r="HI3">
        <v>0</v>
      </c>
      <c r="HJ3">
        <v>97</v>
      </c>
      <c r="HK3">
        <v>97</v>
      </c>
      <c r="HL3">
        <v>149</v>
      </c>
      <c r="HM3">
        <v>168</v>
      </c>
      <c r="HN3">
        <v>0</v>
      </c>
      <c r="HO3">
        <v>4</v>
      </c>
      <c r="HP3">
        <v>2</v>
      </c>
      <c r="HQ3">
        <v>1</v>
      </c>
      <c r="HR3">
        <v>0</v>
      </c>
      <c r="HS3">
        <v>11</v>
      </c>
      <c r="HT3">
        <v>0</v>
      </c>
      <c r="HU3">
        <v>0</v>
      </c>
      <c r="HV3">
        <v>0</v>
      </c>
      <c r="HW3">
        <v>1</v>
      </c>
      <c r="HX3">
        <v>0</v>
      </c>
      <c r="HY3">
        <v>0</v>
      </c>
      <c r="HZ3" s="1">
        <v>126</v>
      </c>
    </row>
    <row r="4" spans="1:234" x14ac:dyDescent="0.2">
      <c r="A4" s="1">
        <v>1</v>
      </c>
      <c r="B4" s="1" t="s">
        <v>638</v>
      </c>
      <c r="C4" s="1" t="s">
        <v>52</v>
      </c>
      <c r="D4" s="1" t="s">
        <v>0</v>
      </c>
      <c r="E4" s="1" t="s">
        <v>50</v>
      </c>
      <c r="F4" s="1" t="s">
        <v>38</v>
      </c>
      <c r="G4" s="1" t="s">
        <v>202</v>
      </c>
      <c r="H4" s="1" t="s">
        <v>267</v>
      </c>
      <c r="J4" s="2">
        <v>14.4846639997126</v>
      </c>
      <c r="K4" s="2">
        <v>-90.805195000144494</v>
      </c>
      <c r="L4" s="1" t="s">
        <v>3</v>
      </c>
      <c r="M4" s="1" t="s">
        <v>39</v>
      </c>
      <c r="N4" s="1" t="s">
        <v>30</v>
      </c>
      <c r="O4" s="1" t="s">
        <v>281</v>
      </c>
      <c r="P4" s="1">
        <v>0</v>
      </c>
      <c r="Q4" s="1">
        <v>0</v>
      </c>
      <c r="R4" s="1">
        <v>0</v>
      </c>
      <c r="S4" s="1">
        <v>0</v>
      </c>
      <c r="T4" s="1">
        <v>0</v>
      </c>
      <c r="U4" s="1">
        <v>0</v>
      </c>
      <c r="V4" s="1">
        <v>1</v>
      </c>
      <c r="W4" s="1">
        <v>1</v>
      </c>
      <c r="X4" s="1" t="s">
        <v>282</v>
      </c>
      <c r="Y4" s="1" t="s">
        <v>8</v>
      </c>
      <c r="Z4" s="1" t="s">
        <v>5</v>
      </c>
      <c r="AA4" s="1" t="s">
        <v>7</v>
      </c>
      <c r="AB4" s="1" t="s">
        <v>7</v>
      </c>
      <c r="AC4" s="1">
        <v>33</v>
      </c>
      <c r="AD4" s="1">
        <f>GJ4/(2*AC4)</f>
        <v>6.9393939393939394</v>
      </c>
      <c r="AE4" s="1">
        <v>2</v>
      </c>
      <c r="AF4" s="1">
        <f>AE4/(AC4*2)</f>
        <v>3.0303030303030304E-2</v>
      </c>
      <c r="AG4" s="1" t="s">
        <v>5</v>
      </c>
      <c r="AH4" s="1" t="s">
        <v>5</v>
      </c>
      <c r="AJ4" s="1" t="s">
        <v>9</v>
      </c>
      <c r="AK4" s="1" t="s">
        <v>5</v>
      </c>
      <c r="AL4" s="1" t="s">
        <v>10</v>
      </c>
      <c r="AM4" s="1" t="s">
        <v>283</v>
      </c>
      <c r="AN4" s="1" t="s">
        <v>7</v>
      </c>
      <c r="AO4" s="1" t="s">
        <v>284</v>
      </c>
      <c r="AP4" s="1" t="s">
        <v>11</v>
      </c>
      <c r="AQ4" s="1" t="s">
        <v>5</v>
      </c>
      <c r="AT4" s="1" t="s">
        <v>285</v>
      </c>
      <c r="AU4" s="1">
        <v>1</v>
      </c>
      <c r="AV4" s="1">
        <v>0</v>
      </c>
      <c r="AW4" s="1">
        <v>0</v>
      </c>
      <c r="AX4" s="1">
        <v>0</v>
      </c>
      <c r="AY4" s="1">
        <v>1</v>
      </c>
      <c r="AZ4" s="1">
        <v>0</v>
      </c>
      <c r="BA4" s="1">
        <v>1</v>
      </c>
      <c r="BB4" s="1">
        <v>0</v>
      </c>
      <c r="BC4" s="1">
        <v>1</v>
      </c>
      <c r="BD4" s="1" t="s">
        <v>286</v>
      </c>
      <c r="BE4" s="1" t="s">
        <v>287</v>
      </c>
      <c r="BF4" s="1" t="s">
        <v>7</v>
      </c>
      <c r="BG4" s="1" t="s">
        <v>288</v>
      </c>
      <c r="BH4" s="1" t="s">
        <v>289</v>
      </c>
      <c r="BI4" s="1" t="s">
        <v>7</v>
      </c>
      <c r="BJ4" s="1" t="s">
        <v>290</v>
      </c>
      <c r="BK4" s="1" t="s">
        <v>5</v>
      </c>
      <c r="BM4" s="1" t="s">
        <v>7</v>
      </c>
      <c r="BN4" s="1" t="s">
        <v>7</v>
      </c>
      <c r="BP4" s="1" t="s">
        <v>7</v>
      </c>
      <c r="BQ4" s="1" t="s">
        <v>7</v>
      </c>
      <c r="BR4" s="1" t="s">
        <v>41</v>
      </c>
      <c r="BS4" s="1" t="s">
        <v>5</v>
      </c>
      <c r="BU4" s="1" t="s">
        <v>7</v>
      </c>
      <c r="BV4" s="1" t="s">
        <v>13</v>
      </c>
      <c r="BW4" s="1" t="s">
        <v>22</v>
      </c>
      <c r="BX4" s="1" t="s">
        <v>7</v>
      </c>
      <c r="BY4" s="1" t="s">
        <v>21</v>
      </c>
      <c r="BZ4" s="1">
        <v>15</v>
      </c>
      <c r="CA4" s="1" t="s">
        <v>7</v>
      </c>
      <c r="CB4" s="1" t="s">
        <v>291</v>
      </c>
      <c r="CC4" s="1">
        <v>10</v>
      </c>
      <c r="CD4" s="1">
        <f>GJ4/CC4</f>
        <v>45.8</v>
      </c>
      <c r="CE4" s="1" t="s">
        <v>15</v>
      </c>
      <c r="CF4" s="1" t="s">
        <v>16</v>
      </c>
      <c r="CG4">
        <v>1</v>
      </c>
      <c r="CH4">
        <v>0</v>
      </c>
      <c r="CI4">
        <v>0</v>
      </c>
      <c r="CJ4">
        <v>0</v>
      </c>
      <c r="CK4">
        <v>0</v>
      </c>
      <c r="CL4">
        <v>0</v>
      </c>
      <c r="CN4" s="1" t="s">
        <v>7</v>
      </c>
      <c r="CO4" s="1">
        <v>9</v>
      </c>
      <c r="CP4" s="1">
        <v>9</v>
      </c>
      <c r="CQ4" s="1">
        <v>0</v>
      </c>
      <c r="CR4" s="1">
        <f>$GJ4/(CQ4+CP4+CO4)</f>
        <v>25.444444444444443</v>
      </c>
      <c r="CS4" s="1" t="s">
        <v>7</v>
      </c>
      <c r="CT4" s="1">
        <v>4</v>
      </c>
      <c r="CU4" s="1">
        <v>4</v>
      </c>
      <c r="CV4" s="1">
        <v>0</v>
      </c>
      <c r="CW4" s="1">
        <f>$GJ4/(CV4+CU4+CT4)</f>
        <v>57.25</v>
      </c>
      <c r="CX4" s="1" t="s">
        <v>6</v>
      </c>
      <c r="CY4" s="1" t="s">
        <v>259</v>
      </c>
      <c r="CZ4" s="1">
        <v>1</v>
      </c>
      <c r="DA4" s="1">
        <v>1</v>
      </c>
      <c r="DB4" s="1">
        <v>1</v>
      </c>
      <c r="DC4" s="1">
        <v>1</v>
      </c>
      <c r="DD4" s="1">
        <v>1</v>
      </c>
      <c r="DE4" s="1">
        <v>1</v>
      </c>
      <c r="DF4" s="1">
        <v>1</v>
      </c>
      <c r="DG4" s="1">
        <v>1</v>
      </c>
      <c r="DH4" s="1">
        <v>1</v>
      </c>
      <c r="DI4" s="1">
        <v>1</v>
      </c>
      <c r="DJ4" s="1">
        <v>1</v>
      </c>
      <c r="DK4" s="1">
        <v>1</v>
      </c>
      <c r="DL4" s="1">
        <v>1</v>
      </c>
      <c r="DM4" s="1">
        <v>1</v>
      </c>
      <c r="DN4" s="1" t="s">
        <v>49</v>
      </c>
      <c r="DO4" s="1">
        <v>1</v>
      </c>
      <c r="DP4" s="1">
        <v>1</v>
      </c>
      <c r="DQ4" s="1">
        <v>1</v>
      </c>
      <c r="DR4" s="1">
        <v>1</v>
      </c>
      <c r="DS4" s="1">
        <v>1</v>
      </c>
      <c r="DT4" s="1">
        <v>1</v>
      </c>
      <c r="DU4" s="1">
        <v>1</v>
      </c>
      <c r="DV4" s="1">
        <v>1</v>
      </c>
      <c r="DW4" s="1">
        <v>1</v>
      </c>
      <c r="DX4" s="1">
        <v>1</v>
      </c>
      <c r="DY4" s="1">
        <v>1</v>
      </c>
      <c r="DZ4" s="1">
        <v>1</v>
      </c>
      <c r="EA4" s="1" t="s">
        <v>5</v>
      </c>
      <c r="EB4" s="1" t="s">
        <v>7</v>
      </c>
      <c r="EC4" s="1" t="s">
        <v>292</v>
      </c>
      <c r="ED4" s="1" t="s">
        <v>293</v>
      </c>
      <c r="EE4" s="1" t="s">
        <v>7</v>
      </c>
      <c r="EF4" s="1" t="s">
        <v>46</v>
      </c>
      <c r="EG4" s="1" t="s">
        <v>294</v>
      </c>
      <c r="EH4" s="1" t="s">
        <v>24</v>
      </c>
      <c r="EI4" s="1" t="s">
        <v>295</v>
      </c>
      <c r="EJ4" s="1" t="s">
        <v>47</v>
      </c>
      <c r="EK4" s="1">
        <v>1</v>
      </c>
      <c r="EL4" s="1">
        <v>1</v>
      </c>
      <c r="EM4" s="1">
        <v>0</v>
      </c>
      <c r="EN4" s="1">
        <v>0</v>
      </c>
      <c r="EO4" s="1">
        <v>0</v>
      </c>
      <c r="EP4" s="1">
        <v>0</v>
      </c>
      <c r="EQ4" s="1">
        <v>0</v>
      </c>
      <c r="ER4" s="1">
        <v>0</v>
      </c>
      <c r="ES4" s="1">
        <v>0</v>
      </c>
      <c r="ET4" s="1">
        <v>0</v>
      </c>
      <c r="EU4" s="1">
        <v>0</v>
      </c>
      <c r="EV4" s="1">
        <v>0</v>
      </c>
      <c r="EW4" s="1">
        <v>0</v>
      </c>
      <c r="EX4" s="1">
        <v>0</v>
      </c>
      <c r="EY4" s="1">
        <v>0</v>
      </c>
      <c r="EZ4" s="1">
        <v>0</v>
      </c>
      <c r="FA4" s="1">
        <v>0</v>
      </c>
      <c r="FB4" s="1">
        <v>0</v>
      </c>
      <c r="FC4" s="1">
        <v>0</v>
      </c>
      <c r="FD4" s="1">
        <v>0</v>
      </c>
      <c r="FE4" s="1">
        <v>0</v>
      </c>
      <c r="FF4" s="1">
        <v>0</v>
      </c>
      <c r="FG4" s="1">
        <v>0</v>
      </c>
      <c r="FI4" s="1" t="s">
        <v>18</v>
      </c>
      <c r="FJ4" s="1" t="s">
        <v>7</v>
      </c>
      <c r="FK4" s="1" t="s">
        <v>296</v>
      </c>
      <c r="FL4" s="1" t="s">
        <v>7</v>
      </c>
      <c r="FM4" s="1" t="s">
        <v>297</v>
      </c>
      <c r="FN4" s="2">
        <v>1809</v>
      </c>
      <c r="FO4" s="2">
        <f>FN4/GJ4</f>
        <v>3.9497816593886461</v>
      </c>
      <c r="FP4" s="2">
        <v>1757</v>
      </c>
      <c r="FQ4" s="2">
        <f>FP4/GJ4</f>
        <v>3.8362445414847159</v>
      </c>
      <c r="FR4" s="1" t="s">
        <v>7</v>
      </c>
      <c r="FS4" s="1" t="s">
        <v>7</v>
      </c>
      <c r="FT4" s="1" t="s">
        <v>298</v>
      </c>
      <c r="FU4" s="1" t="s">
        <v>299</v>
      </c>
      <c r="FV4" s="1">
        <v>0</v>
      </c>
      <c r="FW4" s="1">
        <v>0</v>
      </c>
      <c r="FX4" s="1">
        <v>0</v>
      </c>
      <c r="FY4" s="1">
        <v>0</v>
      </c>
      <c r="FZ4" s="1">
        <v>0</v>
      </c>
      <c r="GA4" s="1">
        <v>1</v>
      </c>
      <c r="GB4" s="1">
        <v>0</v>
      </c>
      <c r="GC4" t="s">
        <v>52</v>
      </c>
      <c r="GD4" t="s">
        <v>25</v>
      </c>
      <c r="GE4" t="s">
        <v>50</v>
      </c>
      <c r="GF4" t="s">
        <v>427</v>
      </c>
      <c r="GG4" t="s">
        <v>7</v>
      </c>
      <c r="GH4" t="s">
        <v>401</v>
      </c>
      <c r="GI4"/>
      <c r="GJ4" s="1">
        <v>458</v>
      </c>
      <c r="GK4" s="1">
        <v>121</v>
      </c>
      <c r="GL4" s="3">
        <v>115</v>
      </c>
      <c r="GM4" t="s">
        <v>408</v>
      </c>
      <c r="GN4">
        <f>SUM(GO4:HM4)</f>
        <v>450</v>
      </c>
      <c r="GO4">
        <v>450</v>
      </c>
      <c r="GP4">
        <v>0</v>
      </c>
      <c r="GQ4">
        <v>0</v>
      </c>
      <c r="GR4">
        <v>0</v>
      </c>
      <c r="GS4">
        <v>0</v>
      </c>
      <c r="GT4">
        <v>0</v>
      </c>
      <c r="GU4">
        <v>0</v>
      </c>
      <c r="GV4">
        <v>0</v>
      </c>
      <c r="GW4">
        <v>0</v>
      </c>
      <c r="GX4">
        <v>0</v>
      </c>
      <c r="GY4">
        <v>0</v>
      </c>
      <c r="GZ4">
        <v>0</v>
      </c>
      <c r="HA4">
        <v>0</v>
      </c>
      <c r="HB4">
        <v>0</v>
      </c>
      <c r="HC4">
        <v>0</v>
      </c>
      <c r="HD4">
        <v>0</v>
      </c>
      <c r="HE4">
        <v>0</v>
      </c>
      <c r="HF4">
        <v>0</v>
      </c>
      <c r="HG4">
        <v>0</v>
      </c>
      <c r="HH4">
        <v>0</v>
      </c>
      <c r="HI4">
        <v>0</v>
      </c>
      <c r="HJ4">
        <v>0</v>
      </c>
      <c r="HK4">
        <v>0</v>
      </c>
      <c r="HL4">
        <v>0</v>
      </c>
      <c r="HM4">
        <v>0</v>
      </c>
      <c r="HN4">
        <v>4</v>
      </c>
      <c r="HO4">
        <v>8</v>
      </c>
      <c r="HP4">
        <v>11</v>
      </c>
      <c r="HQ4">
        <v>0</v>
      </c>
      <c r="HR4">
        <v>0</v>
      </c>
      <c r="HS4">
        <v>20</v>
      </c>
      <c r="HT4">
        <v>0</v>
      </c>
      <c r="HU4">
        <v>0</v>
      </c>
      <c r="HV4">
        <v>0</v>
      </c>
      <c r="HW4">
        <v>1</v>
      </c>
      <c r="HX4">
        <v>10</v>
      </c>
      <c r="HY4">
        <v>0</v>
      </c>
      <c r="HZ4" s="1">
        <v>746</v>
      </c>
    </row>
    <row r="5" spans="1:234" x14ac:dyDescent="0.2">
      <c r="A5" s="1">
        <v>13</v>
      </c>
      <c r="B5" s="1" t="s">
        <v>634</v>
      </c>
      <c r="C5" s="1" t="s">
        <v>52</v>
      </c>
      <c r="D5" s="1" t="s">
        <v>25</v>
      </c>
      <c r="E5" s="1" t="s">
        <v>80</v>
      </c>
      <c r="F5" s="1" t="s">
        <v>81</v>
      </c>
      <c r="G5" s="1" t="s">
        <v>1</v>
      </c>
      <c r="H5" s="1" t="s">
        <v>1</v>
      </c>
      <c r="J5" s="2">
        <v>14.318782000339599</v>
      </c>
      <c r="K5" s="2">
        <v>-90.792943999980196</v>
      </c>
      <c r="L5" s="1" t="s">
        <v>3</v>
      </c>
      <c r="M5" s="1" t="s">
        <v>83</v>
      </c>
      <c r="N5" s="1" t="s">
        <v>30</v>
      </c>
      <c r="O5" s="1" t="s">
        <v>84</v>
      </c>
      <c r="P5" s="1">
        <v>1</v>
      </c>
      <c r="Q5" s="1">
        <v>0</v>
      </c>
      <c r="R5" s="1">
        <v>0</v>
      </c>
      <c r="S5" s="1">
        <v>0</v>
      </c>
      <c r="T5" s="1">
        <v>0</v>
      </c>
      <c r="U5" s="1">
        <v>1</v>
      </c>
      <c r="V5" s="1">
        <v>0</v>
      </c>
      <c r="W5" s="1">
        <v>0</v>
      </c>
      <c r="Y5" s="1" t="s">
        <v>5</v>
      </c>
      <c r="Z5" s="1" t="s">
        <v>6</v>
      </c>
      <c r="AA5" s="1" t="s">
        <v>5</v>
      </c>
      <c r="AB5" s="1" t="s">
        <v>7</v>
      </c>
      <c r="AC5" s="1">
        <v>2</v>
      </c>
      <c r="AD5" s="1">
        <f>GJ5/(2*AC5)</f>
        <v>107.25</v>
      </c>
      <c r="AE5" s="1">
        <v>1</v>
      </c>
      <c r="AF5" s="1">
        <f>AE5/(AC5*2)</f>
        <v>0.25</v>
      </c>
      <c r="AG5" s="1" t="s">
        <v>8</v>
      </c>
      <c r="AH5" s="1" t="s">
        <v>5</v>
      </c>
      <c r="AJ5" s="1" t="s">
        <v>5</v>
      </c>
      <c r="AK5" s="1" t="s">
        <v>5</v>
      </c>
      <c r="AL5" s="1" t="s">
        <v>85</v>
      </c>
      <c r="AM5" s="1" t="s">
        <v>86</v>
      </c>
      <c r="AN5" s="1" t="s">
        <v>7</v>
      </c>
      <c r="AO5" s="1" t="s">
        <v>87</v>
      </c>
      <c r="AP5" s="1" t="s">
        <v>11</v>
      </c>
      <c r="AQ5" s="1" t="s">
        <v>5</v>
      </c>
      <c r="AT5" s="1" t="s">
        <v>88</v>
      </c>
      <c r="AU5" s="1">
        <v>0</v>
      </c>
      <c r="AV5" s="1">
        <v>1</v>
      </c>
      <c r="AW5" s="1">
        <v>0</v>
      </c>
      <c r="AX5" s="1">
        <v>1</v>
      </c>
      <c r="AY5" s="1">
        <v>1</v>
      </c>
      <c r="AZ5" s="1">
        <v>0</v>
      </c>
      <c r="BA5" s="1">
        <v>0</v>
      </c>
      <c r="BB5" s="1">
        <v>1</v>
      </c>
      <c r="BC5" s="1">
        <v>0</v>
      </c>
      <c r="BD5" s="1" t="s">
        <v>89</v>
      </c>
      <c r="BE5" s="1" t="s">
        <v>90</v>
      </c>
      <c r="BF5" s="1" t="s">
        <v>7</v>
      </c>
      <c r="BG5" s="1" t="s">
        <v>91</v>
      </c>
      <c r="BH5" s="1" t="s">
        <v>92</v>
      </c>
      <c r="BI5" s="1" t="s">
        <v>7</v>
      </c>
      <c r="BJ5" s="1" t="s">
        <v>93</v>
      </c>
      <c r="BK5" s="1" t="s">
        <v>5</v>
      </c>
      <c r="BM5" s="1" t="s">
        <v>5</v>
      </c>
      <c r="BN5" s="1" t="s">
        <v>7</v>
      </c>
      <c r="BP5" s="1" t="s">
        <v>5</v>
      </c>
      <c r="BR5" s="1" t="s">
        <v>12</v>
      </c>
      <c r="BS5" s="1" t="s">
        <v>7</v>
      </c>
      <c r="BT5" s="1" t="s">
        <v>7</v>
      </c>
      <c r="BU5" s="1" t="s">
        <v>5</v>
      </c>
      <c r="BV5" s="1" t="s">
        <v>13</v>
      </c>
      <c r="BW5" s="1" t="s">
        <v>22</v>
      </c>
      <c r="BX5" s="1" t="s">
        <v>7</v>
      </c>
      <c r="BY5" s="1" t="s">
        <v>35</v>
      </c>
      <c r="BZ5" s="1">
        <v>7</v>
      </c>
      <c r="CA5" s="1" t="s">
        <v>7</v>
      </c>
      <c r="CB5" s="1" t="s">
        <v>94</v>
      </c>
      <c r="CC5" s="1">
        <v>3</v>
      </c>
      <c r="CD5" s="1">
        <f>GJ5/CC5</f>
        <v>143</v>
      </c>
      <c r="CE5" s="1" t="s">
        <v>15</v>
      </c>
      <c r="CF5" s="1" t="s">
        <v>16</v>
      </c>
      <c r="CG5">
        <v>1</v>
      </c>
      <c r="CH5">
        <v>0</v>
      </c>
      <c r="CI5">
        <v>0</v>
      </c>
      <c r="CJ5">
        <v>0</v>
      </c>
      <c r="CK5">
        <v>0</v>
      </c>
      <c r="CL5">
        <v>0</v>
      </c>
      <c r="CN5" s="1" t="s">
        <v>7</v>
      </c>
      <c r="CO5" s="1">
        <v>9</v>
      </c>
      <c r="CP5" s="1">
        <v>10</v>
      </c>
      <c r="CQ5" s="1">
        <v>0</v>
      </c>
      <c r="CR5" s="1">
        <f>$GJ5/(CQ5+CP5+CO5)</f>
        <v>22.578947368421051</v>
      </c>
      <c r="CS5" s="1" t="s">
        <v>7</v>
      </c>
      <c r="CT5" s="1">
        <v>4</v>
      </c>
      <c r="CU5" s="1">
        <v>4</v>
      </c>
      <c r="CV5" s="1">
        <v>0</v>
      </c>
      <c r="CW5" s="1">
        <f>$GJ5/(CV5+CU5+CT5)</f>
        <v>53.625</v>
      </c>
      <c r="CX5" s="1" t="s">
        <v>6</v>
      </c>
      <c r="CY5" s="1" t="s">
        <v>95</v>
      </c>
      <c r="CZ5" s="1">
        <v>1</v>
      </c>
      <c r="DA5" s="1">
        <v>0</v>
      </c>
      <c r="DB5" s="1">
        <v>1</v>
      </c>
      <c r="DC5" s="1">
        <v>1</v>
      </c>
      <c r="DD5" s="1">
        <v>1</v>
      </c>
      <c r="DE5" s="1">
        <v>1</v>
      </c>
      <c r="DF5" s="1">
        <v>1</v>
      </c>
      <c r="DG5" s="1">
        <v>1</v>
      </c>
      <c r="DH5" s="1">
        <v>1</v>
      </c>
      <c r="DI5" s="1">
        <v>1</v>
      </c>
      <c r="DJ5" s="1">
        <v>1</v>
      </c>
      <c r="DK5" s="1">
        <v>1</v>
      </c>
      <c r="DL5" s="1">
        <v>1</v>
      </c>
      <c r="DM5" s="1">
        <v>0</v>
      </c>
      <c r="DN5" s="1" t="s">
        <v>96</v>
      </c>
      <c r="DO5" s="1">
        <v>1</v>
      </c>
      <c r="DP5" s="1">
        <v>1</v>
      </c>
      <c r="DQ5" s="1">
        <v>1</v>
      </c>
      <c r="DR5" s="1">
        <v>1</v>
      </c>
      <c r="DS5" s="1">
        <v>0</v>
      </c>
      <c r="DT5" s="1">
        <v>1</v>
      </c>
      <c r="DU5" s="1">
        <v>1</v>
      </c>
      <c r="DV5" s="1">
        <v>1</v>
      </c>
      <c r="DW5" s="1">
        <v>1</v>
      </c>
      <c r="DX5" s="1">
        <v>1</v>
      </c>
      <c r="DY5" s="1">
        <v>1</v>
      </c>
      <c r="DZ5" s="1">
        <v>1</v>
      </c>
      <c r="EA5" s="1" t="s">
        <v>7</v>
      </c>
      <c r="EB5" s="1" t="s">
        <v>7</v>
      </c>
      <c r="EC5" s="1" t="s">
        <v>97</v>
      </c>
      <c r="ED5" s="1" t="s">
        <v>98</v>
      </c>
      <c r="EE5" s="1" t="s">
        <v>7</v>
      </c>
      <c r="EF5" s="1" t="s">
        <v>46</v>
      </c>
      <c r="EG5" s="1" t="s">
        <v>99</v>
      </c>
      <c r="EH5" s="1" t="s">
        <v>100</v>
      </c>
      <c r="EI5" s="1" t="s">
        <v>24</v>
      </c>
      <c r="EJ5" s="1" t="s">
        <v>101</v>
      </c>
      <c r="EK5" s="1">
        <v>1</v>
      </c>
      <c r="EL5" s="1">
        <v>1</v>
      </c>
      <c r="EM5" s="1">
        <v>0</v>
      </c>
      <c r="EN5" s="1">
        <v>0</v>
      </c>
      <c r="EO5" s="1">
        <v>0</v>
      </c>
      <c r="EP5" s="1">
        <v>0</v>
      </c>
      <c r="EQ5" s="1">
        <v>0</v>
      </c>
      <c r="ER5" s="1">
        <v>0</v>
      </c>
      <c r="ES5" s="1">
        <v>0</v>
      </c>
      <c r="ET5" s="1">
        <v>0</v>
      </c>
      <c r="EU5" s="1">
        <v>1</v>
      </c>
      <c r="EV5" s="1">
        <v>1</v>
      </c>
      <c r="EW5" s="1">
        <v>1</v>
      </c>
      <c r="EX5" s="1">
        <v>0</v>
      </c>
      <c r="EY5" s="1">
        <v>0</v>
      </c>
      <c r="EZ5" s="1">
        <v>0</v>
      </c>
      <c r="FA5" s="1">
        <v>0</v>
      </c>
      <c r="FB5" s="1">
        <v>1</v>
      </c>
      <c r="FC5" s="1">
        <v>1</v>
      </c>
      <c r="FD5" s="1">
        <v>1</v>
      </c>
      <c r="FE5" s="1">
        <v>0</v>
      </c>
      <c r="FF5" s="1">
        <v>1</v>
      </c>
      <c r="FG5" s="1">
        <v>0</v>
      </c>
      <c r="FI5" s="1" t="s">
        <v>18</v>
      </c>
      <c r="FJ5" s="1" t="s">
        <v>5</v>
      </c>
      <c r="FL5" s="1" t="s">
        <v>5</v>
      </c>
      <c r="FN5" s="2">
        <v>5905</v>
      </c>
      <c r="FO5" s="2">
        <f>FN5/GJ5</f>
        <v>13.764568764568764</v>
      </c>
      <c r="FP5" s="2">
        <v>1500</v>
      </c>
      <c r="FQ5" s="2">
        <f>FP5/GJ5</f>
        <v>3.4965034965034967</v>
      </c>
      <c r="FR5" s="1" t="s">
        <v>19</v>
      </c>
      <c r="FS5" s="1" t="s">
        <v>7</v>
      </c>
      <c r="FT5" s="1" t="s">
        <v>102</v>
      </c>
      <c r="FU5" s="1" t="s">
        <v>20</v>
      </c>
      <c r="FV5" s="1">
        <v>0</v>
      </c>
      <c r="FW5" s="1">
        <v>0</v>
      </c>
      <c r="FX5" s="1">
        <v>0</v>
      </c>
      <c r="FY5" s="1">
        <v>0</v>
      </c>
      <c r="FZ5" s="1">
        <v>0</v>
      </c>
      <c r="GA5" s="1">
        <v>0</v>
      </c>
      <c r="GB5" s="1">
        <v>1</v>
      </c>
      <c r="GC5" t="s">
        <v>52</v>
      </c>
      <c r="GD5" t="s">
        <v>25</v>
      </c>
      <c r="GE5" t="s">
        <v>82</v>
      </c>
      <c r="GF5" t="s">
        <v>81</v>
      </c>
      <c r="GG5" t="s">
        <v>7</v>
      </c>
      <c r="GH5" t="s">
        <v>68</v>
      </c>
      <c r="GI5" t="s">
        <v>409</v>
      </c>
      <c r="GJ5" s="1">
        <v>429</v>
      </c>
      <c r="GK5" s="1">
        <v>98</v>
      </c>
      <c r="GL5" s="3">
        <v>97</v>
      </c>
      <c r="GM5" t="s">
        <v>410</v>
      </c>
      <c r="GN5">
        <f>SUM(GO5:HM5)</f>
        <v>358</v>
      </c>
      <c r="GO5">
        <v>0</v>
      </c>
      <c r="GP5">
        <v>0</v>
      </c>
      <c r="GQ5">
        <v>0</v>
      </c>
      <c r="GR5">
        <v>0</v>
      </c>
      <c r="GS5">
        <v>0</v>
      </c>
      <c r="GT5">
        <v>0</v>
      </c>
      <c r="GU5">
        <v>0</v>
      </c>
      <c r="GV5">
        <v>0</v>
      </c>
      <c r="GW5">
        <v>0</v>
      </c>
      <c r="GX5">
        <v>0</v>
      </c>
      <c r="GY5">
        <v>0</v>
      </c>
      <c r="GZ5">
        <v>0</v>
      </c>
      <c r="HA5">
        <v>0</v>
      </c>
      <c r="HB5">
        <v>0</v>
      </c>
      <c r="HC5">
        <v>0</v>
      </c>
      <c r="HD5">
        <v>0</v>
      </c>
      <c r="HE5">
        <v>0</v>
      </c>
      <c r="HF5">
        <v>0</v>
      </c>
      <c r="HG5">
        <v>0</v>
      </c>
      <c r="HH5">
        <v>0</v>
      </c>
      <c r="HI5">
        <v>0</v>
      </c>
      <c r="HJ5">
        <v>79</v>
      </c>
      <c r="HK5">
        <v>74</v>
      </c>
      <c r="HL5">
        <v>97</v>
      </c>
      <c r="HM5">
        <v>108</v>
      </c>
      <c r="HN5">
        <v>0</v>
      </c>
      <c r="HO5">
        <v>4</v>
      </c>
      <c r="HP5">
        <v>4</v>
      </c>
      <c r="HQ5">
        <v>0</v>
      </c>
      <c r="HR5">
        <v>1</v>
      </c>
      <c r="HS5">
        <v>15</v>
      </c>
      <c r="HT5">
        <v>0</v>
      </c>
      <c r="HU5">
        <v>0</v>
      </c>
      <c r="HV5">
        <v>1</v>
      </c>
      <c r="HW5">
        <v>0</v>
      </c>
      <c r="HX5">
        <v>0</v>
      </c>
      <c r="HY5">
        <v>0</v>
      </c>
      <c r="HZ5" s="1">
        <v>429</v>
      </c>
    </row>
    <row r="6" spans="1:234" x14ac:dyDescent="0.2">
      <c r="A6" s="1">
        <v>15</v>
      </c>
      <c r="B6" s="1" t="s">
        <v>635</v>
      </c>
      <c r="C6" s="1" t="s">
        <v>52</v>
      </c>
      <c r="D6" s="1" t="s">
        <v>25</v>
      </c>
      <c r="E6" s="1" t="s">
        <v>42</v>
      </c>
      <c r="F6" s="1" t="s">
        <v>28</v>
      </c>
      <c r="G6" s="1" t="s">
        <v>1</v>
      </c>
      <c r="H6" s="1" t="s">
        <v>1</v>
      </c>
      <c r="J6" s="2">
        <v>14.294168999600201</v>
      </c>
      <c r="K6" s="2">
        <v>-90.785577999703406</v>
      </c>
      <c r="L6" s="1" t="s">
        <v>3</v>
      </c>
      <c r="M6" s="1" t="s">
        <v>39</v>
      </c>
      <c r="N6" s="1" t="s">
        <v>30</v>
      </c>
      <c r="O6" s="1" t="s">
        <v>129</v>
      </c>
      <c r="P6" s="1">
        <v>1</v>
      </c>
      <c r="Q6" s="1">
        <v>0</v>
      </c>
      <c r="R6" s="1">
        <v>0</v>
      </c>
      <c r="S6" s="1">
        <v>0</v>
      </c>
      <c r="T6" s="1">
        <v>0</v>
      </c>
      <c r="U6" s="1">
        <v>0</v>
      </c>
      <c r="V6" s="1">
        <v>0</v>
      </c>
      <c r="W6" s="1">
        <v>1</v>
      </c>
      <c r="X6" s="1" t="s">
        <v>130</v>
      </c>
      <c r="Y6" s="1" t="s">
        <v>40</v>
      </c>
      <c r="Z6" s="1" t="s">
        <v>5</v>
      </c>
      <c r="AA6" s="1" t="s">
        <v>7</v>
      </c>
      <c r="AB6" s="1" t="s">
        <v>7</v>
      </c>
      <c r="AC6" s="1">
        <v>39</v>
      </c>
      <c r="AD6" s="1">
        <f>GJ6/(2*AC6)</f>
        <v>4.3589743589743586</v>
      </c>
      <c r="AE6" s="1">
        <v>0</v>
      </c>
      <c r="AF6" s="1">
        <f>AE6/(AC6*2)</f>
        <v>0</v>
      </c>
      <c r="AG6" s="1" t="s">
        <v>8</v>
      </c>
      <c r="AH6" s="1" t="s">
        <v>7</v>
      </c>
      <c r="AI6" s="1" t="s">
        <v>131</v>
      </c>
      <c r="AJ6" s="1" t="s">
        <v>5</v>
      </c>
      <c r="AK6" s="1" t="s">
        <v>5</v>
      </c>
      <c r="AL6" s="1" t="s">
        <v>10</v>
      </c>
      <c r="AM6" s="1" t="s">
        <v>132</v>
      </c>
      <c r="AN6" s="1" t="s">
        <v>7</v>
      </c>
      <c r="AO6" s="1" t="s">
        <v>133</v>
      </c>
      <c r="AP6" s="1" t="s">
        <v>108</v>
      </c>
      <c r="AQ6" s="1" t="s">
        <v>5</v>
      </c>
      <c r="AT6" s="1" t="s">
        <v>134</v>
      </c>
      <c r="AU6" s="1">
        <v>0</v>
      </c>
      <c r="AV6" s="1">
        <v>1</v>
      </c>
      <c r="AW6" s="1">
        <v>1</v>
      </c>
      <c r="AX6" s="1">
        <v>1</v>
      </c>
      <c r="AY6" s="1">
        <v>0</v>
      </c>
      <c r="AZ6" s="1">
        <v>0</v>
      </c>
      <c r="BA6" s="1">
        <v>0</v>
      </c>
      <c r="BB6" s="1">
        <v>1</v>
      </c>
      <c r="BC6" s="1">
        <v>0</v>
      </c>
      <c r="BD6" s="1" t="s">
        <v>135</v>
      </c>
      <c r="BE6" s="1" t="s">
        <v>136</v>
      </c>
      <c r="BF6" s="1" t="s">
        <v>7</v>
      </c>
      <c r="BG6" s="1" t="s">
        <v>137</v>
      </c>
      <c r="BH6" s="1" t="s">
        <v>138</v>
      </c>
      <c r="BI6" s="1" t="s">
        <v>7</v>
      </c>
      <c r="BJ6" s="1" t="s">
        <v>139</v>
      </c>
      <c r="BK6" s="1" t="s">
        <v>5</v>
      </c>
      <c r="BM6" s="1" t="s">
        <v>7</v>
      </c>
      <c r="BN6" s="1" t="s">
        <v>7</v>
      </c>
      <c r="BP6" s="1" t="s">
        <v>7</v>
      </c>
      <c r="BQ6" s="1" t="s">
        <v>5</v>
      </c>
      <c r="BR6" s="1" t="s">
        <v>12</v>
      </c>
      <c r="BS6" s="1" t="s">
        <v>7</v>
      </c>
      <c r="BT6" s="1" t="s">
        <v>7</v>
      </c>
      <c r="BU6" s="1" t="s">
        <v>7</v>
      </c>
      <c r="BV6" s="1" t="s">
        <v>13</v>
      </c>
      <c r="BW6" s="1" t="s">
        <v>22</v>
      </c>
      <c r="BX6" s="1" t="s">
        <v>7</v>
      </c>
      <c r="BY6" s="1" t="s">
        <v>21</v>
      </c>
      <c r="BZ6" s="1">
        <v>1</v>
      </c>
      <c r="CA6" s="1" t="s">
        <v>27</v>
      </c>
      <c r="CB6" s="1" t="s">
        <v>140</v>
      </c>
      <c r="CC6" s="1">
        <v>4</v>
      </c>
      <c r="CD6" s="1">
        <f>GJ6/CC6</f>
        <v>85</v>
      </c>
      <c r="CE6" s="1" t="s">
        <v>37</v>
      </c>
      <c r="CF6" s="1" t="s">
        <v>141</v>
      </c>
      <c r="CG6">
        <v>1</v>
      </c>
      <c r="CH6">
        <v>0</v>
      </c>
      <c r="CI6">
        <v>0</v>
      </c>
      <c r="CJ6">
        <v>0</v>
      </c>
      <c r="CK6">
        <v>0</v>
      </c>
      <c r="CL6">
        <v>1</v>
      </c>
      <c r="CM6" s="1" t="s">
        <v>142</v>
      </c>
      <c r="CN6" s="1" t="s">
        <v>7</v>
      </c>
      <c r="CO6" s="1">
        <v>14</v>
      </c>
      <c r="CP6" s="1">
        <v>15</v>
      </c>
      <c r="CQ6" s="1">
        <v>0</v>
      </c>
      <c r="CR6" s="1">
        <f>$GJ6/(CQ6+CP6+CO6)</f>
        <v>11.724137931034482</v>
      </c>
      <c r="CS6" s="1" t="s">
        <v>7</v>
      </c>
      <c r="CT6" s="1">
        <v>10</v>
      </c>
      <c r="CU6" s="1">
        <v>10</v>
      </c>
      <c r="CV6" s="1">
        <v>0</v>
      </c>
      <c r="CW6" s="1">
        <f>$GJ6/(CV6+CU6+CT6)</f>
        <v>17</v>
      </c>
      <c r="CX6" s="1" t="s">
        <v>5</v>
      </c>
      <c r="EA6" s="1" t="s">
        <v>5</v>
      </c>
      <c r="EB6" s="1" t="s">
        <v>7</v>
      </c>
      <c r="EC6" s="1" t="s">
        <v>143</v>
      </c>
      <c r="ED6" s="1" t="s">
        <v>144</v>
      </c>
      <c r="EE6" s="1" t="s">
        <v>7</v>
      </c>
      <c r="EF6" s="1" t="s">
        <v>46</v>
      </c>
      <c r="EG6" s="1" t="s">
        <v>145</v>
      </c>
      <c r="EH6" s="1" t="s">
        <v>146</v>
      </c>
      <c r="EI6" s="1" t="s">
        <v>147</v>
      </c>
      <c r="EJ6" s="1" t="s">
        <v>148</v>
      </c>
      <c r="EK6" s="1">
        <v>1</v>
      </c>
      <c r="EL6" s="1">
        <v>0</v>
      </c>
      <c r="EM6" s="1">
        <v>0</v>
      </c>
      <c r="EN6" s="1">
        <v>0</v>
      </c>
      <c r="EO6" s="1">
        <v>0</v>
      </c>
      <c r="EP6" s="1">
        <v>0</v>
      </c>
      <c r="EQ6" s="1">
        <v>0</v>
      </c>
      <c r="ER6" s="1">
        <v>0</v>
      </c>
      <c r="ES6" s="1">
        <v>0</v>
      </c>
      <c r="ET6" s="1">
        <v>0</v>
      </c>
      <c r="EU6" s="1">
        <v>0</v>
      </c>
      <c r="EV6" s="1">
        <v>0</v>
      </c>
      <c r="EW6" s="1">
        <v>0</v>
      </c>
      <c r="EX6" s="1">
        <v>0</v>
      </c>
      <c r="EY6" s="1">
        <v>0</v>
      </c>
      <c r="EZ6" s="1">
        <v>0</v>
      </c>
      <c r="FA6" s="1">
        <v>0</v>
      </c>
      <c r="FB6" s="1">
        <v>0</v>
      </c>
      <c r="FC6" s="1">
        <v>0</v>
      </c>
      <c r="FD6" s="1">
        <v>1</v>
      </c>
      <c r="FE6" s="1">
        <v>0</v>
      </c>
      <c r="FF6" s="1">
        <v>0</v>
      </c>
      <c r="FG6" s="1">
        <v>1</v>
      </c>
      <c r="FH6" s="1" t="s">
        <v>149</v>
      </c>
      <c r="FI6" s="1" t="s">
        <v>18</v>
      </c>
      <c r="FJ6" s="1" t="s">
        <v>7</v>
      </c>
      <c r="FL6" s="1" t="s">
        <v>7</v>
      </c>
      <c r="FN6" s="2">
        <v>39268</v>
      </c>
      <c r="FO6" s="2">
        <f>FN6/GJ6</f>
        <v>115.49411764705883</v>
      </c>
      <c r="FP6" s="2">
        <v>8040</v>
      </c>
      <c r="FQ6" s="2">
        <f>FP6/GJ6</f>
        <v>23.647058823529413</v>
      </c>
      <c r="FR6" s="1" t="s">
        <v>7</v>
      </c>
      <c r="FS6" s="1" t="s">
        <v>7</v>
      </c>
      <c r="FT6" s="1" t="s">
        <v>150</v>
      </c>
      <c r="FU6" s="1" t="s">
        <v>20</v>
      </c>
      <c r="FV6" s="1">
        <v>0</v>
      </c>
      <c r="FW6" s="1">
        <v>0</v>
      </c>
      <c r="FX6" s="1">
        <v>0</v>
      </c>
      <c r="FY6" s="1">
        <v>0</v>
      </c>
      <c r="FZ6" s="1">
        <v>0</v>
      </c>
      <c r="GA6" s="1">
        <v>0</v>
      </c>
      <c r="GB6" s="1">
        <v>1</v>
      </c>
      <c r="GC6" t="s">
        <v>52</v>
      </c>
      <c r="GD6" t="s">
        <v>25</v>
      </c>
      <c r="GE6" t="s">
        <v>42</v>
      </c>
      <c r="GF6" t="s">
        <v>28</v>
      </c>
      <c r="GG6" t="s">
        <v>7</v>
      </c>
      <c r="GH6" t="s">
        <v>401</v>
      </c>
      <c r="GI6"/>
      <c r="GJ6" s="1">
        <v>340</v>
      </c>
      <c r="GK6" s="1">
        <v>85</v>
      </c>
      <c r="GL6" s="3">
        <v>85</v>
      </c>
      <c r="GM6" t="s">
        <v>410</v>
      </c>
      <c r="GN6">
        <f>SUM(GO6:HM6)</f>
        <v>306</v>
      </c>
      <c r="GO6">
        <v>0</v>
      </c>
      <c r="GP6">
        <v>0</v>
      </c>
      <c r="GQ6">
        <v>0</v>
      </c>
      <c r="GR6">
        <v>0</v>
      </c>
      <c r="GS6">
        <v>0</v>
      </c>
      <c r="GT6">
        <v>0</v>
      </c>
      <c r="GU6">
        <v>0</v>
      </c>
      <c r="GV6">
        <v>0</v>
      </c>
      <c r="GW6">
        <v>0</v>
      </c>
      <c r="GX6">
        <v>0</v>
      </c>
      <c r="GY6">
        <v>0</v>
      </c>
      <c r="GZ6">
        <v>0</v>
      </c>
      <c r="HA6">
        <v>0</v>
      </c>
      <c r="HB6">
        <v>0</v>
      </c>
      <c r="HC6">
        <v>0</v>
      </c>
      <c r="HD6">
        <v>0</v>
      </c>
      <c r="HE6">
        <v>0</v>
      </c>
      <c r="HF6">
        <v>0</v>
      </c>
      <c r="HG6">
        <v>0</v>
      </c>
      <c r="HH6">
        <v>0</v>
      </c>
      <c r="HI6">
        <v>0</v>
      </c>
      <c r="HJ6">
        <v>71</v>
      </c>
      <c r="HK6">
        <v>65</v>
      </c>
      <c r="HL6">
        <v>83</v>
      </c>
      <c r="HM6">
        <v>87</v>
      </c>
      <c r="HN6">
        <v>0</v>
      </c>
      <c r="HO6">
        <v>0</v>
      </c>
      <c r="HP6">
        <v>0</v>
      </c>
      <c r="HQ6">
        <v>0</v>
      </c>
      <c r="HR6">
        <v>0</v>
      </c>
      <c r="HS6">
        <v>0</v>
      </c>
      <c r="HT6">
        <v>0</v>
      </c>
      <c r="HU6">
        <v>0</v>
      </c>
      <c r="HV6">
        <v>0</v>
      </c>
      <c r="HW6">
        <v>0</v>
      </c>
      <c r="HX6">
        <v>8</v>
      </c>
      <c r="HY6">
        <v>77</v>
      </c>
      <c r="HZ6" s="1">
        <v>111</v>
      </c>
    </row>
    <row r="7" spans="1:234" x14ac:dyDescent="0.2">
      <c r="A7" s="1">
        <v>8</v>
      </c>
      <c r="B7" s="1" t="s">
        <v>641</v>
      </c>
      <c r="C7" s="1" t="s">
        <v>52</v>
      </c>
      <c r="D7" s="1" t="s">
        <v>25</v>
      </c>
      <c r="E7" s="1" t="s">
        <v>103</v>
      </c>
      <c r="F7" s="1" t="s">
        <v>104</v>
      </c>
      <c r="G7" s="1" t="s">
        <v>1</v>
      </c>
      <c r="H7" s="1" t="s">
        <v>1</v>
      </c>
      <c r="J7" s="2">
        <v>14.317004299838199</v>
      </c>
      <c r="K7" s="2">
        <v>-90.786703100070895</v>
      </c>
      <c r="L7" s="1" t="s">
        <v>3</v>
      </c>
      <c r="M7" s="1" t="s">
        <v>39</v>
      </c>
      <c r="N7" s="1" t="s">
        <v>30</v>
      </c>
      <c r="O7" s="1" t="s">
        <v>105</v>
      </c>
      <c r="P7" s="1">
        <v>0</v>
      </c>
      <c r="Q7" s="1">
        <v>0</v>
      </c>
      <c r="R7" s="1">
        <v>0</v>
      </c>
      <c r="S7" s="1">
        <v>0</v>
      </c>
      <c r="T7" s="1">
        <v>0</v>
      </c>
      <c r="U7" s="1">
        <v>0</v>
      </c>
      <c r="V7" s="1">
        <v>0</v>
      </c>
      <c r="W7" s="1">
        <v>1</v>
      </c>
      <c r="X7" s="1" t="s">
        <v>85</v>
      </c>
      <c r="Y7" s="1" t="s">
        <v>5</v>
      </c>
      <c r="Z7" s="1" t="s">
        <v>5</v>
      </c>
      <c r="AA7" s="1" t="s">
        <v>7</v>
      </c>
      <c r="AB7" s="1" t="s">
        <v>7</v>
      </c>
      <c r="AC7" s="1">
        <v>38</v>
      </c>
      <c r="AD7" s="1">
        <f>GJ7/(2*AC7)</f>
        <v>2.3684210526315788</v>
      </c>
      <c r="AE7" s="1">
        <v>4</v>
      </c>
      <c r="AF7" s="1">
        <f>AE7/(AC7*2)</f>
        <v>5.2631578947368418E-2</v>
      </c>
      <c r="AG7" s="1" t="s">
        <v>40</v>
      </c>
      <c r="AH7" s="1" t="s">
        <v>5</v>
      </c>
      <c r="AJ7" s="1" t="s">
        <v>5</v>
      </c>
      <c r="AK7" s="1" t="s">
        <v>5</v>
      </c>
      <c r="AL7" s="1" t="s">
        <v>10</v>
      </c>
      <c r="AM7" s="1" t="s">
        <v>106</v>
      </c>
      <c r="AN7" s="1" t="s">
        <v>7</v>
      </c>
      <c r="AO7" s="1" t="s">
        <v>107</v>
      </c>
      <c r="AP7" s="1" t="s">
        <v>108</v>
      </c>
      <c r="AQ7" s="1" t="s">
        <v>7</v>
      </c>
      <c r="AR7" s="1" t="s">
        <v>109</v>
      </c>
      <c r="AS7" s="1" t="s">
        <v>60</v>
      </c>
      <c r="AT7" s="1" t="s">
        <v>110</v>
      </c>
      <c r="AU7" s="1">
        <v>1</v>
      </c>
      <c r="AV7" s="1">
        <v>0</v>
      </c>
      <c r="AW7" s="1">
        <v>0</v>
      </c>
      <c r="AX7" s="1">
        <v>1</v>
      </c>
      <c r="AY7" s="1">
        <v>1</v>
      </c>
      <c r="AZ7" s="1">
        <v>0</v>
      </c>
      <c r="BA7" s="1">
        <v>1</v>
      </c>
      <c r="BB7" s="1">
        <v>1</v>
      </c>
      <c r="BC7" s="1">
        <v>1</v>
      </c>
      <c r="BD7" s="1" t="s">
        <v>111</v>
      </c>
      <c r="BE7" s="1" t="s">
        <v>112</v>
      </c>
      <c r="BF7" s="1" t="s">
        <v>7</v>
      </c>
      <c r="BG7" s="1" t="s">
        <v>113</v>
      </c>
      <c r="BH7" s="1" t="s">
        <v>114</v>
      </c>
      <c r="BI7" s="1" t="s">
        <v>7</v>
      </c>
      <c r="BJ7" s="1" t="s">
        <v>115</v>
      </c>
      <c r="BK7" s="1" t="s">
        <v>5</v>
      </c>
      <c r="BM7" s="1" t="s">
        <v>5</v>
      </c>
      <c r="BN7" s="1" t="s">
        <v>7</v>
      </c>
      <c r="BP7" s="1" t="s">
        <v>7</v>
      </c>
      <c r="BQ7" s="1" t="s">
        <v>5</v>
      </c>
      <c r="BR7" s="1" t="s">
        <v>12</v>
      </c>
      <c r="BS7" s="1" t="s">
        <v>5</v>
      </c>
      <c r="BU7" s="1" t="s">
        <v>7</v>
      </c>
      <c r="BV7" s="1" t="s">
        <v>31</v>
      </c>
      <c r="BW7" s="1" t="s">
        <v>22</v>
      </c>
      <c r="BX7" s="1" t="s">
        <v>7</v>
      </c>
      <c r="BY7" s="1" t="s">
        <v>35</v>
      </c>
      <c r="BZ7" s="1">
        <v>15</v>
      </c>
      <c r="CA7" s="1" t="s">
        <v>7</v>
      </c>
      <c r="CB7" s="1" t="s">
        <v>116</v>
      </c>
      <c r="CC7" s="1">
        <v>6</v>
      </c>
      <c r="CD7" s="1">
        <f>GJ7/CC7</f>
        <v>30</v>
      </c>
      <c r="CE7" s="1" t="s">
        <v>15</v>
      </c>
      <c r="CF7" s="1" t="s">
        <v>16</v>
      </c>
      <c r="CG7">
        <v>1</v>
      </c>
      <c r="CH7">
        <v>0</v>
      </c>
      <c r="CI7">
        <v>0</v>
      </c>
      <c r="CJ7">
        <v>0</v>
      </c>
      <c r="CK7">
        <v>0</v>
      </c>
      <c r="CL7">
        <v>0</v>
      </c>
      <c r="CN7" s="1" t="s">
        <v>7</v>
      </c>
      <c r="CO7" s="1">
        <v>6</v>
      </c>
      <c r="CP7" s="1">
        <v>8</v>
      </c>
      <c r="CQ7" s="1">
        <v>0</v>
      </c>
      <c r="CR7" s="1">
        <f>$GJ7/(CQ7+CP7+CO7)</f>
        <v>12.857142857142858</v>
      </c>
      <c r="CS7" s="1" t="s">
        <v>7</v>
      </c>
      <c r="CT7" s="1">
        <v>6</v>
      </c>
      <c r="CU7" s="1">
        <v>6</v>
      </c>
      <c r="CV7" s="1">
        <v>0</v>
      </c>
      <c r="CW7" s="1">
        <f>$GJ7/(CV7+CU7+CT7)</f>
        <v>15</v>
      </c>
      <c r="CX7" s="1" t="s">
        <v>6</v>
      </c>
      <c r="CY7" s="1" t="s">
        <v>117</v>
      </c>
      <c r="CZ7" s="1">
        <v>1</v>
      </c>
      <c r="DA7" s="1">
        <v>0</v>
      </c>
      <c r="DB7" s="1">
        <v>1</v>
      </c>
      <c r="DC7" s="1">
        <v>1</v>
      </c>
      <c r="DD7" s="1">
        <v>1</v>
      </c>
      <c r="DE7" s="1">
        <v>0</v>
      </c>
      <c r="DF7" s="1">
        <v>1</v>
      </c>
      <c r="DG7" s="1">
        <v>1</v>
      </c>
      <c r="DH7" s="1">
        <v>1</v>
      </c>
      <c r="DI7" s="1">
        <v>1</v>
      </c>
      <c r="DJ7" s="1">
        <v>0</v>
      </c>
      <c r="DK7" s="1">
        <v>1</v>
      </c>
      <c r="DL7" s="1">
        <v>1</v>
      </c>
      <c r="DM7" s="1">
        <v>0</v>
      </c>
      <c r="DN7" s="1" t="s">
        <v>118</v>
      </c>
      <c r="DO7" s="1">
        <v>1</v>
      </c>
      <c r="DP7" s="1">
        <v>1</v>
      </c>
      <c r="DQ7" s="1">
        <v>1</v>
      </c>
      <c r="DR7" s="1">
        <v>1</v>
      </c>
      <c r="DS7" s="1">
        <v>1</v>
      </c>
      <c r="DT7" s="1">
        <v>1</v>
      </c>
      <c r="DU7" s="1">
        <v>1</v>
      </c>
      <c r="DV7" s="1">
        <v>1</v>
      </c>
      <c r="DW7" s="1">
        <v>0</v>
      </c>
      <c r="DX7" s="1">
        <v>0</v>
      </c>
      <c r="DY7" s="1">
        <v>1</v>
      </c>
      <c r="DZ7" s="1">
        <v>1</v>
      </c>
      <c r="EA7" s="1" t="s">
        <v>5</v>
      </c>
      <c r="EB7" s="1" t="s">
        <v>7</v>
      </c>
      <c r="EC7" s="1" t="s">
        <v>119</v>
      </c>
      <c r="ED7" s="1" t="s">
        <v>120</v>
      </c>
      <c r="EE7" s="1" t="s">
        <v>7</v>
      </c>
      <c r="EF7" s="1" t="s">
        <v>46</v>
      </c>
      <c r="EG7" s="1" t="s">
        <v>121</v>
      </c>
      <c r="EH7" s="1" t="s">
        <v>122</v>
      </c>
      <c r="EI7" s="1" t="s">
        <v>123</v>
      </c>
      <c r="EJ7" s="1" t="s">
        <v>124</v>
      </c>
      <c r="EK7" s="1">
        <v>1</v>
      </c>
      <c r="EL7" s="1">
        <v>1</v>
      </c>
      <c r="EM7" s="1">
        <v>0</v>
      </c>
      <c r="EN7" s="1">
        <v>0</v>
      </c>
      <c r="EO7" s="1">
        <v>0</v>
      </c>
      <c r="EP7" s="1">
        <v>0</v>
      </c>
      <c r="EQ7" s="1">
        <v>0</v>
      </c>
      <c r="ER7" s="1">
        <v>0</v>
      </c>
      <c r="ES7" s="1">
        <v>0</v>
      </c>
      <c r="ET7" s="1">
        <v>0</v>
      </c>
      <c r="EU7" s="1">
        <v>0</v>
      </c>
      <c r="EV7" s="1">
        <v>0</v>
      </c>
      <c r="EW7" s="1">
        <v>0</v>
      </c>
      <c r="EX7" s="1">
        <v>0</v>
      </c>
      <c r="EY7" s="1">
        <v>0</v>
      </c>
      <c r="EZ7" s="1">
        <v>0</v>
      </c>
      <c r="FA7" s="1">
        <v>0</v>
      </c>
      <c r="FB7" s="1">
        <v>0</v>
      </c>
      <c r="FC7" s="1">
        <v>0</v>
      </c>
      <c r="FD7" s="1">
        <v>1</v>
      </c>
      <c r="FE7" s="1">
        <v>1</v>
      </c>
      <c r="FF7" s="1">
        <v>0</v>
      </c>
      <c r="FG7" s="1">
        <v>1</v>
      </c>
      <c r="FH7" s="1" t="s">
        <v>125</v>
      </c>
      <c r="FI7" s="1" t="s">
        <v>18</v>
      </c>
      <c r="FJ7" s="1" t="s">
        <v>7</v>
      </c>
      <c r="FK7" s="1" t="s">
        <v>126</v>
      </c>
      <c r="FL7" s="1" t="s">
        <v>7</v>
      </c>
      <c r="FM7" s="1" t="s">
        <v>127</v>
      </c>
      <c r="FN7" s="2">
        <v>4716</v>
      </c>
      <c r="FO7" s="2">
        <f>FN7/GJ7</f>
        <v>26.2</v>
      </c>
      <c r="FP7" s="2">
        <v>1880</v>
      </c>
      <c r="FQ7" s="2">
        <f>FP7/GJ7</f>
        <v>10.444444444444445</v>
      </c>
      <c r="FR7" s="1" t="s">
        <v>19</v>
      </c>
      <c r="FS7" s="1" t="s">
        <v>7</v>
      </c>
      <c r="FT7" s="1" t="s">
        <v>128</v>
      </c>
      <c r="FU7" s="1" t="s">
        <v>33</v>
      </c>
      <c r="FV7" s="1">
        <v>0</v>
      </c>
      <c r="FW7" s="1">
        <v>0</v>
      </c>
      <c r="FX7" s="1">
        <v>0</v>
      </c>
      <c r="FY7" s="1">
        <v>1</v>
      </c>
      <c r="FZ7" s="1">
        <v>0</v>
      </c>
      <c r="GA7" s="1">
        <v>0</v>
      </c>
      <c r="GB7" s="1">
        <v>0</v>
      </c>
      <c r="GC7" t="s">
        <v>52</v>
      </c>
      <c r="GD7" t="s">
        <v>25</v>
      </c>
      <c r="GE7" t="s">
        <v>103</v>
      </c>
      <c r="GF7" t="s">
        <v>405</v>
      </c>
      <c r="GG7" t="s">
        <v>7</v>
      </c>
      <c r="GH7" t="s">
        <v>401</v>
      </c>
      <c r="GI7"/>
      <c r="GJ7" s="1">
        <v>180</v>
      </c>
      <c r="GK7" s="1">
        <v>54</v>
      </c>
      <c r="GL7">
        <v>0</v>
      </c>
      <c r="GM7" t="s">
        <v>402</v>
      </c>
      <c r="GN7">
        <f>SUM(GO7:HM7)</f>
        <v>180</v>
      </c>
      <c r="GO7">
        <v>0</v>
      </c>
      <c r="GP7">
        <v>0</v>
      </c>
      <c r="GQ7">
        <v>0</v>
      </c>
      <c r="GR7">
        <v>79</v>
      </c>
      <c r="GS7">
        <v>101</v>
      </c>
      <c r="GT7">
        <v>0</v>
      </c>
      <c r="GU7">
        <v>0</v>
      </c>
      <c r="GV7">
        <v>0</v>
      </c>
      <c r="GW7">
        <v>0</v>
      </c>
      <c r="GX7">
        <v>0</v>
      </c>
      <c r="GY7">
        <v>0</v>
      </c>
      <c r="GZ7">
        <v>0</v>
      </c>
      <c r="HA7">
        <v>0</v>
      </c>
      <c r="HB7">
        <v>0</v>
      </c>
      <c r="HC7">
        <v>0</v>
      </c>
      <c r="HD7">
        <v>0</v>
      </c>
      <c r="HE7">
        <v>0</v>
      </c>
      <c r="HF7">
        <v>0</v>
      </c>
      <c r="HG7">
        <v>0</v>
      </c>
      <c r="HH7">
        <v>0</v>
      </c>
      <c r="HI7">
        <v>0</v>
      </c>
      <c r="HJ7">
        <v>0</v>
      </c>
      <c r="HK7">
        <v>0</v>
      </c>
      <c r="HL7">
        <v>0</v>
      </c>
      <c r="HM7">
        <v>0</v>
      </c>
      <c r="HN7">
        <v>0</v>
      </c>
      <c r="HO7">
        <v>3</v>
      </c>
      <c r="HP7">
        <v>1</v>
      </c>
      <c r="HQ7">
        <v>0</v>
      </c>
      <c r="HR7">
        <v>8</v>
      </c>
      <c r="HS7">
        <v>7</v>
      </c>
      <c r="HT7">
        <v>0</v>
      </c>
      <c r="HU7">
        <v>0</v>
      </c>
      <c r="HV7">
        <v>0</v>
      </c>
      <c r="HW7">
        <v>0</v>
      </c>
      <c r="HX7">
        <v>0</v>
      </c>
      <c r="HY7">
        <v>1</v>
      </c>
      <c r="HZ7" s="1">
        <v>103</v>
      </c>
    </row>
    <row r="8" spans="1:234" x14ac:dyDescent="0.2">
      <c r="A8" s="1">
        <v>3</v>
      </c>
      <c r="B8" s="1" t="s">
        <v>639</v>
      </c>
      <c r="C8" s="1" t="s">
        <v>52</v>
      </c>
      <c r="D8" s="1" t="s">
        <v>0</v>
      </c>
      <c r="E8" s="1" t="s">
        <v>266</v>
      </c>
      <c r="F8" s="1" t="s">
        <v>38</v>
      </c>
      <c r="G8" s="1" t="s">
        <v>202</v>
      </c>
      <c r="H8" s="1" t="s">
        <v>267</v>
      </c>
      <c r="J8" s="2">
        <v>14.483965999827801</v>
      </c>
      <c r="K8" s="2">
        <v>-90.805214000411098</v>
      </c>
      <c r="L8" s="1" t="s">
        <v>3</v>
      </c>
      <c r="M8" s="1" t="s">
        <v>39</v>
      </c>
      <c r="N8" s="1" t="s">
        <v>30</v>
      </c>
      <c r="O8" s="1" t="s">
        <v>268</v>
      </c>
      <c r="P8" s="1">
        <v>0</v>
      </c>
      <c r="Q8" s="1">
        <v>1</v>
      </c>
      <c r="R8" s="1">
        <v>0</v>
      </c>
      <c r="S8" s="1">
        <v>0</v>
      </c>
      <c r="T8" s="1">
        <v>0</v>
      </c>
      <c r="U8" s="1">
        <v>1</v>
      </c>
      <c r="V8" s="1">
        <v>1</v>
      </c>
      <c r="W8" s="1">
        <v>0</v>
      </c>
      <c r="Y8" s="1" t="s">
        <v>5</v>
      </c>
      <c r="Z8" s="1" t="s">
        <v>5</v>
      </c>
      <c r="AA8" s="1" t="s">
        <v>7</v>
      </c>
      <c r="AB8" s="1" t="s">
        <v>7</v>
      </c>
      <c r="AC8" s="1">
        <v>8</v>
      </c>
      <c r="AD8" s="1">
        <f>GJ8/(2*AC8)</f>
        <v>10.6875</v>
      </c>
      <c r="AE8" s="1">
        <v>1</v>
      </c>
      <c r="AF8" s="1">
        <f>AE8/(AC8*2)</f>
        <v>6.25E-2</v>
      </c>
      <c r="AG8" s="1" t="s">
        <v>8</v>
      </c>
      <c r="AH8" s="1" t="s">
        <v>5</v>
      </c>
      <c r="AJ8" s="1" t="s">
        <v>5</v>
      </c>
      <c r="AK8" s="1" t="s">
        <v>5</v>
      </c>
      <c r="AL8" s="1" t="s">
        <v>85</v>
      </c>
      <c r="AM8" s="1" t="s">
        <v>178</v>
      </c>
      <c r="AN8" s="1" t="s">
        <v>7</v>
      </c>
      <c r="AO8" s="1" t="s">
        <v>269</v>
      </c>
      <c r="AP8" s="1" t="s">
        <v>11</v>
      </c>
      <c r="AQ8" s="1" t="s">
        <v>5</v>
      </c>
      <c r="AT8" s="1" t="s">
        <v>270</v>
      </c>
      <c r="AU8" s="1">
        <v>0</v>
      </c>
      <c r="AV8" s="1">
        <v>0</v>
      </c>
      <c r="AW8" s="1">
        <v>0</v>
      </c>
      <c r="AX8" s="1">
        <v>1</v>
      </c>
      <c r="AY8" s="1">
        <v>1</v>
      </c>
      <c r="AZ8" s="1">
        <v>0</v>
      </c>
      <c r="BA8" s="1">
        <v>0</v>
      </c>
      <c r="BB8" s="1">
        <v>0</v>
      </c>
      <c r="BC8" s="1">
        <v>0</v>
      </c>
      <c r="BD8" s="1" t="s">
        <v>271</v>
      </c>
      <c r="BE8" s="1" t="s">
        <v>255</v>
      </c>
      <c r="BF8" s="1" t="s">
        <v>7</v>
      </c>
      <c r="BG8" s="1" t="s">
        <v>272</v>
      </c>
      <c r="BH8" s="1" t="s">
        <v>273</v>
      </c>
      <c r="BI8" s="1" t="s">
        <v>7</v>
      </c>
      <c r="BJ8" s="1" t="s">
        <v>274</v>
      </c>
      <c r="BK8" s="1" t="s">
        <v>5</v>
      </c>
      <c r="BM8" s="1" t="s">
        <v>7</v>
      </c>
      <c r="BN8" s="1" t="s">
        <v>7</v>
      </c>
      <c r="BP8" s="1" t="s">
        <v>7</v>
      </c>
      <c r="BQ8" s="1" t="s">
        <v>7</v>
      </c>
      <c r="BR8" s="1" t="s">
        <v>36</v>
      </c>
      <c r="BS8" s="1" t="s">
        <v>7</v>
      </c>
      <c r="BT8" s="1" t="s">
        <v>7</v>
      </c>
      <c r="BU8" s="1" t="s">
        <v>7</v>
      </c>
      <c r="BV8" s="1" t="s">
        <v>13</v>
      </c>
      <c r="BW8" s="1" t="s">
        <v>22</v>
      </c>
      <c r="BX8" s="1" t="s">
        <v>7</v>
      </c>
      <c r="BY8" s="1" t="s">
        <v>35</v>
      </c>
      <c r="BZ8" s="1">
        <v>12</v>
      </c>
      <c r="CA8" s="1" t="s">
        <v>7</v>
      </c>
      <c r="CB8" s="1" t="s">
        <v>178</v>
      </c>
      <c r="CC8" s="1">
        <v>3</v>
      </c>
      <c r="CD8" s="1">
        <f>GJ8/CC8</f>
        <v>57</v>
      </c>
      <c r="CE8" s="1" t="s">
        <v>15</v>
      </c>
      <c r="CF8" s="1" t="s">
        <v>16</v>
      </c>
      <c r="CG8">
        <v>1</v>
      </c>
      <c r="CH8">
        <v>0</v>
      </c>
      <c r="CI8">
        <v>0</v>
      </c>
      <c r="CJ8">
        <v>0</v>
      </c>
      <c r="CK8">
        <v>0</v>
      </c>
      <c r="CL8">
        <v>0</v>
      </c>
      <c r="CN8" s="1" t="s">
        <v>7</v>
      </c>
      <c r="CO8" s="1">
        <v>2</v>
      </c>
      <c r="CP8" s="1">
        <v>3</v>
      </c>
      <c r="CQ8" s="1">
        <v>0</v>
      </c>
      <c r="CR8" s="1">
        <f>$GJ8/(CQ8+CP8+CO8)</f>
        <v>34.200000000000003</v>
      </c>
      <c r="CS8" s="1" t="s">
        <v>7</v>
      </c>
      <c r="CT8" s="1">
        <v>1</v>
      </c>
      <c r="CU8" s="1">
        <v>1</v>
      </c>
      <c r="CV8" s="1">
        <v>0</v>
      </c>
      <c r="CW8" s="1">
        <f>$GJ8/(CV8+CU8+CT8)</f>
        <v>85.5</v>
      </c>
      <c r="CX8" s="1" t="s">
        <v>6</v>
      </c>
      <c r="CY8" s="1" t="s">
        <v>275</v>
      </c>
      <c r="CZ8" s="1">
        <v>0</v>
      </c>
      <c r="DA8" s="1">
        <v>0</v>
      </c>
      <c r="DB8" s="1">
        <v>1</v>
      </c>
      <c r="DC8" s="1">
        <v>0</v>
      </c>
      <c r="DD8" s="1">
        <v>1</v>
      </c>
      <c r="DE8" s="1">
        <v>0</v>
      </c>
      <c r="DF8" s="1">
        <v>0</v>
      </c>
      <c r="DG8" s="1">
        <v>1</v>
      </c>
      <c r="DH8" s="1">
        <v>1</v>
      </c>
      <c r="DI8" s="1">
        <v>1</v>
      </c>
      <c r="DJ8" s="1">
        <v>1</v>
      </c>
      <c r="DK8" s="1">
        <v>0</v>
      </c>
      <c r="DL8" s="1">
        <v>1</v>
      </c>
      <c r="DM8" s="1">
        <v>0</v>
      </c>
      <c r="DN8" s="1" t="s">
        <v>276</v>
      </c>
      <c r="DO8" s="1">
        <v>1</v>
      </c>
      <c r="DP8" s="1">
        <v>1</v>
      </c>
      <c r="DQ8" s="1">
        <v>1</v>
      </c>
      <c r="DR8" s="1">
        <v>1</v>
      </c>
      <c r="DS8" s="1">
        <v>1</v>
      </c>
      <c r="DT8" s="1">
        <v>1</v>
      </c>
      <c r="DU8" s="1">
        <v>0</v>
      </c>
      <c r="DV8" s="1">
        <v>1</v>
      </c>
      <c r="DW8" s="1">
        <v>1</v>
      </c>
      <c r="DX8" s="1">
        <v>1</v>
      </c>
      <c r="DY8" s="1">
        <v>0</v>
      </c>
      <c r="DZ8" s="1">
        <v>1</v>
      </c>
      <c r="EB8" s="1" t="s">
        <v>5</v>
      </c>
      <c r="EG8" s="1" t="s">
        <v>23</v>
      </c>
      <c r="EH8" s="1" t="s">
        <v>277</v>
      </c>
      <c r="EI8" s="1" t="s">
        <v>24</v>
      </c>
      <c r="EJ8" s="1" t="s">
        <v>278</v>
      </c>
      <c r="EK8" s="1">
        <v>1</v>
      </c>
      <c r="EL8" s="1">
        <v>0</v>
      </c>
      <c r="EM8" s="1">
        <v>0</v>
      </c>
      <c r="EN8" s="1">
        <v>0</v>
      </c>
      <c r="EO8" s="1">
        <v>0</v>
      </c>
      <c r="EP8" s="1">
        <v>0</v>
      </c>
      <c r="EQ8" s="1">
        <v>0</v>
      </c>
      <c r="ER8" s="1">
        <v>0</v>
      </c>
      <c r="ES8" s="1">
        <v>0</v>
      </c>
      <c r="ET8" s="1">
        <v>0</v>
      </c>
      <c r="EU8" s="1">
        <v>0</v>
      </c>
      <c r="EV8" s="1">
        <v>0</v>
      </c>
      <c r="EW8" s="1">
        <v>0</v>
      </c>
      <c r="EX8" s="1">
        <v>0</v>
      </c>
      <c r="EY8" s="1">
        <v>0</v>
      </c>
      <c r="EZ8" s="1">
        <v>0</v>
      </c>
      <c r="FA8" s="1">
        <v>0</v>
      </c>
      <c r="FB8" s="1">
        <v>0</v>
      </c>
      <c r="FC8" s="1">
        <v>1</v>
      </c>
      <c r="FD8" s="1">
        <v>0</v>
      </c>
      <c r="FE8" s="1">
        <v>0</v>
      </c>
      <c r="FF8" s="1">
        <v>0</v>
      </c>
      <c r="FG8" s="1">
        <v>0</v>
      </c>
      <c r="FI8" s="1" t="s">
        <v>18</v>
      </c>
      <c r="FJ8" s="1" t="s">
        <v>7</v>
      </c>
      <c r="FK8" s="1" t="s">
        <v>279</v>
      </c>
      <c r="FL8" s="1" t="s">
        <v>7</v>
      </c>
      <c r="FM8" s="1" t="s">
        <v>280</v>
      </c>
      <c r="FN8" s="2">
        <v>351</v>
      </c>
      <c r="FO8" s="2">
        <f>FN8/GJ8</f>
        <v>2.0526315789473686</v>
      </c>
      <c r="FP8" s="2">
        <v>206</v>
      </c>
      <c r="FQ8" s="2">
        <f>FP8/GJ8</f>
        <v>1.2046783625730995</v>
      </c>
      <c r="FR8" s="1" t="s">
        <v>19</v>
      </c>
      <c r="FS8" s="1" t="s">
        <v>7</v>
      </c>
      <c r="FT8" s="1" t="s">
        <v>221</v>
      </c>
      <c r="FU8" s="1" t="s">
        <v>33</v>
      </c>
      <c r="FV8" s="1">
        <v>0</v>
      </c>
      <c r="FW8" s="1">
        <v>0</v>
      </c>
      <c r="FX8" s="1">
        <v>0</v>
      </c>
      <c r="FY8" s="1">
        <v>1</v>
      </c>
      <c r="FZ8" s="1">
        <v>0</v>
      </c>
      <c r="GA8" s="1">
        <v>0</v>
      </c>
      <c r="GB8" s="1">
        <v>0</v>
      </c>
      <c r="GC8" t="s">
        <v>52</v>
      </c>
      <c r="GD8" t="s">
        <v>25</v>
      </c>
      <c r="GE8" t="s">
        <v>425</v>
      </c>
      <c r="GF8" t="s">
        <v>426</v>
      </c>
      <c r="GG8" t="s">
        <v>7</v>
      </c>
      <c r="GH8" t="s">
        <v>398</v>
      </c>
      <c r="GI8"/>
      <c r="GJ8" s="1">
        <v>171</v>
      </c>
      <c r="GK8" s="1">
        <v>50</v>
      </c>
      <c r="GL8" s="3">
        <v>49</v>
      </c>
      <c r="GM8" t="s">
        <v>408</v>
      </c>
      <c r="GN8">
        <f>SUM(GO8:HM8)</f>
        <v>175</v>
      </c>
      <c r="GO8">
        <v>175</v>
      </c>
      <c r="GP8">
        <v>0</v>
      </c>
      <c r="GQ8">
        <v>0</v>
      </c>
      <c r="GR8">
        <v>0</v>
      </c>
      <c r="GS8">
        <v>0</v>
      </c>
      <c r="GT8">
        <v>0</v>
      </c>
      <c r="GU8">
        <v>0</v>
      </c>
      <c r="GV8">
        <v>0</v>
      </c>
      <c r="GW8">
        <v>0</v>
      </c>
      <c r="GX8">
        <v>0</v>
      </c>
      <c r="GY8">
        <v>0</v>
      </c>
      <c r="GZ8">
        <v>0</v>
      </c>
      <c r="HA8">
        <v>0</v>
      </c>
      <c r="HB8">
        <v>0</v>
      </c>
      <c r="HC8">
        <v>0</v>
      </c>
      <c r="HD8">
        <v>0</v>
      </c>
      <c r="HE8">
        <v>0</v>
      </c>
      <c r="HF8">
        <v>0</v>
      </c>
      <c r="HG8">
        <v>0</v>
      </c>
      <c r="HH8">
        <v>0</v>
      </c>
      <c r="HI8">
        <v>0</v>
      </c>
      <c r="HJ8">
        <v>0</v>
      </c>
      <c r="HK8">
        <v>0</v>
      </c>
      <c r="HL8">
        <v>0</v>
      </c>
      <c r="HM8">
        <v>0</v>
      </c>
      <c r="HN8">
        <v>0</v>
      </c>
      <c r="HO8">
        <v>2</v>
      </c>
      <c r="HP8">
        <v>1</v>
      </c>
      <c r="HQ8">
        <v>1</v>
      </c>
      <c r="HR8">
        <v>1</v>
      </c>
      <c r="HS8">
        <v>10</v>
      </c>
      <c r="HT8">
        <v>0</v>
      </c>
      <c r="HU8">
        <v>0</v>
      </c>
      <c r="HV8">
        <v>0</v>
      </c>
      <c r="HW8">
        <v>0</v>
      </c>
      <c r="HX8">
        <v>0</v>
      </c>
      <c r="HY8">
        <v>0</v>
      </c>
      <c r="HZ8" s="1">
        <v>48</v>
      </c>
    </row>
    <row r="9" spans="1:234" x14ac:dyDescent="0.2">
      <c r="A9" s="1">
        <v>9</v>
      </c>
      <c r="B9" s="1" t="s">
        <v>388</v>
      </c>
      <c r="C9" s="1" t="s">
        <v>52</v>
      </c>
      <c r="D9" s="1" t="s">
        <v>0</v>
      </c>
      <c r="E9" s="1" t="s">
        <v>53</v>
      </c>
      <c r="F9" s="1" t="s">
        <v>54</v>
      </c>
      <c r="G9" s="1" t="s">
        <v>1</v>
      </c>
      <c r="H9" s="1" t="s">
        <v>1</v>
      </c>
      <c r="J9" s="2">
        <v>14.296133000008201</v>
      </c>
      <c r="K9" s="2">
        <v>-90.791138999808496</v>
      </c>
      <c r="L9" s="1" t="s">
        <v>3</v>
      </c>
      <c r="M9" s="1" t="s">
        <v>55</v>
      </c>
      <c r="N9" s="1" t="s">
        <v>26</v>
      </c>
      <c r="O9" s="1" t="s">
        <v>56</v>
      </c>
      <c r="P9" s="1">
        <v>0</v>
      </c>
      <c r="Q9" s="1">
        <v>0</v>
      </c>
      <c r="R9" s="1">
        <v>0</v>
      </c>
      <c r="S9" s="1">
        <v>0</v>
      </c>
      <c r="T9" s="1">
        <v>0</v>
      </c>
      <c r="U9" s="1">
        <v>1</v>
      </c>
      <c r="V9" s="1">
        <v>0</v>
      </c>
      <c r="W9" s="1">
        <v>0</v>
      </c>
      <c r="Y9" s="1" t="s">
        <v>5</v>
      </c>
      <c r="Z9" s="1" t="s">
        <v>5</v>
      </c>
      <c r="AA9" s="1" t="s">
        <v>5</v>
      </c>
      <c r="AB9" s="1" t="s">
        <v>7</v>
      </c>
      <c r="AC9" s="1">
        <v>20</v>
      </c>
      <c r="AD9" s="1">
        <f>GJ9/(2*AC9)</f>
        <v>3.75</v>
      </c>
      <c r="AE9" s="1">
        <v>0</v>
      </c>
      <c r="AF9" s="1">
        <f>AE9/(AC9*2)</f>
        <v>0</v>
      </c>
      <c r="AG9" s="1" t="s">
        <v>5</v>
      </c>
      <c r="AH9" s="1" t="s">
        <v>5</v>
      </c>
      <c r="AJ9" s="1" t="s">
        <v>57</v>
      </c>
      <c r="AK9" s="1" t="s">
        <v>5</v>
      </c>
      <c r="AL9" s="1" t="s">
        <v>10</v>
      </c>
      <c r="AM9" s="1" t="s">
        <v>58</v>
      </c>
      <c r="AN9" s="1" t="s">
        <v>5</v>
      </c>
      <c r="AP9" s="1" t="s">
        <v>11</v>
      </c>
      <c r="AQ9" s="1" t="s">
        <v>7</v>
      </c>
      <c r="AR9" s="1" t="s">
        <v>59</v>
      </c>
      <c r="AS9" s="1" t="s">
        <v>60</v>
      </c>
      <c r="AT9" s="1" t="s">
        <v>61</v>
      </c>
      <c r="AU9" s="1">
        <v>1</v>
      </c>
      <c r="AV9" s="1">
        <v>0</v>
      </c>
      <c r="AW9" s="1">
        <v>0</v>
      </c>
      <c r="AX9" s="1">
        <v>1</v>
      </c>
      <c r="AY9" s="1">
        <v>1</v>
      </c>
      <c r="AZ9" s="1">
        <v>0</v>
      </c>
      <c r="BA9" s="1">
        <v>0</v>
      </c>
      <c r="BB9" s="1">
        <v>0</v>
      </c>
      <c r="BC9" s="1">
        <v>0</v>
      </c>
      <c r="BD9" s="1" t="s">
        <v>62</v>
      </c>
      <c r="BE9" s="1" t="s">
        <v>63</v>
      </c>
      <c r="BF9" s="1" t="s">
        <v>7</v>
      </c>
      <c r="BG9" s="1" t="s">
        <v>64</v>
      </c>
      <c r="BH9" s="1" t="s">
        <v>65</v>
      </c>
      <c r="BI9" s="1" t="s">
        <v>7</v>
      </c>
      <c r="BJ9" s="1" t="s">
        <v>66</v>
      </c>
      <c r="BK9" s="1" t="s">
        <v>5</v>
      </c>
      <c r="BM9" s="1" t="s">
        <v>7</v>
      </c>
      <c r="BN9" s="1" t="s">
        <v>5</v>
      </c>
      <c r="BO9" s="1" t="s">
        <v>67</v>
      </c>
      <c r="BP9" s="1" t="s">
        <v>5</v>
      </c>
      <c r="BR9" s="1" t="s">
        <v>36</v>
      </c>
      <c r="BS9" s="1" t="s">
        <v>5</v>
      </c>
      <c r="BU9" s="1" t="s">
        <v>5</v>
      </c>
      <c r="BV9" s="1" t="s">
        <v>5</v>
      </c>
      <c r="BW9" s="1" t="s">
        <v>22</v>
      </c>
      <c r="BX9" s="1" t="s">
        <v>7</v>
      </c>
      <c r="BY9" s="1" t="s">
        <v>35</v>
      </c>
      <c r="BZ9" s="1">
        <v>0</v>
      </c>
      <c r="CA9" s="1" t="s">
        <v>7</v>
      </c>
      <c r="CB9" s="1" t="s">
        <v>69</v>
      </c>
      <c r="CC9" s="1">
        <v>3</v>
      </c>
      <c r="CD9" s="1">
        <f>GJ9/CC9</f>
        <v>50</v>
      </c>
      <c r="CE9" s="1" t="s">
        <v>15</v>
      </c>
      <c r="CF9" s="1" t="s">
        <v>16</v>
      </c>
      <c r="CG9">
        <v>1</v>
      </c>
      <c r="CH9">
        <v>0</v>
      </c>
      <c r="CI9">
        <v>0</v>
      </c>
      <c r="CJ9">
        <v>0</v>
      </c>
      <c r="CK9">
        <v>0</v>
      </c>
      <c r="CL9">
        <v>0</v>
      </c>
      <c r="CN9" s="1" t="s">
        <v>7</v>
      </c>
      <c r="CO9" s="1">
        <v>4</v>
      </c>
      <c r="CP9" s="1">
        <v>4</v>
      </c>
      <c r="CQ9" s="1">
        <v>0</v>
      </c>
      <c r="CR9" s="1">
        <f>$GJ9/(CQ9+CP9+CO9)</f>
        <v>18.75</v>
      </c>
      <c r="CS9" s="1" t="s">
        <v>7</v>
      </c>
      <c r="CT9" s="1">
        <v>4</v>
      </c>
      <c r="CU9" s="1">
        <v>3</v>
      </c>
      <c r="CV9" s="1">
        <v>0</v>
      </c>
      <c r="CW9" s="1">
        <f>$GJ9/(CV9+CU9+CT9)</f>
        <v>21.428571428571427</v>
      </c>
      <c r="CX9" s="1" t="s">
        <v>6</v>
      </c>
      <c r="CY9" s="1" t="s">
        <v>70</v>
      </c>
      <c r="CZ9" s="1">
        <v>1</v>
      </c>
      <c r="DA9" s="1">
        <v>1</v>
      </c>
      <c r="DB9" s="1">
        <v>1</v>
      </c>
      <c r="DC9" s="1">
        <v>1</v>
      </c>
      <c r="DD9" s="1">
        <v>1</v>
      </c>
      <c r="DE9" s="1">
        <v>1</v>
      </c>
      <c r="DF9" s="1">
        <v>0</v>
      </c>
      <c r="DG9" s="1">
        <v>1</v>
      </c>
      <c r="DH9" s="1">
        <v>1</v>
      </c>
      <c r="DI9" s="1">
        <v>1</v>
      </c>
      <c r="DJ9" s="1">
        <v>1</v>
      </c>
      <c r="DK9" s="1">
        <v>0</v>
      </c>
      <c r="DL9" s="1">
        <v>1</v>
      </c>
      <c r="DM9" s="1">
        <v>0</v>
      </c>
      <c r="DN9" s="1" t="s">
        <v>71</v>
      </c>
      <c r="DO9" s="1">
        <v>1</v>
      </c>
      <c r="DP9" s="1">
        <v>1</v>
      </c>
      <c r="DQ9" s="1">
        <v>1</v>
      </c>
      <c r="DR9" s="1">
        <v>1</v>
      </c>
      <c r="DS9" s="1">
        <v>0</v>
      </c>
      <c r="DT9" s="1">
        <v>0</v>
      </c>
      <c r="DU9" s="1">
        <v>0</v>
      </c>
      <c r="DV9" s="1">
        <v>0</v>
      </c>
      <c r="DW9" s="1">
        <v>0</v>
      </c>
      <c r="DX9" s="1">
        <v>0</v>
      </c>
      <c r="DY9" s="1">
        <v>1</v>
      </c>
      <c r="DZ9" s="1">
        <v>1</v>
      </c>
      <c r="EA9" s="1" t="s">
        <v>7</v>
      </c>
      <c r="EB9" s="1" t="s">
        <v>7</v>
      </c>
      <c r="EC9" s="1" t="s">
        <v>72</v>
      </c>
      <c r="ED9" s="1" t="s">
        <v>73</v>
      </c>
      <c r="EE9" s="1" t="s">
        <v>7</v>
      </c>
      <c r="EF9" s="1" t="s">
        <v>46</v>
      </c>
      <c r="EG9" s="1" t="s">
        <v>74</v>
      </c>
      <c r="EH9" s="1" t="s">
        <v>75</v>
      </c>
      <c r="EJ9" s="1" t="s">
        <v>76</v>
      </c>
      <c r="EK9" s="1">
        <v>1</v>
      </c>
      <c r="EL9" s="1">
        <v>1</v>
      </c>
      <c r="EM9" s="1">
        <v>0</v>
      </c>
      <c r="EN9" s="1">
        <v>0</v>
      </c>
      <c r="EO9" s="1">
        <v>0</v>
      </c>
      <c r="EP9" s="1">
        <v>0</v>
      </c>
      <c r="EQ9" s="1">
        <v>1</v>
      </c>
      <c r="ER9" s="1">
        <v>0</v>
      </c>
      <c r="ES9" s="1">
        <v>0</v>
      </c>
      <c r="ET9" s="1">
        <v>0</v>
      </c>
      <c r="EU9" s="1">
        <v>0</v>
      </c>
      <c r="EV9" s="1">
        <v>0</v>
      </c>
      <c r="EW9" s="1">
        <v>0</v>
      </c>
      <c r="EX9" s="1">
        <v>0</v>
      </c>
      <c r="EY9" s="1">
        <v>0</v>
      </c>
      <c r="EZ9" s="1">
        <v>0</v>
      </c>
      <c r="FA9" s="1">
        <v>0</v>
      </c>
      <c r="FB9" s="1">
        <v>0</v>
      </c>
      <c r="FC9" s="1">
        <v>0</v>
      </c>
      <c r="FD9" s="1">
        <v>0</v>
      </c>
      <c r="FE9" s="1">
        <v>0</v>
      </c>
      <c r="FF9" s="1">
        <v>0</v>
      </c>
      <c r="FG9" s="1">
        <v>0</v>
      </c>
      <c r="FI9" s="1" t="s">
        <v>18</v>
      </c>
      <c r="FJ9" s="1" t="s">
        <v>7</v>
      </c>
      <c r="FK9" s="1" t="s">
        <v>77</v>
      </c>
      <c r="FL9" s="1" t="s">
        <v>7</v>
      </c>
      <c r="FM9" s="1" t="s">
        <v>78</v>
      </c>
      <c r="FN9" s="2">
        <v>10963</v>
      </c>
      <c r="FO9" s="2">
        <f>FN9/GJ9</f>
        <v>73.086666666666673</v>
      </c>
      <c r="FP9" s="2">
        <v>1796</v>
      </c>
      <c r="FQ9" s="2">
        <f>FP9/GJ9</f>
        <v>11.973333333333333</v>
      </c>
      <c r="FR9" s="1" t="s">
        <v>19</v>
      </c>
      <c r="FS9" s="1" t="s">
        <v>7</v>
      </c>
      <c r="FT9" s="1" t="s">
        <v>79</v>
      </c>
      <c r="FU9" s="1" t="s">
        <v>20</v>
      </c>
      <c r="FV9" s="1">
        <v>0</v>
      </c>
      <c r="FW9" s="1">
        <v>0</v>
      </c>
      <c r="FX9" s="1">
        <v>0</v>
      </c>
      <c r="FY9" s="1">
        <v>0</v>
      </c>
      <c r="FZ9" s="1">
        <v>0</v>
      </c>
      <c r="GA9" s="1">
        <v>0</v>
      </c>
      <c r="GB9" s="1">
        <v>1</v>
      </c>
      <c r="GC9" t="s">
        <v>52</v>
      </c>
      <c r="GD9" t="s">
        <v>25</v>
      </c>
      <c r="GE9" t="s">
        <v>406</v>
      </c>
      <c r="GF9" t="s">
        <v>407</v>
      </c>
      <c r="GG9" t="s">
        <v>7</v>
      </c>
      <c r="GH9" t="s">
        <v>398</v>
      </c>
      <c r="GI9"/>
      <c r="GJ9" s="1">
        <v>150</v>
      </c>
      <c r="GK9" s="1">
        <v>40</v>
      </c>
      <c r="GL9">
        <v>0</v>
      </c>
      <c r="GM9" t="s">
        <v>408</v>
      </c>
      <c r="GN9">
        <f>SUM(GO9:HM9)</f>
        <v>149</v>
      </c>
      <c r="GO9">
        <v>149</v>
      </c>
      <c r="GP9">
        <v>0</v>
      </c>
      <c r="GQ9">
        <v>0</v>
      </c>
      <c r="GR9">
        <v>0</v>
      </c>
      <c r="GS9">
        <v>0</v>
      </c>
      <c r="GT9">
        <v>0</v>
      </c>
      <c r="GU9">
        <v>0</v>
      </c>
      <c r="GV9">
        <v>0</v>
      </c>
      <c r="GW9">
        <v>0</v>
      </c>
      <c r="GX9">
        <v>0</v>
      </c>
      <c r="GY9">
        <v>0</v>
      </c>
      <c r="GZ9">
        <v>0</v>
      </c>
      <c r="HA9">
        <v>0</v>
      </c>
      <c r="HB9">
        <v>0</v>
      </c>
      <c r="HC9">
        <v>0</v>
      </c>
      <c r="HD9">
        <v>0</v>
      </c>
      <c r="HE9">
        <v>0</v>
      </c>
      <c r="HF9">
        <v>0</v>
      </c>
      <c r="HG9">
        <v>0</v>
      </c>
      <c r="HH9">
        <v>0</v>
      </c>
      <c r="HI9">
        <v>0</v>
      </c>
      <c r="HJ9">
        <v>0</v>
      </c>
      <c r="HK9">
        <v>0</v>
      </c>
      <c r="HL9">
        <v>0</v>
      </c>
      <c r="HM9">
        <v>0</v>
      </c>
      <c r="HN9">
        <v>0</v>
      </c>
      <c r="HO9">
        <v>0</v>
      </c>
      <c r="HP9">
        <v>0</v>
      </c>
      <c r="HQ9">
        <v>0</v>
      </c>
      <c r="HR9">
        <v>1</v>
      </c>
      <c r="HS9">
        <v>3</v>
      </c>
      <c r="HT9">
        <v>0</v>
      </c>
      <c r="HU9">
        <v>0</v>
      </c>
      <c r="HV9">
        <v>0</v>
      </c>
      <c r="HW9">
        <v>1</v>
      </c>
      <c r="HX9">
        <v>4</v>
      </c>
      <c r="HY9">
        <v>0</v>
      </c>
      <c r="HZ9" s="1">
        <v>147</v>
      </c>
    </row>
    <row r="10" spans="1:234" x14ac:dyDescent="0.2">
      <c r="A10" s="1">
        <v>10</v>
      </c>
      <c r="B10" s="1" t="s">
        <v>642</v>
      </c>
      <c r="C10" s="1" t="s">
        <v>52</v>
      </c>
      <c r="D10" s="1" t="s">
        <v>25</v>
      </c>
      <c r="E10" s="1" t="s">
        <v>320</v>
      </c>
      <c r="F10" s="1" t="s">
        <v>321</v>
      </c>
      <c r="G10" s="1" t="s">
        <v>1</v>
      </c>
      <c r="H10" s="1" t="s">
        <v>1</v>
      </c>
      <c r="J10" s="2">
        <v>14.3191230001598</v>
      </c>
      <c r="K10" s="2">
        <v>-90.788743999632899</v>
      </c>
      <c r="L10" s="1" t="s">
        <v>3</v>
      </c>
      <c r="M10" s="1" t="s">
        <v>4</v>
      </c>
      <c r="N10" s="1" t="s">
        <v>30</v>
      </c>
      <c r="O10" s="1" t="s">
        <v>322</v>
      </c>
      <c r="P10" s="1">
        <v>1</v>
      </c>
      <c r="Q10" s="1">
        <v>0</v>
      </c>
      <c r="R10" s="1">
        <v>1</v>
      </c>
      <c r="S10" s="1">
        <v>0</v>
      </c>
      <c r="T10" s="1">
        <v>0</v>
      </c>
      <c r="U10" s="1">
        <v>1</v>
      </c>
      <c r="V10" s="1">
        <v>0</v>
      </c>
      <c r="W10" s="1">
        <v>0</v>
      </c>
      <c r="Y10" s="1" t="s">
        <v>5</v>
      </c>
      <c r="Z10" s="1" t="s">
        <v>5</v>
      </c>
      <c r="AA10" s="1" t="s">
        <v>5</v>
      </c>
      <c r="AB10" s="1" t="s">
        <v>5</v>
      </c>
      <c r="AC10" s="1">
        <v>4</v>
      </c>
      <c r="AD10" s="1">
        <f>GJ10/(2*AC10)</f>
        <v>17.625</v>
      </c>
      <c r="AE10" s="1">
        <v>1</v>
      </c>
      <c r="AF10" s="1">
        <f>AE10/(AC10*2)</f>
        <v>0.125</v>
      </c>
      <c r="AG10" s="1" t="s">
        <v>8</v>
      </c>
      <c r="AH10" s="1" t="s">
        <v>5</v>
      </c>
      <c r="AJ10" s="1" t="s">
        <v>5</v>
      </c>
      <c r="AK10" s="1" t="s">
        <v>5</v>
      </c>
      <c r="AL10" s="1" t="s">
        <v>10</v>
      </c>
      <c r="AM10" s="1" t="s">
        <v>323</v>
      </c>
      <c r="AN10" s="1" t="s">
        <v>7</v>
      </c>
      <c r="AO10" s="1" t="s">
        <v>324</v>
      </c>
      <c r="AP10" s="1" t="s">
        <v>11</v>
      </c>
      <c r="AQ10" s="1" t="s">
        <v>7</v>
      </c>
      <c r="AR10" s="1" t="s">
        <v>325</v>
      </c>
      <c r="AS10" s="1" t="s">
        <v>60</v>
      </c>
      <c r="AT10" s="1" t="s">
        <v>326</v>
      </c>
      <c r="AU10" s="1">
        <v>1</v>
      </c>
      <c r="AV10" s="1">
        <v>0</v>
      </c>
      <c r="AW10" s="1">
        <v>0</v>
      </c>
      <c r="AX10" s="1">
        <v>1</v>
      </c>
      <c r="AY10" s="1">
        <v>0</v>
      </c>
      <c r="AZ10" s="1">
        <v>0</v>
      </c>
      <c r="BA10" s="1">
        <v>0</v>
      </c>
      <c r="BB10" s="1">
        <v>0</v>
      </c>
      <c r="BC10" s="1">
        <v>1</v>
      </c>
      <c r="BD10" s="1" t="s">
        <v>327</v>
      </c>
      <c r="BE10" s="1" t="s">
        <v>328</v>
      </c>
      <c r="BF10" s="1" t="s">
        <v>7</v>
      </c>
      <c r="BG10" s="1" t="s">
        <v>329</v>
      </c>
      <c r="BH10" s="1" t="s">
        <v>2</v>
      </c>
      <c r="BI10" s="1" t="s">
        <v>7</v>
      </c>
      <c r="BJ10" s="1" t="s">
        <v>330</v>
      </c>
      <c r="BK10" s="1" t="s">
        <v>5</v>
      </c>
      <c r="BM10" s="1" t="s">
        <v>5</v>
      </c>
      <c r="BN10" s="1" t="s">
        <v>5</v>
      </c>
      <c r="BO10" s="1" t="s">
        <v>331</v>
      </c>
      <c r="BP10" s="1" t="s">
        <v>7</v>
      </c>
      <c r="BQ10" s="1" t="s">
        <v>5</v>
      </c>
      <c r="BR10" s="1" t="s">
        <v>12</v>
      </c>
      <c r="BS10" s="1" t="s">
        <v>5</v>
      </c>
      <c r="BU10" s="1" t="s">
        <v>5</v>
      </c>
      <c r="BV10" s="1" t="s">
        <v>5</v>
      </c>
      <c r="BW10" s="1" t="s">
        <v>22</v>
      </c>
      <c r="BX10" s="1" t="s">
        <v>7</v>
      </c>
      <c r="BY10" s="1" t="s">
        <v>35</v>
      </c>
      <c r="BZ10" s="1">
        <v>0</v>
      </c>
      <c r="CA10" s="1" t="s">
        <v>27</v>
      </c>
      <c r="CB10" s="1" t="s">
        <v>332</v>
      </c>
      <c r="CC10" s="1">
        <v>7</v>
      </c>
      <c r="CD10" s="1">
        <f>GJ10/CC10</f>
        <v>20.142857142857142</v>
      </c>
      <c r="CE10" s="1" t="s">
        <v>15</v>
      </c>
      <c r="CF10" s="1" t="s">
        <v>16</v>
      </c>
      <c r="CG10">
        <v>1</v>
      </c>
      <c r="CH10">
        <v>0</v>
      </c>
      <c r="CI10">
        <v>0</v>
      </c>
      <c r="CJ10">
        <v>0</v>
      </c>
      <c r="CK10">
        <v>0</v>
      </c>
      <c r="CL10">
        <v>0</v>
      </c>
      <c r="CN10" s="1" t="s">
        <v>7</v>
      </c>
      <c r="CO10" s="1">
        <v>6</v>
      </c>
      <c r="CP10" s="1">
        <v>6</v>
      </c>
      <c r="CQ10" s="1">
        <v>0</v>
      </c>
      <c r="CR10" s="1">
        <f>$GJ10/(CQ10+CP10+CO10)</f>
        <v>11.75</v>
      </c>
      <c r="CS10" s="1" t="s">
        <v>7</v>
      </c>
      <c r="CT10" s="1">
        <v>1</v>
      </c>
      <c r="CU10" s="1">
        <v>1</v>
      </c>
      <c r="CV10" s="1">
        <v>0</v>
      </c>
      <c r="CW10" s="1">
        <f>$GJ10/(CV10+CU10+CT10)</f>
        <v>70.5</v>
      </c>
      <c r="CX10" s="1" t="s">
        <v>6</v>
      </c>
      <c r="CY10" s="1" t="s">
        <v>333</v>
      </c>
      <c r="CZ10" s="1">
        <v>0</v>
      </c>
      <c r="DA10" s="1">
        <v>0</v>
      </c>
      <c r="DB10" s="1">
        <v>1</v>
      </c>
      <c r="DC10" s="1">
        <v>1</v>
      </c>
      <c r="DD10" s="1">
        <v>1</v>
      </c>
      <c r="DE10" s="1">
        <v>1</v>
      </c>
      <c r="DF10" s="1">
        <v>1</v>
      </c>
      <c r="DG10" s="1">
        <v>1</v>
      </c>
      <c r="DH10" s="1">
        <v>1</v>
      </c>
      <c r="DI10" s="1">
        <v>1</v>
      </c>
      <c r="DJ10" s="1">
        <v>1</v>
      </c>
      <c r="DK10" s="1">
        <v>0</v>
      </c>
      <c r="DL10" s="1">
        <v>1</v>
      </c>
      <c r="DM10" s="1">
        <v>0</v>
      </c>
      <c r="DN10" s="1" t="s">
        <v>334</v>
      </c>
      <c r="DO10" s="1">
        <v>1</v>
      </c>
      <c r="DP10" s="1">
        <v>1</v>
      </c>
      <c r="DQ10" s="1">
        <v>1</v>
      </c>
      <c r="DR10" s="1">
        <v>1</v>
      </c>
      <c r="DS10" s="1">
        <v>0</v>
      </c>
      <c r="DT10" s="1">
        <v>1</v>
      </c>
      <c r="DU10" s="1">
        <v>1</v>
      </c>
      <c r="DV10" s="1">
        <v>0</v>
      </c>
      <c r="DW10" s="1">
        <v>0</v>
      </c>
      <c r="DX10" s="1">
        <v>1</v>
      </c>
      <c r="DY10" s="1">
        <v>1</v>
      </c>
      <c r="DZ10" s="1">
        <v>1</v>
      </c>
      <c r="EA10" s="1" t="s">
        <v>5</v>
      </c>
      <c r="EB10" s="1" t="s">
        <v>7</v>
      </c>
      <c r="EC10" s="1" t="s">
        <v>335</v>
      </c>
      <c r="ED10" s="1" t="s">
        <v>336</v>
      </c>
      <c r="EE10" s="1" t="s">
        <v>7</v>
      </c>
      <c r="EF10" s="1" t="s">
        <v>46</v>
      </c>
      <c r="EG10" s="1" t="s">
        <v>315</v>
      </c>
      <c r="EH10" s="1" t="s">
        <v>337</v>
      </c>
      <c r="EI10" s="1" t="s">
        <v>32</v>
      </c>
      <c r="EJ10" s="1" t="s">
        <v>338</v>
      </c>
      <c r="EK10" s="1">
        <v>1</v>
      </c>
      <c r="EL10" s="1">
        <v>0</v>
      </c>
      <c r="EM10" s="1">
        <v>0</v>
      </c>
      <c r="EN10" s="1">
        <v>0</v>
      </c>
      <c r="EO10" s="1">
        <v>0</v>
      </c>
      <c r="EP10" s="1">
        <v>0</v>
      </c>
      <c r="EQ10" s="1">
        <v>0</v>
      </c>
      <c r="ER10" s="1">
        <v>0</v>
      </c>
      <c r="ES10" s="1">
        <v>0</v>
      </c>
      <c r="ET10" s="1">
        <v>0</v>
      </c>
      <c r="EU10" s="1">
        <v>0</v>
      </c>
      <c r="EV10" s="1">
        <v>0</v>
      </c>
      <c r="EW10" s="1">
        <v>0</v>
      </c>
      <c r="EX10" s="1">
        <v>0</v>
      </c>
      <c r="EY10" s="1">
        <v>0</v>
      </c>
      <c r="EZ10" s="1">
        <v>0</v>
      </c>
      <c r="FA10" s="1">
        <v>0</v>
      </c>
      <c r="FB10" s="1">
        <v>0</v>
      </c>
      <c r="FC10" s="1">
        <v>0</v>
      </c>
      <c r="FD10" s="1">
        <v>0</v>
      </c>
      <c r="FE10" s="1">
        <v>0</v>
      </c>
      <c r="FF10" s="1">
        <v>0</v>
      </c>
      <c r="FG10" s="1">
        <v>0</v>
      </c>
      <c r="FI10" s="1" t="s">
        <v>18</v>
      </c>
      <c r="FJ10" s="1" t="s">
        <v>7</v>
      </c>
      <c r="FK10" s="1" t="s">
        <v>170</v>
      </c>
      <c r="FL10" s="1" t="s">
        <v>7</v>
      </c>
      <c r="FM10" s="1" t="s">
        <v>339</v>
      </c>
      <c r="FN10" s="2">
        <v>1404</v>
      </c>
      <c r="FO10" s="2">
        <f>FN10/GJ10</f>
        <v>9.9574468085106389</v>
      </c>
      <c r="FP10" s="2">
        <v>1191</v>
      </c>
      <c r="FQ10" s="2">
        <f>FP10/GJ10</f>
        <v>8.4468085106382986</v>
      </c>
      <c r="FR10" s="1" t="s">
        <v>19</v>
      </c>
      <c r="FS10" s="1" t="s">
        <v>5</v>
      </c>
      <c r="FU10" s="1" t="s">
        <v>20</v>
      </c>
      <c r="FV10" s="1">
        <v>0</v>
      </c>
      <c r="FW10" s="1">
        <v>0</v>
      </c>
      <c r="FX10" s="1">
        <v>0</v>
      </c>
      <c r="FY10" s="1">
        <v>0</v>
      </c>
      <c r="FZ10" s="1">
        <v>0</v>
      </c>
      <c r="GA10" s="1">
        <v>0</v>
      </c>
      <c r="GB10" s="1">
        <v>1</v>
      </c>
      <c r="GC10" t="s">
        <v>52</v>
      </c>
      <c r="GD10" t="s">
        <v>0</v>
      </c>
      <c r="GE10" t="s">
        <v>411</v>
      </c>
      <c r="GF10" t="s">
        <v>412</v>
      </c>
      <c r="GG10" t="s">
        <v>7</v>
      </c>
      <c r="GH10" t="s">
        <v>394</v>
      </c>
      <c r="GI10"/>
      <c r="GJ10" s="1">
        <v>141</v>
      </c>
      <c r="GK10" s="1">
        <v>39</v>
      </c>
      <c r="GL10" s="3">
        <v>35</v>
      </c>
      <c r="GM10" t="s">
        <v>413</v>
      </c>
      <c r="GN10">
        <f>SUM(GO10:HM10)</f>
        <v>141</v>
      </c>
      <c r="GO10">
        <v>0</v>
      </c>
      <c r="GP10">
        <v>68</v>
      </c>
      <c r="GQ10">
        <v>73</v>
      </c>
      <c r="GR10">
        <v>0</v>
      </c>
      <c r="GS10">
        <v>0</v>
      </c>
      <c r="GT10">
        <v>0</v>
      </c>
      <c r="GU10">
        <v>0</v>
      </c>
      <c r="GV10">
        <v>0</v>
      </c>
      <c r="GW10">
        <v>0</v>
      </c>
      <c r="GX10">
        <v>0</v>
      </c>
      <c r="GY10">
        <v>0</v>
      </c>
      <c r="GZ10">
        <v>0</v>
      </c>
      <c r="HA10">
        <v>0</v>
      </c>
      <c r="HB10">
        <v>0</v>
      </c>
      <c r="HC10">
        <v>0</v>
      </c>
      <c r="HD10">
        <v>0</v>
      </c>
      <c r="HE10">
        <v>0</v>
      </c>
      <c r="HF10">
        <v>0</v>
      </c>
      <c r="HG10">
        <v>0</v>
      </c>
      <c r="HH10">
        <v>0</v>
      </c>
      <c r="HI10">
        <v>0</v>
      </c>
      <c r="HJ10">
        <v>0</v>
      </c>
      <c r="HK10">
        <v>0</v>
      </c>
      <c r="HL10">
        <v>0</v>
      </c>
      <c r="HM10">
        <v>0</v>
      </c>
      <c r="HN10">
        <v>0</v>
      </c>
      <c r="HO10">
        <v>2</v>
      </c>
      <c r="HP10">
        <v>1</v>
      </c>
      <c r="HQ10">
        <v>0</v>
      </c>
      <c r="HR10">
        <v>3</v>
      </c>
      <c r="HS10">
        <v>5</v>
      </c>
      <c r="HT10">
        <v>0</v>
      </c>
      <c r="HU10">
        <v>0</v>
      </c>
      <c r="HV10">
        <v>0</v>
      </c>
      <c r="HW10">
        <v>0</v>
      </c>
      <c r="HX10">
        <v>4</v>
      </c>
      <c r="HY10">
        <v>0</v>
      </c>
      <c r="HZ10" s="1">
        <v>312</v>
      </c>
    </row>
    <row r="11" spans="1:234" x14ac:dyDescent="0.2">
      <c r="A11" s="1">
        <v>16</v>
      </c>
      <c r="B11" s="1" t="s">
        <v>391</v>
      </c>
      <c r="C11" s="1" t="s">
        <v>52</v>
      </c>
      <c r="D11" s="1" t="s">
        <v>0</v>
      </c>
      <c r="E11" s="1" t="s">
        <v>365</v>
      </c>
      <c r="F11" s="1" t="s">
        <v>366</v>
      </c>
      <c r="G11" s="1" t="s">
        <v>1</v>
      </c>
      <c r="H11" s="1" t="s">
        <v>367</v>
      </c>
      <c r="J11" s="2">
        <v>14.4063568998167</v>
      </c>
      <c r="K11" s="2">
        <v>-90.690060299934601</v>
      </c>
      <c r="L11" s="1" t="s">
        <v>5</v>
      </c>
      <c r="N11" s="1" t="s">
        <v>30</v>
      </c>
      <c r="O11" s="1" t="s">
        <v>368</v>
      </c>
      <c r="P11" s="1">
        <v>1</v>
      </c>
      <c r="Q11" s="1">
        <v>0</v>
      </c>
      <c r="R11" s="1">
        <v>0</v>
      </c>
      <c r="S11" s="1">
        <v>0</v>
      </c>
      <c r="T11" s="1">
        <v>1</v>
      </c>
      <c r="U11" s="1">
        <v>1</v>
      </c>
      <c r="V11" s="1">
        <v>0</v>
      </c>
      <c r="W11" s="1">
        <v>0</v>
      </c>
      <c r="Y11" s="1" t="s">
        <v>5</v>
      </c>
      <c r="Z11" s="1" t="s">
        <v>5</v>
      </c>
      <c r="AA11" s="1" t="s">
        <v>7</v>
      </c>
      <c r="AB11" s="1" t="s">
        <v>7</v>
      </c>
      <c r="AC11" s="1">
        <v>16</v>
      </c>
      <c r="AD11" s="1">
        <f>GJ11/(2*AC11)</f>
        <v>4.59375</v>
      </c>
      <c r="AE11" s="1">
        <v>0</v>
      </c>
      <c r="AF11" s="1">
        <f>AE11/(AC11*2)</f>
        <v>0</v>
      </c>
      <c r="AG11" s="1" t="s">
        <v>40</v>
      </c>
      <c r="AH11" s="1" t="s">
        <v>5</v>
      </c>
      <c r="AJ11" s="1" t="s">
        <v>57</v>
      </c>
      <c r="AK11" s="1" t="s">
        <v>48</v>
      </c>
      <c r="AL11" s="1" t="s">
        <v>10</v>
      </c>
      <c r="AM11" s="1" t="s">
        <v>369</v>
      </c>
      <c r="AN11" s="1" t="s">
        <v>7</v>
      </c>
      <c r="AO11" s="1" t="s">
        <v>370</v>
      </c>
      <c r="AP11" s="1" t="s">
        <v>11</v>
      </c>
      <c r="AQ11" s="1" t="s">
        <v>5</v>
      </c>
      <c r="AT11" s="1" t="s">
        <v>371</v>
      </c>
      <c r="AU11" s="1">
        <v>0</v>
      </c>
      <c r="AV11" s="1">
        <v>0</v>
      </c>
      <c r="AW11" s="1">
        <v>0</v>
      </c>
      <c r="AX11" s="1">
        <v>0</v>
      </c>
      <c r="AY11" s="1">
        <v>0</v>
      </c>
      <c r="AZ11" s="1">
        <v>0</v>
      </c>
      <c r="BA11" s="1">
        <v>0</v>
      </c>
      <c r="BB11" s="1">
        <v>0</v>
      </c>
      <c r="BC11" s="1">
        <v>1</v>
      </c>
      <c r="BD11" s="1" t="s">
        <v>372</v>
      </c>
      <c r="BE11" s="1" t="s">
        <v>373</v>
      </c>
      <c r="BF11" s="1" t="s">
        <v>7</v>
      </c>
      <c r="BG11" s="1" t="s">
        <v>374</v>
      </c>
      <c r="BH11" s="1" t="s">
        <v>375</v>
      </c>
      <c r="BI11" s="1" t="s">
        <v>7</v>
      </c>
      <c r="BJ11" s="1" t="s">
        <v>376</v>
      </c>
      <c r="BK11" s="1" t="s">
        <v>5</v>
      </c>
      <c r="BM11" s="1" t="s">
        <v>5</v>
      </c>
      <c r="BN11" s="1" t="s">
        <v>7</v>
      </c>
      <c r="BP11" s="1" t="s">
        <v>7</v>
      </c>
      <c r="BQ11" s="1" t="s">
        <v>5</v>
      </c>
      <c r="BR11" s="1" t="s">
        <v>12</v>
      </c>
      <c r="BS11" s="1" t="s">
        <v>7</v>
      </c>
      <c r="BT11" s="1" t="s">
        <v>7</v>
      </c>
      <c r="BU11" s="1" t="s">
        <v>7</v>
      </c>
      <c r="BV11" s="1" t="s">
        <v>13</v>
      </c>
      <c r="BW11" s="1" t="s">
        <v>22</v>
      </c>
      <c r="BX11" s="1" t="s">
        <v>7</v>
      </c>
      <c r="BY11" s="1" t="s">
        <v>35</v>
      </c>
      <c r="BZ11" s="1">
        <v>0</v>
      </c>
      <c r="CA11" s="1" t="s">
        <v>7</v>
      </c>
      <c r="CB11" s="1" t="s">
        <v>377</v>
      </c>
      <c r="CC11" s="1">
        <v>2</v>
      </c>
      <c r="CD11" s="1">
        <f>GJ11/CC11</f>
        <v>73.5</v>
      </c>
      <c r="CE11" s="1" t="s">
        <v>15</v>
      </c>
      <c r="CF11" s="1" t="s">
        <v>16</v>
      </c>
      <c r="CG11">
        <v>1</v>
      </c>
      <c r="CH11">
        <v>0</v>
      </c>
      <c r="CI11">
        <v>0</v>
      </c>
      <c r="CJ11">
        <v>0</v>
      </c>
      <c r="CK11">
        <v>0</v>
      </c>
      <c r="CL11">
        <v>0</v>
      </c>
      <c r="CN11" s="1" t="s">
        <v>7</v>
      </c>
      <c r="CO11" s="1">
        <v>3</v>
      </c>
      <c r="CP11" s="1">
        <v>4</v>
      </c>
      <c r="CQ11" s="1">
        <v>0</v>
      </c>
      <c r="CR11" s="1">
        <f>$GJ11/(CQ11+CP11+CO11)</f>
        <v>21</v>
      </c>
      <c r="CS11" s="1" t="s">
        <v>7</v>
      </c>
      <c r="CT11" s="1">
        <v>3</v>
      </c>
      <c r="CU11" s="1">
        <v>3</v>
      </c>
      <c r="CV11" s="1">
        <v>0</v>
      </c>
      <c r="CW11" s="1">
        <f>$GJ11/(CV11+CU11+CT11)</f>
        <v>24.5</v>
      </c>
      <c r="CX11" s="1" t="s">
        <v>6</v>
      </c>
      <c r="CY11" s="1" t="s">
        <v>259</v>
      </c>
      <c r="CZ11" s="1">
        <v>1</v>
      </c>
      <c r="DA11" s="1">
        <v>1</v>
      </c>
      <c r="DB11" s="1">
        <v>1</v>
      </c>
      <c r="DC11" s="1">
        <v>1</v>
      </c>
      <c r="DD11" s="1">
        <v>1</v>
      </c>
      <c r="DE11" s="1">
        <v>1</v>
      </c>
      <c r="DF11" s="1">
        <v>1</v>
      </c>
      <c r="DG11" s="1">
        <v>1</v>
      </c>
      <c r="DH11" s="1">
        <v>1</v>
      </c>
      <c r="DI11" s="1">
        <v>1</v>
      </c>
      <c r="DJ11" s="1">
        <v>1</v>
      </c>
      <c r="DK11" s="1">
        <v>1</v>
      </c>
      <c r="DL11" s="1">
        <v>1</v>
      </c>
      <c r="DM11" s="1">
        <v>1</v>
      </c>
      <c r="DN11" s="1" t="s">
        <v>49</v>
      </c>
      <c r="DO11" s="1">
        <v>1</v>
      </c>
      <c r="DP11" s="1">
        <v>1</v>
      </c>
      <c r="DQ11" s="1">
        <v>1</v>
      </c>
      <c r="DR11" s="1">
        <v>1</v>
      </c>
      <c r="DS11" s="1">
        <v>1</v>
      </c>
      <c r="DT11" s="1">
        <v>1</v>
      </c>
      <c r="DU11" s="1">
        <v>1</v>
      </c>
      <c r="DV11" s="1">
        <v>1</v>
      </c>
      <c r="DW11" s="1">
        <v>1</v>
      </c>
      <c r="DX11" s="1">
        <v>1</v>
      </c>
      <c r="DY11" s="1">
        <v>1</v>
      </c>
      <c r="DZ11" s="1">
        <v>1</v>
      </c>
      <c r="EA11" s="1" t="s">
        <v>5</v>
      </c>
      <c r="EB11" s="1" t="s">
        <v>7</v>
      </c>
      <c r="EC11" s="1" t="s">
        <v>378</v>
      </c>
      <c r="ED11" s="1" t="s">
        <v>379</v>
      </c>
      <c r="EE11" s="1" t="s">
        <v>7</v>
      </c>
      <c r="EF11" s="1" t="s">
        <v>46</v>
      </c>
      <c r="EG11" s="1" t="s">
        <v>380</v>
      </c>
      <c r="EH11" s="1" t="s">
        <v>381</v>
      </c>
      <c r="EI11" s="1" t="s">
        <v>32</v>
      </c>
      <c r="EJ11" s="1" t="s">
        <v>382</v>
      </c>
      <c r="EK11" s="1">
        <v>1</v>
      </c>
      <c r="EL11" s="1">
        <v>1</v>
      </c>
      <c r="EM11" s="1">
        <v>0</v>
      </c>
      <c r="EN11" s="1">
        <v>0</v>
      </c>
      <c r="EO11" s="1">
        <v>1</v>
      </c>
      <c r="EP11" s="1">
        <v>0</v>
      </c>
      <c r="EQ11" s="1">
        <v>0</v>
      </c>
      <c r="ER11" s="1">
        <v>0</v>
      </c>
      <c r="ES11" s="1">
        <v>0</v>
      </c>
      <c r="ET11" s="1">
        <v>0</v>
      </c>
      <c r="EU11" s="1">
        <v>1</v>
      </c>
      <c r="EV11" s="1">
        <v>0</v>
      </c>
      <c r="EW11" s="1">
        <v>0</v>
      </c>
      <c r="EX11" s="1">
        <v>0</v>
      </c>
      <c r="EY11" s="1">
        <v>0</v>
      </c>
      <c r="EZ11" s="1">
        <v>0</v>
      </c>
      <c r="FA11" s="1">
        <v>0</v>
      </c>
      <c r="FB11" s="1">
        <v>0</v>
      </c>
      <c r="FC11" s="1">
        <v>1</v>
      </c>
      <c r="FD11" s="1">
        <v>0</v>
      </c>
      <c r="FE11" s="1">
        <v>0</v>
      </c>
      <c r="FF11" s="1">
        <v>0</v>
      </c>
      <c r="FG11" s="1">
        <v>0</v>
      </c>
      <c r="FI11" s="1" t="s">
        <v>18</v>
      </c>
      <c r="FJ11" s="1" t="s">
        <v>7</v>
      </c>
      <c r="FL11" s="1" t="s">
        <v>7</v>
      </c>
      <c r="FM11" s="1" t="s">
        <v>383</v>
      </c>
      <c r="FN11" s="2">
        <v>2429</v>
      </c>
      <c r="FO11" s="2">
        <f>FN11/GJ11</f>
        <v>16.523809523809526</v>
      </c>
      <c r="FP11" s="2">
        <v>564</v>
      </c>
      <c r="FQ11" s="2">
        <f>FP11/GJ11</f>
        <v>3.8367346938775508</v>
      </c>
      <c r="FR11" s="1" t="s">
        <v>19</v>
      </c>
      <c r="FS11" s="1" t="s">
        <v>7</v>
      </c>
      <c r="FT11" s="1" t="s">
        <v>384</v>
      </c>
      <c r="FU11" s="1" t="s">
        <v>299</v>
      </c>
      <c r="FV11" s="1">
        <v>0</v>
      </c>
      <c r="FW11" s="1">
        <v>0</v>
      </c>
      <c r="FX11" s="1">
        <v>0</v>
      </c>
      <c r="FY11" s="1">
        <v>0</v>
      </c>
      <c r="FZ11" s="1">
        <v>0</v>
      </c>
      <c r="GA11" s="1">
        <v>1</v>
      </c>
      <c r="GB11" s="1">
        <v>0</v>
      </c>
      <c r="GC11" t="s">
        <v>52</v>
      </c>
      <c r="GD11" t="s">
        <v>0</v>
      </c>
      <c r="GE11" t="s">
        <v>423</v>
      </c>
      <c r="GF11" t="s">
        <v>424</v>
      </c>
      <c r="GG11" t="s">
        <v>7</v>
      </c>
      <c r="GH11" t="s">
        <v>401</v>
      </c>
      <c r="GI11"/>
      <c r="GJ11" s="1">
        <v>147</v>
      </c>
      <c r="GK11" s="1">
        <v>46</v>
      </c>
      <c r="GL11" s="3">
        <v>53</v>
      </c>
      <c r="GM11" t="s">
        <v>413</v>
      </c>
      <c r="GN11">
        <f>SUM(GO11:HM11)</f>
        <v>139</v>
      </c>
      <c r="GO11">
        <v>0</v>
      </c>
      <c r="GP11">
        <v>72</v>
      </c>
      <c r="GQ11">
        <v>67</v>
      </c>
      <c r="GR11">
        <v>0</v>
      </c>
      <c r="GS11">
        <v>0</v>
      </c>
      <c r="GT11">
        <v>0</v>
      </c>
      <c r="GU11">
        <v>0</v>
      </c>
      <c r="GV11">
        <v>0</v>
      </c>
      <c r="GW11">
        <v>0</v>
      </c>
      <c r="GX11">
        <v>0</v>
      </c>
      <c r="GY11">
        <v>0</v>
      </c>
      <c r="GZ11">
        <v>0</v>
      </c>
      <c r="HA11">
        <v>0</v>
      </c>
      <c r="HB11">
        <v>0</v>
      </c>
      <c r="HC11">
        <v>0</v>
      </c>
      <c r="HD11">
        <v>0</v>
      </c>
      <c r="HE11">
        <v>0</v>
      </c>
      <c r="HF11">
        <v>0</v>
      </c>
      <c r="HG11">
        <v>0</v>
      </c>
      <c r="HH11">
        <v>0</v>
      </c>
      <c r="HI11">
        <v>0</v>
      </c>
      <c r="HJ11">
        <v>0</v>
      </c>
      <c r="HK11">
        <v>0</v>
      </c>
      <c r="HL11">
        <v>0</v>
      </c>
      <c r="HM11">
        <v>0</v>
      </c>
      <c r="HN11">
        <v>0</v>
      </c>
      <c r="HO11">
        <v>0</v>
      </c>
      <c r="HP11">
        <v>2</v>
      </c>
      <c r="HQ11">
        <v>0</v>
      </c>
      <c r="HR11">
        <v>4</v>
      </c>
      <c r="HS11">
        <v>3</v>
      </c>
      <c r="HT11">
        <v>0</v>
      </c>
      <c r="HU11">
        <v>0</v>
      </c>
      <c r="HV11">
        <v>0</v>
      </c>
      <c r="HW11">
        <v>0</v>
      </c>
      <c r="HX11">
        <v>2</v>
      </c>
      <c r="HY11">
        <v>0</v>
      </c>
      <c r="HZ11" s="1">
        <v>123</v>
      </c>
    </row>
    <row r="12" spans="1:234" x14ac:dyDescent="0.2">
      <c r="A12" s="1">
        <v>7</v>
      </c>
      <c r="B12" s="1" t="s">
        <v>385</v>
      </c>
      <c r="C12" s="1" t="s">
        <v>52</v>
      </c>
      <c r="D12" s="1" t="s">
        <v>0</v>
      </c>
      <c r="E12" s="1" t="s">
        <v>172</v>
      </c>
      <c r="F12" s="1" t="s">
        <v>173</v>
      </c>
      <c r="G12" s="1" t="s">
        <v>1</v>
      </c>
      <c r="H12" s="1" t="s">
        <v>1</v>
      </c>
      <c r="J12" s="2">
        <v>14.3074217997695</v>
      </c>
      <c r="K12" s="2">
        <v>-90.786213399663396</v>
      </c>
      <c r="L12" s="1" t="s">
        <v>3</v>
      </c>
      <c r="M12" s="1" t="s">
        <v>29</v>
      </c>
      <c r="N12" s="1" t="s">
        <v>30</v>
      </c>
      <c r="O12" s="1" t="s">
        <v>174</v>
      </c>
      <c r="P12" s="1">
        <v>1</v>
      </c>
      <c r="Q12" s="1">
        <v>0</v>
      </c>
      <c r="R12" s="1">
        <v>1</v>
      </c>
      <c r="S12" s="1">
        <v>0</v>
      </c>
      <c r="T12" s="1">
        <v>0</v>
      </c>
      <c r="U12" s="1">
        <v>1</v>
      </c>
      <c r="V12" s="1">
        <v>1</v>
      </c>
      <c r="W12" s="1">
        <v>0</v>
      </c>
      <c r="Y12" s="1" t="s">
        <v>5</v>
      </c>
      <c r="Z12" s="1" t="s">
        <v>6</v>
      </c>
      <c r="AA12" s="1" t="s">
        <v>7</v>
      </c>
      <c r="AB12" s="1" t="s">
        <v>7</v>
      </c>
      <c r="AC12" s="1">
        <v>10</v>
      </c>
      <c r="AD12" s="1">
        <f>GJ12/(2*AC12)</f>
        <v>5.0999999999999996</v>
      </c>
      <c r="AE12" s="1">
        <v>0</v>
      </c>
      <c r="AF12" s="1">
        <f>AE12/(AC12*2)</f>
        <v>0</v>
      </c>
      <c r="AG12" s="1" t="s">
        <v>8</v>
      </c>
      <c r="AH12" s="1" t="s">
        <v>5</v>
      </c>
      <c r="AJ12" s="1" t="s">
        <v>57</v>
      </c>
      <c r="AK12" s="1" t="s">
        <v>5</v>
      </c>
      <c r="AL12" s="1" t="s">
        <v>10</v>
      </c>
      <c r="AM12" s="1" t="s">
        <v>85</v>
      </c>
      <c r="AN12" s="1" t="s">
        <v>7</v>
      </c>
      <c r="AO12" s="1" t="s">
        <v>175</v>
      </c>
      <c r="AP12" s="1" t="s">
        <v>11</v>
      </c>
      <c r="AQ12" s="1" t="s">
        <v>5</v>
      </c>
      <c r="AT12" s="1" t="s">
        <v>176</v>
      </c>
      <c r="AU12" s="1">
        <v>0</v>
      </c>
      <c r="AV12" s="1">
        <v>1</v>
      </c>
      <c r="AW12" s="1">
        <v>0</v>
      </c>
      <c r="AX12" s="1">
        <v>0</v>
      </c>
      <c r="AY12" s="1">
        <v>0</v>
      </c>
      <c r="AZ12" s="1">
        <v>0</v>
      </c>
      <c r="BA12" s="1">
        <v>0</v>
      </c>
      <c r="BB12" s="1">
        <v>0</v>
      </c>
      <c r="BC12" s="1">
        <v>1</v>
      </c>
      <c r="BD12" s="1" t="s">
        <v>177</v>
      </c>
      <c r="BE12" s="1" t="s">
        <v>178</v>
      </c>
      <c r="BF12" s="1" t="s">
        <v>7</v>
      </c>
      <c r="BG12" s="1" t="s">
        <v>179</v>
      </c>
      <c r="BH12" s="1" t="s">
        <v>180</v>
      </c>
      <c r="BI12" s="1" t="s">
        <v>7</v>
      </c>
      <c r="BJ12" s="1" t="s">
        <v>181</v>
      </c>
      <c r="BK12" s="1" t="s">
        <v>5</v>
      </c>
      <c r="BM12" s="1" t="s">
        <v>5</v>
      </c>
      <c r="BN12" s="1" t="s">
        <v>7</v>
      </c>
      <c r="BP12" s="1" t="s">
        <v>5</v>
      </c>
      <c r="BR12" s="1" t="s">
        <v>12</v>
      </c>
      <c r="BS12" s="1" t="s">
        <v>7</v>
      </c>
      <c r="BT12" s="1" t="s">
        <v>7</v>
      </c>
      <c r="BU12" s="1" t="s">
        <v>7</v>
      </c>
      <c r="BV12" s="1" t="s">
        <v>13</v>
      </c>
      <c r="BW12" s="1" t="s">
        <v>22</v>
      </c>
      <c r="BX12" s="1" t="s">
        <v>7</v>
      </c>
      <c r="BY12" s="1" t="s">
        <v>35</v>
      </c>
      <c r="BZ12" s="1">
        <v>6</v>
      </c>
      <c r="CA12" s="1" t="s">
        <v>7</v>
      </c>
      <c r="CB12" s="1" t="s">
        <v>182</v>
      </c>
      <c r="CC12" s="1">
        <v>5</v>
      </c>
      <c r="CD12" s="1">
        <f>GJ12/CC12</f>
        <v>20.399999999999999</v>
      </c>
      <c r="CE12" s="1" t="s">
        <v>15</v>
      </c>
      <c r="CF12" s="1" t="s">
        <v>16</v>
      </c>
      <c r="CG12">
        <v>1</v>
      </c>
      <c r="CH12">
        <v>0</v>
      </c>
      <c r="CI12">
        <v>0</v>
      </c>
      <c r="CJ12">
        <v>0</v>
      </c>
      <c r="CK12">
        <v>0</v>
      </c>
      <c r="CL12">
        <v>0</v>
      </c>
      <c r="CN12" s="1" t="s">
        <v>7</v>
      </c>
      <c r="CO12" s="1">
        <v>2</v>
      </c>
      <c r="CP12" s="1">
        <v>3</v>
      </c>
      <c r="CQ12" s="1">
        <v>0</v>
      </c>
      <c r="CR12" s="1">
        <f>$GJ12/(CQ12+CP12+CO12)</f>
        <v>20.399999999999999</v>
      </c>
      <c r="CS12" s="1" t="s">
        <v>7</v>
      </c>
      <c r="CT12" s="1">
        <v>2</v>
      </c>
      <c r="CU12" s="1">
        <v>2</v>
      </c>
      <c r="CV12" s="1">
        <v>0</v>
      </c>
      <c r="CW12" s="1">
        <f>$GJ12/(CV12+CU12+CT12)</f>
        <v>25.5</v>
      </c>
      <c r="CX12" s="1" t="s">
        <v>6</v>
      </c>
      <c r="CY12" s="1" t="s">
        <v>183</v>
      </c>
      <c r="CZ12" s="1">
        <v>1</v>
      </c>
      <c r="DA12" s="1">
        <v>1</v>
      </c>
      <c r="DB12" s="1">
        <v>1</v>
      </c>
      <c r="DC12" s="1">
        <v>1</v>
      </c>
      <c r="DD12" s="1">
        <v>1</v>
      </c>
      <c r="DE12" s="1">
        <v>1</v>
      </c>
      <c r="DF12" s="1">
        <v>1</v>
      </c>
      <c r="DG12" s="1">
        <v>1</v>
      </c>
      <c r="DH12" s="1">
        <v>1</v>
      </c>
      <c r="DI12" s="1">
        <v>1</v>
      </c>
      <c r="DJ12" s="1">
        <v>1</v>
      </c>
      <c r="DK12" s="1">
        <v>0</v>
      </c>
      <c r="DL12" s="1">
        <v>1</v>
      </c>
      <c r="DM12" s="1">
        <v>0</v>
      </c>
      <c r="DN12" s="1" t="s">
        <v>49</v>
      </c>
      <c r="DO12" s="1">
        <v>1</v>
      </c>
      <c r="DP12" s="1">
        <v>1</v>
      </c>
      <c r="DQ12" s="1">
        <v>1</v>
      </c>
      <c r="DR12" s="1">
        <v>1</v>
      </c>
      <c r="DS12" s="1">
        <v>1</v>
      </c>
      <c r="DT12" s="1">
        <v>1</v>
      </c>
      <c r="DU12" s="1">
        <v>1</v>
      </c>
      <c r="DV12" s="1">
        <v>1</v>
      </c>
      <c r="DW12" s="1">
        <v>1</v>
      </c>
      <c r="DX12" s="1">
        <v>1</v>
      </c>
      <c r="DY12" s="1">
        <v>1</v>
      </c>
      <c r="DZ12" s="1">
        <v>1</v>
      </c>
      <c r="EA12" s="1" t="s">
        <v>5</v>
      </c>
      <c r="EB12" s="1" t="s">
        <v>7</v>
      </c>
      <c r="EC12" s="1" t="s">
        <v>184</v>
      </c>
      <c r="ED12" s="1" t="s">
        <v>185</v>
      </c>
      <c r="EE12" s="1" t="s">
        <v>7</v>
      </c>
      <c r="EF12" s="1" t="s">
        <v>46</v>
      </c>
      <c r="EG12" s="1" t="s">
        <v>5</v>
      </c>
      <c r="EH12" s="1" t="s">
        <v>5</v>
      </c>
      <c r="EI12" s="1" t="s">
        <v>5</v>
      </c>
      <c r="EJ12" s="1" t="s">
        <v>17</v>
      </c>
      <c r="EK12" s="1">
        <v>0</v>
      </c>
      <c r="EL12" s="1">
        <v>0</v>
      </c>
      <c r="EM12" s="1">
        <v>0</v>
      </c>
      <c r="EN12" s="1">
        <v>0</v>
      </c>
      <c r="EO12" s="1">
        <v>0</v>
      </c>
      <c r="EP12" s="1">
        <v>0</v>
      </c>
      <c r="EQ12" s="1">
        <v>0</v>
      </c>
      <c r="ER12" s="1">
        <v>0</v>
      </c>
      <c r="ES12" s="1">
        <v>0</v>
      </c>
      <c r="ET12" s="1">
        <v>0</v>
      </c>
      <c r="EU12" s="1">
        <v>0</v>
      </c>
      <c r="EV12" s="1">
        <v>0</v>
      </c>
      <c r="EW12" s="1">
        <v>0</v>
      </c>
      <c r="EX12" s="1">
        <v>0</v>
      </c>
      <c r="EY12" s="1">
        <v>0</v>
      </c>
      <c r="EZ12" s="1">
        <v>0</v>
      </c>
      <c r="FA12" s="1">
        <v>0</v>
      </c>
      <c r="FB12" s="1">
        <v>0</v>
      </c>
      <c r="FC12" s="1">
        <v>0</v>
      </c>
      <c r="FD12" s="1">
        <v>0</v>
      </c>
      <c r="FE12" s="1">
        <v>0</v>
      </c>
      <c r="FF12" s="1">
        <v>0</v>
      </c>
      <c r="FG12" s="1">
        <v>1</v>
      </c>
      <c r="FH12" s="1" t="s">
        <v>186</v>
      </c>
      <c r="FI12" s="1" t="s">
        <v>18</v>
      </c>
      <c r="FJ12" s="1" t="s">
        <v>5</v>
      </c>
      <c r="FL12" s="1" t="s">
        <v>7</v>
      </c>
      <c r="FM12" s="1" t="s">
        <v>187</v>
      </c>
      <c r="FN12" s="2">
        <v>3526</v>
      </c>
      <c r="FO12" s="2">
        <f>FN12/GJ12</f>
        <v>34.568627450980394</v>
      </c>
      <c r="FP12" s="2">
        <v>1224</v>
      </c>
      <c r="FQ12" s="2">
        <f>FP12/GJ12</f>
        <v>12</v>
      </c>
      <c r="FR12" s="1" t="s">
        <v>19</v>
      </c>
      <c r="FS12" s="1" t="s">
        <v>7</v>
      </c>
      <c r="FT12" s="1" t="s">
        <v>188</v>
      </c>
      <c r="FU12" s="1" t="s">
        <v>20</v>
      </c>
      <c r="FV12" s="1">
        <v>0</v>
      </c>
      <c r="FW12" s="1">
        <v>0</v>
      </c>
      <c r="FX12" s="1">
        <v>0</v>
      </c>
      <c r="FY12" s="1">
        <v>0</v>
      </c>
      <c r="FZ12" s="1">
        <v>0</v>
      </c>
      <c r="GA12" s="1">
        <v>0</v>
      </c>
      <c r="GB12" s="1">
        <v>1</v>
      </c>
      <c r="GC12" t="s">
        <v>52</v>
      </c>
      <c r="GD12" t="s">
        <v>0</v>
      </c>
      <c r="GE12" t="s">
        <v>392</v>
      </c>
      <c r="GF12" t="s">
        <v>393</v>
      </c>
      <c r="GG12" t="s">
        <v>7</v>
      </c>
      <c r="GH12" t="s">
        <v>394</v>
      </c>
      <c r="GI12"/>
      <c r="GJ12" s="1">
        <v>102</v>
      </c>
      <c r="GK12" s="1">
        <v>33</v>
      </c>
      <c r="GL12" s="3">
        <v>33</v>
      </c>
      <c r="GM12" t="s">
        <v>395</v>
      </c>
      <c r="GN12">
        <f>SUM(GO12:HM12)</f>
        <v>107</v>
      </c>
      <c r="GO12">
        <v>0</v>
      </c>
      <c r="GP12">
        <v>0</v>
      </c>
      <c r="GQ12">
        <v>0</v>
      </c>
      <c r="GR12">
        <v>0</v>
      </c>
      <c r="GS12">
        <v>0</v>
      </c>
      <c r="GT12">
        <v>2</v>
      </c>
      <c r="GU12">
        <v>2</v>
      </c>
      <c r="GV12">
        <v>6</v>
      </c>
      <c r="GW12">
        <v>9</v>
      </c>
      <c r="GX12">
        <v>3</v>
      </c>
      <c r="GY12">
        <v>5</v>
      </c>
      <c r="GZ12">
        <v>4</v>
      </c>
      <c r="HA12">
        <v>8</v>
      </c>
      <c r="HB12">
        <v>12</v>
      </c>
      <c r="HC12">
        <v>16</v>
      </c>
      <c r="HD12">
        <v>7</v>
      </c>
      <c r="HE12">
        <v>3</v>
      </c>
      <c r="HF12">
        <v>10</v>
      </c>
      <c r="HG12">
        <v>14</v>
      </c>
      <c r="HH12">
        <v>4</v>
      </c>
      <c r="HI12">
        <v>2</v>
      </c>
      <c r="HJ12">
        <v>0</v>
      </c>
      <c r="HK12">
        <v>0</v>
      </c>
      <c r="HL12">
        <v>0</v>
      </c>
      <c r="HM12">
        <v>0</v>
      </c>
      <c r="HN12">
        <v>0</v>
      </c>
      <c r="HO12">
        <v>0</v>
      </c>
      <c r="HP12">
        <v>0</v>
      </c>
      <c r="HQ12">
        <v>0</v>
      </c>
      <c r="HR12">
        <v>0</v>
      </c>
      <c r="HS12">
        <v>0</v>
      </c>
      <c r="HT12">
        <v>0</v>
      </c>
      <c r="HU12">
        <v>0</v>
      </c>
      <c r="HV12">
        <v>0</v>
      </c>
      <c r="HW12">
        <v>0</v>
      </c>
      <c r="HX12">
        <v>0</v>
      </c>
      <c r="HY12">
        <v>0</v>
      </c>
      <c r="HZ12" s="1">
        <v>486</v>
      </c>
    </row>
    <row r="13" spans="1:234" x14ac:dyDescent="0.2">
      <c r="A13" s="1">
        <v>12</v>
      </c>
      <c r="B13" s="1" t="s">
        <v>644</v>
      </c>
      <c r="C13" s="1" t="s">
        <v>52</v>
      </c>
      <c r="D13" s="1" t="s">
        <v>25</v>
      </c>
      <c r="E13" s="1" t="s">
        <v>173</v>
      </c>
      <c r="F13" s="1" t="s">
        <v>189</v>
      </c>
      <c r="G13" s="1" t="s">
        <v>1</v>
      </c>
      <c r="H13" s="1" t="s">
        <v>1</v>
      </c>
      <c r="J13" s="2">
        <v>14.314294399841399</v>
      </c>
      <c r="K13" s="2">
        <v>-90.797053399841303</v>
      </c>
      <c r="L13" s="1" t="s">
        <v>3</v>
      </c>
      <c r="M13" s="1" t="s">
        <v>83</v>
      </c>
      <c r="N13" s="1" t="s">
        <v>30</v>
      </c>
      <c r="O13" s="1" t="s">
        <v>84</v>
      </c>
      <c r="P13" s="1">
        <v>1</v>
      </c>
      <c r="Q13" s="1">
        <v>0</v>
      </c>
      <c r="R13" s="1">
        <v>0</v>
      </c>
      <c r="S13" s="1">
        <v>0</v>
      </c>
      <c r="T13" s="1">
        <v>0</v>
      </c>
      <c r="U13" s="1">
        <v>1</v>
      </c>
      <c r="V13" s="1">
        <v>0</v>
      </c>
      <c r="W13" s="1">
        <v>0</v>
      </c>
      <c r="Y13" s="1" t="s">
        <v>5</v>
      </c>
      <c r="Z13" s="1" t="s">
        <v>5</v>
      </c>
      <c r="AA13" s="1" t="s">
        <v>7</v>
      </c>
      <c r="AB13" s="1" t="s">
        <v>7</v>
      </c>
      <c r="AC13" s="1">
        <v>15</v>
      </c>
      <c r="AD13" s="1">
        <f>GJ13/(2*AC13)</f>
        <v>4.1333333333333337</v>
      </c>
      <c r="AE13" s="1">
        <v>1</v>
      </c>
      <c r="AF13" s="1">
        <f>AE13/(AC13*2)</f>
        <v>3.3333333333333333E-2</v>
      </c>
      <c r="AG13" s="1" t="s">
        <v>40</v>
      </c>
      <c r="AH13" s="1" t="s">
        <v>5</v>
      </c>
      <c r="AJ13" s="1" t="s">
        <v>5</v>
      </c>
      <c r="AK13" s="1" t="s">
        <v>5</v>
      </c>
      <c r="AL13" s="1" t="s">
        <v>10</v>
      </c>
      <c r="AM13" s="1" t="s">
        <v>178</v>
      </c>
      <c r="AN13" s="1" t="s">
        <v>5</v>
      </c>
      <c r="AP13" s="1" t="s">
        <v>11</v>
      </c>
      <c r="AQ13" s="1" t="s">
        <v>5</v>
      </c>
      <c r="AT13" s="1" t="s">
        <v>190</v>
      </c>
      <c r="AU13" s="1">
        <v>1</v>
      </c>
      <c r="AV13" s="1">
        <v>1</v>
      </c>
      <c r="AW13" s="1">
        <v>0</v>
      </c>
      <c r="AX13" s="1">
        <v>1</v>
      </c>
      <c r="AY13" s="1">
        <v>0</v>
      </c>
      <c r="AZ13" s="1">
        <v>0</v>
      </c>
      <c r="BA13" s="1">
        <v>0</v>
      </c>
      <c r="BB13" s="1">
        <v>0</v>
      </c>
      <c r="BC13" s="1">
        <v>0</v>
      </c>
      <c r="BD13" s="1" t="s">
        <v>191</v>
      </c>
      <c r="BE13" s="1" t="s">
        <v>178</v>
      </c>
      <c r="BF13" s="1" t="s">
        <v>7</v>
      </c>
      <c r="BG13" s="1" t="s">
        <v>192</v>
      </c>
      <c r="BH13" s="1" t="s">
        <v>193</v>
      </c>
      <c r="BI13" s="1" t="s">
        <v>7</v>
      </c>
      <c r="BJ13" s="1" t="s">
        <v>194</v>
      </c>
      <c r="BK13" s="1" t="s">
        <v>5</v>
      </c>
      <c r="BM13" s="1" t="s">
        <v>5</v>
      </c>
      <c r="BN13" s="1" t="s">
        <v>7</v>
      </c>
      <c r="BP13" s="1" t="s">
        <v>5</v>
      </c>
      <c r="BR13" s="1" t="s">
        <v>12</v>
      </c>
      <c r="BS13" s="1" t="s">
        <v>7</v>
      </c>
      <c r="BT13" s="1" t="s">
        <v>7</v>
      </c>
      <c r="BU13" s="1" t="s">
        <v>7</v>
      </c>
      <c r="BV13" s="1" t="s">
        <v>13</v>
      </c>
      <c r="BW13" s="1" t="s">
        <v>22</v>
      </c>
      <c r="BX13" s="1" t="s">
        <v>7</v>
      </c>
      <c r="BY13" s="1" t="s">
        <v>35</v>
      </c>
      <c r="BZ13" s="1">
        <v>6</v>
      </c>
      <c r="CA13" s="1" t="s">
        <v>27</v>
      </c>
      <c r="CB13" s="1" t="s">
        <v>195</v>
      </c>
      <c r="CC13" s="1">
        <v>2</v>
      </c>
      <c r="CD13" s="1">
        <f>GJ13/CC13</f>
        <v>62</v>
      </c>
      <c r="CE13" s="1" t="s">
        <v>15</v>
      </c>
      <c r="CF13" s="1" t="s">
        <v>16</v>
      </c>
      <c r="CG13">
        <v>1</v>
      </c>
      <c r="CH13">
        <v>0</v>
      </c>
      <c r="CI13">
        <v>0</v>
      </c>
      <c r="CJ13">
        <v>0</v>
      </c>
      <c r="CK13">
        <v>0</v>
      </c>
      <c r="CL13">
        <v>0</v>
      </c>
      <c r="CN13" s="1" t="s">
        <v>7</v>
      </c>
      <c r="CO13" s="1">
        <v>1</v>
      </c>
      <c r="CP13" s="1">
        <v>1</v>
      </c>
      <c r="CQ13" s="1">
        <v>0</v>
      </c>
      <c r="CR13" s="1">
        <f>$GJ13/(CQ13+CP13+CO13)</f>
        <v>62</v>
      </c>
      <c r="CS13" s="1" t="s">
        <v>5</v>
      </c>
      <c r="CT13" s="1">
        <v>0</v>
      </c>
      <c r="CU13" s="1">
        <v>0</v>
      </c>
      <c r="CV13" s="1">
        <v>1</v>
      </c>
      <c r="CW13" s="1">
        <f>$GJ13/(CV13+CU13+CT13)</f>
        <v>124</v>
      </c>
      <c r="CX13" s="1" t="s">
        <v>6</v>
      </c>
      <c r="CY13" s="1" t="s">
        <v>196</v>
      </c>
      <c r="CZ13" s="1">
        <v>1</v>
      </c>
      <c r="DA13" s="1">
        <v>1</v>
      </c>
      <c r="DB13" s="1">
        <v>1</v>
      </c>
      <c r="DC13" s="1">
        <v>0</v>
      </c>
      <c r="DD13" s="1">
        <v>1</v>
      </c>
      <c r="DE13" s="1">
        <v>0</v>
      </c>
      <c r="DF13" s="1">
        <v>0</v>
      </c>
      <c r="DG13" s="1">
        <v>0</v>
      </c>
      <c r="DH13" s="1">
        <v>0</v>
      </c>
      <c r="DI13" s="1">
        <v>0</v>
      </c>
      <c r="DJ13" s="1">
        <v>0</v>
      </c>
      <c r="DK13" s="1">
        <v>0</v>
      </c>
      <c r="DL13" s="1">
        <v>1</v>
      </c>
      <c r="DM13" s="1">
        <v>0</v>
      </c>
      <c r="DN13" s="1" t="s">
        <v>197</v>
      </c>
      <c r="DO13" s="1">
        <v>1</v>
      </c>
      <c r="DP13" s="1">
        <v>1</v>
      </c>
      <c r="DQ13" s="1">
        <v>1</v>
      </c>
      <c r="DR13" s="1">
        <v>0</v>
      </c>
      <c r="DS13" s="1">
        <v>0</v>
      </c>
      <c r="DT13" s="1">
        <v>0</v>
      </c>
      <c r="DU13" s="1">
        <v>0</v>
      </c>
      <c r="DV13" s="1">
        <v>0</v>
      </c>
      <c r="DW13" s="1">
        <v>0</v>
      </c>
      <c r="DX13" s="1">
        <v>0</v>
      </c>
      <c r="DY13" s="1">
        <v>0</v>
      </c>
      <c r="DZ13" s="1">
        <v>0</v>
      </c>
      <c r="EA13" s="1" t="s">
        <v>7</v>
      </c>
      <c r="EB13" s="1" t="s">
        <v>7</v>
      </c>
      <c r="EC13" s="1" t="s">
        <v>163</v>
      </c>
      <c r="ED13" s="1" t="s">
        <v>198</v>
      </c>
      <c r="EE13" s="1" t="s">
        <v>7</v>
      </c>
      <c r="EF13" s="1" t="s">
        <v>46</v>
      </c>
      <c r="EG13" s="1" t="s">
        <v>199</v>
      </c>
      <c r="EH13" s="1" t="s">
        <v>200</v>
      </c>
      <c r="EI13" s="1" t="s">
        <v>166</v>
      </c>
      <c r="EJ13" s="1" t="s">
        <v>17</v>
      </c>
      <c r="EK13" s="1">
        <v>0</v>
      </c>
      <c r="EL13" s="1">
        <v>0</v>
      </c>
      <c r="EM13" s="1">
        <v>0</v>
      </c>
      <c r="EN13" s="1">
        <v>0</v>
      </c>
      <c r="EO13" s="1">
        <v>0</v>
      </c>
      <c r="EP13" s="1">
        <v>0</v>
      </c>
      <c r="EQ13" s="1">
        <v>0</v>
      </c>
      <c r="ER13" s="1">
        <v>0</v>
      </c>
      <c r="ES13" s="1">
        <v>0</v>
      </c>
      <c r="ET13" s="1">
        <v>0</v>
      </c>
      <c r="EU13" s="1">
        <v>0</v>
      </c>
      <c r="EV13" s="1">
        <v>0</v>
      </c>
      <c r="EW13" s="1">
        <v>0</v>
      </c>
      <c r="EX13" s="1">
        <v>0</v>
      </c>
      <c r="EY13" s="1">
        <v>0</v>
      </c>
      <c r="EZ13" s="1">
        <v>0</v>
      </c>
      <c r="FA13" s="1">
        <v>0</v>
      </c>
      <c r="FB13" s="1">
        <v>0</v>
      </c>
      <c r="FC13" s="1">
        <v>0</v>
      </c>
      <c r="FD13" s="1">
        <v>0</v>
      </c>
      <c r="FE13" s="1">
        <v>0</v>
      </c>
      <c r="FF13" s="1">
        <v>0</v>
      </c>
      <c r="FG13" s="1">
        <v>1</v>
      </c>
      <c r="FH13" s="1" t="s">
        <v>178</v>
      </c>
      <c r="FI13" s="1" t="s">
        <v>18</v>
      </c>
      <c r="FJ13" s="1" t="s">
        <v>5</v>
      </c>
      <c r="FL13" s="1" t="s">
        <v>5</v>
      </c>
      <c r="FN13" s="2">
        <v>385</v>
      </c>
      <c r="FO13" s="2">
        <f>FN13/GJ13</f>
        <v>3.1048387096774195</v>
      </c>
      <c r="FP13" s="2">
        <v>385</v>
      </c>
      <c r="FQ13" s="2">
        <f>FP13/GJ13</f>
        <v>3.1048387096774195</v>
      </c>
      <c r="FR13" s="1" t="s">
        <v>19</v>
      </c>
      <c r="FS13" s="1" t="s">
        <v>5</v>
      </c>
      <c r="FU13" s="1" t="s">
        <v>20</v>
      </c>
      <c r="FV13" s="1">
        <v>0</v>
      </c>
      <c r="FW13" s="1">
        <v>0</v>
      </c>
      <c r="FX13" s="1">
        <v>0</v>
      </c>
      <c r="FY13" s="1">
        <v>0</v>
      </c>
      <c r="FZ13" s="1">
        <v>0</v>
      </c>
      <c r="GA13" s="1">
        <v>0</v>
      </c>
      <c r="GB13" s="1">
        <v>1</v>
      </c>
      <c r="GC13" t="s">
        <v>52</v>
      </c>
      <c r="GD13" t="s">
        <v>25</v>
      </c>
      <c r="GE13" t="s">
        <v>399</v>
      </c>
      <c r="GF13" t="s">
        <v>400</v>
      </c>
      <c r="GG13" t="s">
        <v>7</v>
      </c>
      <c r="GH13" t="s">
        <v>401</v>
      </c>
      <c r="GI13"/>
      <c r="GJ13" s="1">
        <v>124</v>
      </c>
      <c r="GK13" s="1">
        <v>39</v>
      </c>
      <c r="GL13" s="3">
        <v>28</v>
      </c>
      <c r="GM13" t="s">
        <v>402</v>
      </c>
      <c r="GN13">
        <f>SUM(GO13:HM13)</f>
        <v>91</v>
      </c>
      <c r="GO13">
        <v>0</v>
      </c>
      <c r="GP13">
        <v>0</v>
      </c>
      <c r="GQ13">
        <v>0</v>
      </c>
      <c r="GR13">
        <v>36</v>
      </c>
      <c r="GS13">
        <v>55</v>
      </c>
      <c r="GT13">
        <v>0</v>
      </c>
      <c r="GU13">
        <v>0</v>
      </c>
      <c r="GV13">
        <v>0</v>
      </c>
      <c r="GW13">
        <v>0</v>
      </c>
      <c r="GX13">
        <v>0</v>
      </c>
      <c r="GY13">
        <v>0</v>
      </c>
      <c r="GZ13">
        <v>0</v>
      </c>
      <c r="HA13">
        <v>0</v>
      </c>
      <c r="HB13">
        <v>0</v>
      </c>
      <c r="HC13">
        <v>0</v>
      </c>
      <c r="HD13">
        <v>0</v>
      </c>
      <c r="HE13">
        <v>0</v>
      </c>
      <c r="HF13">
        <v>0</v>
      </c>
      <c r="HG13">
        <v>0</v>
      </c>
      <c r="HH13">
        <v>0</v>
      </c>
      <c r="HI13">
        <v>0</v>
      </c>
      <c r="HJ13">
        <v>0</v>
      </c>
      <c r="HK13">
        <v>0</v>
      </c>
      <c r="HL13">
        <v>0</v>
      </c>
      <c r="HM13">
        <v>0</v>
      </c>
      <c r="HN13">
        <v>0</v>
      </c>
      <c r="HO13">
        <v>1</v>
      </c>
      <c r="HP13">
        <v>1</v>
      </c>
      <c r="HQ13">
        <v>0</v>
      </c>
      <c r="HR13">
        <v>0</v>
      </c>
      <c r="HS13">
        <v>4</v>
      </c>
      <c r="HT13">
        <v>0</v>
      </c>
      <c r="HU13">
        <v>0</v>
      </c>
      <c r="HV13">
        <v>0</v>
      </c>
      <c r="HW13">
        <v>0</v>
      </c>
      <c r="HX13">
        <v>0</v>
      </c>
      <c r="HY13">
        <v>0</v>
      </c>
      <c r="HZ13" s="1">
        <v>21</v>
      </c>
    </row>
    <row r="14" spans="1:234" x14ac:dyDescent="0.2">
      <c r="A14" s="1">
        <v>4</v>
      </c>
      <c r="B14" s="1" t="s">
        <v>389</v>
      </c>
      <c r="C14" s="1" t="s">
        <v>52</v>
      </c>
      <c r="D14" s="1" t="s">
        <v>0</v>
      </c>
      <c r="E14" s="1" t="s">
        <v>201</v>
      </c>
      <c r="F14" s="1" t="s">
        <v>43</v>
      </c>
      <c r="G14" s="1" t="s">
        <v>202</v>
      </c>
      <c r="H14" s="1" t="s">
        <v>203</v>
      </c>
      <c r="J14" s="2">
        <v>14.556409000117601</v>
      </c>
      <c r="K14" s="2">
        <v>-90.740638999674303</v>
      </c>
      <c r="L14" s="1" t="s">
        <v>3</v>
      </c>
      <c r="M14" s="1" t="s">
        <v>29</v>
      </c>
      <c r="N14" s="1" t="s">
        <v>30</v>
      </c>
      <c r="O14" s="1" t="s">
        <v>204</v>
      </c>
      <c r="P14" s="1">
        <v>0</v>
      </c>
      <c r="Q14" s="1">
        <v>1</v>
      </c>
      <c r="R14" s="1">
        <v>0</v>
      </c>
      <c r="S14" s="1">
        <v>0</v>
      </c>
      <c r="T14" s="1">
        <v>0</v>
      </c>
      <c r="U14" s="1">
        <v>1</v>
      </c>
      <c r="V14" s="1">
        <v>0</v>
      </c>
      <c r="W14" s="1">
        <v>0</v>
      </c>
      <c r="Y14" s="1" t="s">
        <v>40</v>
      </c>
      <c r="Z14" s="1" t="s">
        <v>5</v>
      </c>
      <c r="AA14" s="1" t="s">
        <v>7</v>
      </c>
      <c r="AB14" s="1" t="s">
        <v>7</v>
      </c>
      <c r="AC14" s="1">
        <v>6</v>
      </c>
      <c r="AD14" s="1">
        <f>GJ14/(2*AC14)</f>
        <v>5.5</v>
      </c>
      <c r="AE14" s="1">
        <v>3</v>
      </c>
      <c r="AF14" s="1">
        <f>AE14/(AC14*2)</f>
        <v>0.25</v>
      </c>
      <c r="AG14" s="1" t="s">
        <v>5</v>
      </c>
      <c r="AH14" s="1" t="s">
        <v>7</v>
      </c>
      <c r="AI14" s="1" t="s">
        <v>205</v>
      </c>
      <c r="AJ14" s="1" t="s">
        <v>5</v>
      </c>
      <c r="AK14" s="1" t="s">
        <v>5</v>
      </c>
      <c r="AL14" s="1" t="s">
        <v>85</v>
      </c>
      <c r="AM14" s="1" t="s">
        <v>206</v>
      </c>
      <c r="AN14" s="1" t="s">
        <v>7</v>
      </c>
      <c r="AO14" s="1" t="s">
        <v>207</v>
      </c>
      <c r="AP14" s="1" t="s">
        <v>11</v>
      </c>
      <c r="AQ14" s="1" t="s">
        <v>5</v>
      </c>
      <c r="AT14" s="1" t="s">
        <v>208</v>
      </c>
      <c r="AU14" s="1">
        <v>1</v>
      </c>
      <c r="AV14" s="1">
        <v>1</v>
      </c>
      <c r="AW14" s="1">
        <v>0</v>
      </c>
      <c r="AX14" s="1">
        <v>0</v>
      </c>
      <c r="AY14" s="1">
        <v>0</v>
      </c>
      <c r="AZ14" s="1">
        <v>0</v>
      </c>
      <c r="BA14" s="1">
        <v>0</v>
      </c>
      <c r="BB14" s="1">
        <v>0</v>
      </c>
      <c r="BC14" s="1">
        <v>1</v>
      </c>
      <c r="BD14" s="1" t="s">
        <v>209</v>
      </c>
      <c r="BE14" s="1" t="s">
        <v>210</v>
      </c>
      <c r="BF14" s="1" t="s">
        <v>7</v>
      </c>
      <c r="BG14" s="1" t="s">
        <v>211</v>
      </c>
      <c r="BH14" s="1" t="s">
        <v>212</v>
      </c>
      <c r="BI14" s="1" t="s">
        <v>7</v>
      </c>
      <c r="BJ14" s="1" t="s">
        <v>213</v>
      </c>
      <c r="BK14" s="1" t="s">
        <v>5</v>
      </c>
      <c r="BM14" s="1" t="s">
        <v>5</v>
      </c>
      <c r="BN14" s="1" t="s">
        <v>7</v>
      </c>
      <c r="BP14" s="1" t="s">
        <v>5</v>
      </c>
      <c r="BR14" s="1" t="s">
        <v>36</v>
      </c>
      <c r="BS14" s="1" t="s">
        <v>5</v>
      </c>
      <c r="BU14" s="1" t="s">
        <v>5</v>
      </c>
      <c r="BV14" s="1" t="s">
        <v>13</v>
      </c>
      <c r="BW14" s="1" t="s">
        <v>51</v>
      </c>
      <c r="BX14" s="1" t="s">
        <v>7</v>
      </c>
      <c r="BY14" s="1" t="s">
        <v>21</v>
      </c>
      <c r="BZ14" s="1">
        <v>3</v>
      </c>
      <c r="CA14" s="1" t="s">
        <v>27</v>
      </c>
      <c r="CB14" s="1" t="s">
        <v>214</v>
      </c>
      <c r="CC14" s="1">
        <v>12</v>
      </c>
      <c r="CD14" s="1">
        <f>GJ14/CC14</f>
        <v>5.5</v>
      </c>
      <c r="CE14" s="1" t="s">
        <v>15</v>
      </c>
      <c r="CF14" s="1" t="s">
        <v>16</v>
      </c>
      <c r="CG14">
        <v>1</v>
      </c>
      <c r="CH14">
        <v>0</v>
      </c>
      <c r="CI14">
        <v>0</v>
      </c>
      <c r="CJ14">
        <v>0</v>
      </c>
      <c r="CK14">
        <v>0</v>
      </c>
      <c r="CL14">
        <v>0</v>
      </c>
      <c r="CN14" s="1" t="s">
        <v>7</v>
      </c>
      <c r="CO14" s="1">
        <v>4</v>
      </c>
      <c r="CP14" s="1">
        <v>7</v>
      </c>
      <c r="CQ14" s="1">
        <v>0</v>
      </c>
      <c r="CR14" s="1">
        <f>$GJ14/(CQ14+CP14+CO14)</f>
        <v>6</v>
      </c>
      <c r="CS14" s="1" t="s">
        <v>7</v>
      </c>
      <c r="CT14" s="1">
        <v>4</v>
      </c>
      <c r="CU14" s="1">
        <v>4</v>
      </c>
      <c r="CV14" s="1">
        <v>0</v>
      </c>
      <c r="CW14" s="1">
        <f>$GJ14/(CV14+CU14+CT14)</f>
        <v>8.25</v>
      </c>
      <c r="CX14" s="1" t="s">
        <v>6</v>
      </c>
      <c r="CY14" s="1" t="s">
        <v>215</v>
      </c>
      <c r="CZ14" s="1">
        <v>1</v>
      </c>
      <c r="DA14" s="1">
        <v>1</v>
      </c>
      <c r="DB14" s="1">
        <v>1</v>
      </c>
      <c r="DC14" s="1">
        <v>1</v>
      </c>
      <c r="DD14" s="1">
        <v>1</v>
      </c>
      <c r="DE14" s="1">
        <v>1</v>
      </c>
      <c r="DF14" s="1">
        <v>1</v>
      </c>
      <c r="DG14" s="1">
        <v>1</v>
      </c>
      <c r="DH14" s="1">
        <v>1</v>
      </c>
      <c r="DI14" s="1">
        <v>1</v>
      </c>
      <c r="DJ14" s="1">
        <v>1</v>
      </c>
      <c r="DK14" s="1">
        <v>1</v>
      </c>
      <c r="DL14" s="1">
        <v>1</v>
      </c>
      <c r="DM14" s="1">
        <v>0</v>
      </c>
      <c r="DN14" s="1" t="s">
        <v>216</v>
      </c>
      <c r="DO14" s="1">
        <v>1</v>
      </c>
      <c r="DP14" s="1">
        <v>0</v>
      </c>
      <c r="DQ14" s="1">
        <v>1</v>
      </c>
      <c r="DR14" s="1">
        <v>1</v>
      </c>
      <c r="DS14" s="1">
        <v>0</v>
      </c>
      <c r="DT14" s="1">
        <v>1</v>
      </c>
      <c r="DU14" s="1">
        <v>1</v>
      </c>
      <c r="DV14" s="1">
        <v>0</v>
      </c>
      <c r="DW14" s="1">
        <v>1</v>
      </c>
      <c r="DX14" s="1">
        <v>1</v>
      </c>
      <c r="DY14" s="1">
        <v>0</v>
      </c>
      <c r="DZ14" s="1">
        <v>1</v>
      </c>
      <c r="EA14" s="1" t="s">
        <v>7</v>
      </c>
      <c r="EB14" s="1" t="s">
        <v>5</v>
      </c>
      <c r="EG14" s="1" t="s">
        <v>217</v>
      </c>
      <c r="EH14" s="1" t="s">
        <v>218</v>
      </c>
      <c r="EJ14" s="1" t="s">
        <v>148</v>
      </c>
      <c r="EK14" s="1">
        <v>1</v>
      </c>
      <c r="EL14" s="1">
        <v>0</v>
      </c>
      <c r="EM14" s="1">
        <v>0</v>
      </c>
      <c r="EN14" s="1">
        <v>0</v>
      </c>
      <c r="EO14" s="1">
        <v>0</v>
      </c>
      <c r="EP14" s="1">
        <v>0</v>
      </c>
      <c r="EQ14" s="1">
        <v>0</v>
      </c>
      <c r="ER14" s="1">
        <v>0</v>
      </c>
      <c r="ES14" s="1">
        <v>0</v>
      </c>
      <c r="ET14" s="1">
        <v>0</v>
      </c>
      <c r="EU14" s="1">
        <v>0</v>
      </c>
      <c r="EV14" s="1">
        <v>0</v>
      </c>
      <c r="EW14" s="1">
        <v>0</v>
      </c>
      <c r="EX14" s="1">
        <v>0</v>
      </c>
      <c r="EY14" s="1">
        <v>0</v>
      </c>
      <c r="EZ14" s="1">
        <v>0</v>
      </c>
      <c r="FA14" s="1">
        <v>0</v>
      </c>
      <c r="FB14" s="1">
        <v>0</v>
      </c>
      <c r="FC14" s="1">
        <v>0</v>
      </c>
      <c r="FD14" s="1">
        <v>1</v>
      </c>
      <c r="FE14" s="1">
        <v>0</v>
      </c>
      <c r="FF14" s="1">
        <v>0</v>
      </c>
      <c r="FG14" s="1">
        <v>1</v>
      </c>
      <c r="FH14" s="1" t="s">
        <v>219</v>
      </c>
      <c r="FI14" s="1" t="s">
        <v>18</v>
      </c>
      <c r="FJ14" s="1" t="s">
        <v>5</v>
      </c>
      <c r="FL14" s="1" t="s">
        <v>7</v>
      </c>
      <c r="FM14" s="1" t="s">
        <v>220</v>
      </c>
      <c r="FN14" s="2">
        <v>1688</v>
      </c>
      <c r="FO14" s="2">
        <f>FN14/GJ14</f>
        <v>25.575757575757574</v>
      </c>
      <c r="FP14" s="2">
        <v>275</v>
      </c>
      <c r="FQ14" s="2">
        <f>FP14/GJ14</f>
        <v>4.166666666666667</v>
      </c>
      <c r="FR14" s="1" t="s">
        <v>19</v>
      </c>
      <c r="FS14" s="1" t="s">
        <v>7</v>
      </c>
      <c r="FT14" s="1" t="s">
        <v>221</v>
      </c>
      <c r="FU14" s="1" t="s">
        <v>20</v>
      </c>
      <c r="FV14" s="1">
        <v>0</v>
      </c>
      <c r="FW14" s="1">
        <v>0</v>
      </c>
      <c r="FX14" s="1">
        <v>0</v>
      </c>
      <c r="FY14" s="1">
        <v>0</v>
      </c>
      <c r="FZ14" s="1">
        <v>0</v>
      </c>
      <c r="GA14" s="1">
        <v>0</v>
      </c>
      <c r="GB14" s="1">
        <v>1</v>
      </c>
      <c r="GC14" t="s">
        <v>52</v>
      </c>
      <c r="GD14" t="s">
        <v>0</v>
      </c>
      <c r="GE14" t="s">
        <v>421</v>
      </c>
      <c r="GF14" t="s">
        <v>422</v>
      </c>
      <c r="GG14" t="s">
        <v>7</v>
      </c>
      <c r="GH14" t="s">
        <v>401</v>
      </c>
      <c r="GI14"/>
      <c r="GJ14" s="1">
        <v>66</v>
      </c>
      <c r="GK14" s="1">
        <v>17</v>
      </c>
      <c r="GL14" s="3">
        <v>13</v>
      </c>
      <c r="GM14" t="s">
        <v>410</v>
      </c>
      <c r="GN14">
        <f>SUM(GO14:HM14)</f>
        <v>66</v>
      </c>
      <c r="GO14">
        <v>0</v>
      </c>
      <c r="GP14">
        <v>0</v>
      </c>
      <c r="GQ14">
        <v>0</v>
      </c>
      <c r="GR14">
        <v>0</v>
      </c>
      <c r="GS14">
        <v>0</v>
      </c>
      <c r="GT14">
        <v>0</v>
      </c>
      <c r="GU14">
        <v>0</v>
      </c>
      <c r="GV14">
        <v>0</v>
      </c>
      <c r="GW14">
        <v>0</v>
      </c>
      <c r="GX14">
        <v>0</v>
      </c>
      <c r="GY14">
        <v>0</v>
      </c>
      <c r="GZ14">
        <v>0</v>
      </c>
      <c r="HA14">
        <v>0</v>
      </c>
      <c r="HB14">
        <v>0</v>
      </c>
      <c r="HC14">
        <v>0</v>
      </c>
      <c r="HD14">
        <v>0</v>
      </c>
      <c r="HE14">
        <v>0</v>
      </c>
      <c r="HF14">
        <v>0</v>
      </c>
      <c r="HG14">
        <v>0</v>
      </c>
      <c r="HH14">
        <v>0</v>
      </c>
      <c r="HI14">
        <v>0</v>
      </c>
      <c r="HJ14">
        <v>15</v>
      </c>
      <c r="HK14">
        <v>14</v>
      </c>
      <c r="HL14">
        <v>16</v>
      </c>
      <c r="HM14">
        <v>21</v>
      </c>
      <c r="HN14">
        <v>0</v>
      </c>
      <c r="HO14">
        <v>0</v>
      </c>
      <c r="HP14">
        <v>0</v>
      </c>
      <c r="HQ14">
        <v>0</v>
      </c>
      <c r="HR14">
        <v>10</v>
      </c>
      <c r="HS14">
        <v>0</v>
      </c>
      <c r="HT14">
        <v>0</v>
      </c>
      <c r="HU14">
        <v>0</v>
      </c>
      <c r="HV14">
        <v>1</v>
      </c>
      <c r="HW14">
        <v>0</v>
      </c>
      <c r="HX14">
        <v>0</v>
      </c>
      <c r="HY14">
        <v>0</v>
      </c>
      <c r="HZ14" s="1">
        <v>465</v>
      </c>
    </row>
    <row r="15" spans="1:234" x14ac:dyDescent="0.2">
      <c r="A15" s="1">
        <v>2</v>
      </c>
      <c r="B15" s="1" t="s">
        <v>633</v>
      </c>
      <c r="C15" s="1" t="s">
        <v>52</v>
      </c>
      <c r="D15" s="1" t="s">
        <v>25</v>
      </c>
      <c r="E15" s="1" t="s">
        <v>300</v>
      </c>
      <c r="F15" s="1" t="s">
        <v>43</v>
      </c>
      <c r="G15" s="1" t="s">
        <v>202</v>
      </c>
      <c r="H15" s="1" t="s">
        <v>267</v>
      </c>
      <c r="J15" s="2">
        <v>14.4820706004265</v>
      </c>
      <c r="K15" s="2">
        <v>-90.806059393246898</v>
      </c>
      <c r="L15" s="1" t="s">
        <v>3</v>
      </c>
      <c r="M15" s="1" t="s">
        <v>39</v>
      </c>
      <c r="N15" s="1" t="s">
        <v>30</v>
      </c>
      <c r="O15" s="1" t="s">
        <v>301</v>
      </c>
      <c r="P15" s="1">
        <v>0</v>
      </c>
      <c r="Q15" s="1">
        <v>0</v>
      </c>
      <c r="R15" s="1">
        <v>1</v>
      </c>
      <c r="S15" s="1">
        <v>0</v>
      </c>
      <c r="T15" s="1">
        <v>0</v>
      </c>
      <c r="U15" s="1">
        <v>0</v>
      </c>
      <c r="V15" s="1">
        <v>0</v>
      </c>
      <c r="W15" s="1">
        <v>1</v>
      </c>
      <c r="X15" s="1" t="s">
        <v>302</v>
      </c>
      <c r="Y15" s="1" t="s">
        <v>5</v>
      </c>
      <c r="Z15" s="1" t="s">
        <v>5</v>
      </c>
      <c r="AA15" s="1" t="s">
        <v>7</v>
      </c>
      <c r="AB15" s="1" t="s">
        <v>7</v>
      </c>
      <c r="AC15" s="1">
        <v>6</v>
      </c>
      <c r="AD15" s="1">
        <f>GJ15/(2*AC15)</f>
        <v>4.833333333333333</v>
      </c>
      <c r="AE15" s="1">
        <v>0</v>
      </c>
      <c r="AF15" s="1">
        <f>AE15/(AC15*2)</f>
        <v>0</v>
      </c>
      <c r="AG15" s="1" t="s">
        <v>5</v>
      </c>
      <c r="AH15" s="1" t="s">
        <v>5</v>
      </c>
      <c r="AJ15" s="1" t="s">
        <v>5</v>
      </c>
      <c r="AK15" s="1" t="s">
        <v>5</v>
      </c>
      <c r="AL15" s="1" t="s">
        <v>10</v>
      </c>
      <c r="AM15" s="1" t="s">
        <v>303</v>
      </c>
      <c r="AN15" s="1" t="s">
        <v>7</v>
      </c>
      <c r="AO15" s="1" t="s">
        <v>304</v>
      </c>
      <c r="AP15" s="1" t="s">
        <v>11</v>
      </c>
      <c r="AQ15" s="1" t="s">
        <v>5</v>
      </c>
      <c r="AT15" s="1" t="s">
        <v>305</v>
      </c>
      <c r="AU15" s="1">
        <v>0</v>
      </c>
      <c r="AV15" s="1">
        <v>0</v>
      </c>
      <c r="AW15" s="1">
        <v>0</v>
      </c>
      <c r="AX15" s="1">
        <v>0</v>
      </c>
      <c r="AY15" s="1">
        <v>0</v>
      </c>
      <c r="AZ15" s="1">
        <v>1</v>
      </c>
      <c r="BA15" s="1">
        <v>0</v>
      </c>
      <c r="BB15" s="1">
        <v>1</v>
      </c>
      <c r="BC15" s="1">
        <v>1</v>
      </c>
      <c r="BD15" s="1" t="s">
        <v>306</v>
      </c>
      <c r="BE15" s="1" t="s">
        <v>307</v>
      </c>
      <c r="BF15" s="1" t="s">
        <v>7</v>
      </c>
      <c r="BG15" s="1" t="s">
        <v>308</v>
      </c>
      <c r="BH15" s="1" t="s">
        <v>309</v>
      </c>
      <c r="BI15" s="1" t="s">
        <v>7</v>
      </c>
      <c r="BJ15" s="1" t="s">
        <v>310</v>
      </c>
      <c r="BK15" s="1" t="s">
        <v>5</v>
      </c>
      <c r="BM15" s="1" t="s">
        <v>7</v>
      </c>
      <c r="BN15" s="1" t="s">
        <v>7</v>
      </c>
      <c r="BP15" s="1" t="s">
        <v>7</v>
      </c>
      <c r="BQ15" s="1" t="s">
        <v>7</v>
      </c>
      <c r="BR15" s="1" t="s">
        <v>41</v>
      </c>
      <c r="BS15" s="1" t="s">
        <v>7</v>
      </c>
      <c r="BT15" s="1" t="s">
        <v>5</v>
      </c>
      <c r="BU15" s="1" t="s">
        <v>7</v>
      </c>
      <c r="BV15" s="1" t="s">
        <v>13</v>
      </c>
      <c r="BW15" s="1" t="s">
        <v>22</v>
      </c>
      <c r="BX15" s="1" t="s">
        <v>7</v>
      </c>
      <c r="BY15" s="1" t="s">
        <v>35</v>
      </c>
      <c r="BZ15" s="1">
        <v>4</v>
      </c>
      <c r="CA15" s="1" t="s">
        <v>27</v>
      </c>
      <c r="CB15" s="1" t="s">
        <v>311</v>
      </c>
      <c r="CC15" s="1">
        <v>2</v>
      </c>
      <c r="CD15" s="1">
        <f>GJ15/CC15</f>
        <v>29</v>
      </c>
      <c r="CE15" s="1" t="s">
        <v>15</v>
      </c>
      <c r="CF15" s="1" t="s">
        <v>16</v>
      </c>
      <c r="CG15">
        <v>1</v>
      </c>
      <c r="CH15">
        <v>0</v>
      </c>
      <c r="CI15">
        <v>0</v>
      </c>
      <c r="CJ15">
        <v>0</v>
      </c>
      <c r="CK15">
        <v>0</v>
      </c>
      <c r="CL15">
        <v>0</v>
      </c>
      <c r="CN15" s="1" t="s">
        <v>7</v>
      </c>
      <c r="CO15" s="1">
        <v>3</v>
      </c>
      <c r="CP15" s="1">
        <v>3</v>
      </c>
      <c r="CQ15" s="1">
        <v>0</v>
      </c>
      <c r="CR15" s="1">
        <f>$GJ15/(CQ15+CP15+CO15)</f>
        <v>9.6666666666666661</v>
      </c>
      <c r="CS15" s="1" t="s">
        <v>7</v>
      </c>
      <c r="CT15" s="1">
        <v>2</v>
      </c>
      <c r="CU15" s="1">
        <v>2</v>
      </c>
      <c r="CV15" s="1">
        <v>0</v>
      </c>
      <c r="CW15" s="1">
        <f>$GJ15/(CV15+CU15+CT15)</f>
        <v>14.5</v>
      </c>
      <c r="CX15" s="1" t="s">
        <v>6</v>
      </c>
      <c r="CY15" s="1" t="s">
        <v>312</v>
      </c>
      <c r="CZ15" s="1">
        <v>0</v>
      </c>
      <c r="DA15" s="1">
        <v>0</v>
      </c>
      <c r="DB15" s="1">
        <v>1</v>
      </c>
      <c r="DC15" s="1">
        <v>1</v>
      </c>
      <c r="DD15" s="1">
        <v>1</v>
      </c>
      <c r="DE15" s="1">
        <v>0</v>
      </c>
      <c r="DF15" s="1">
        <v>1</v>
      </c>
      <c r="DG15" s="1">
        <v>1</v>
      </c>
      <c r="DH15" s="1">
        <v>1</v>
      </c>
      <c r="DI15" s="1">
        <v>1</v>
      </c>
      <c r="DJ15" s="1">
        <v>1</v>
      </c>
      <c r="DK15" s="1">
        <v>1</v>
      </c>
      <c r="DL15" s="1">
        <v>0</v>
      </c>
      <c r="DM15" s="1">
        <v>0</v>
      </c>
      <c r="DN15" s="1" t="s">
        <v>313</v>
      </c>
      <c r="DO15" s="1">
        <v>1</v>
      </c>
      <c r="DP15" s="1">
        <v>1</v>
      </c>
      <c r="DQ15" s="1">
        <v>1</v>
      </c>
      <c r="DR15" s="1">
        <v>0</v>
      </c>
      <c r="DS15" s="1">
        <v>1</v>
      </c>
      <c r="DT15" s="1">
        <v>1</v>
      </c>
      <c r="DU15" s="1">
        <v>1</v>
      </c>
      <c r="DV15" s="1">
        <v>1</v>
      </c>
      <c r="DW15" s="1">
        <v>1</v>
      </c>
      <c r="DX15" s="1">
        <v>0</v>
      </c>
      <c r="DY15" s="1">
        <v>0</v>
      </c>
      <c r="DZ15" s="1">
        <v>1</v>
      </c>
      <c r="EA15" s="1" t="s">
        <v>5</v>
      </c>
      <c r="EB15" s="1" t="s">
        <v>5</v>
      </c>
      <c r="EG15" s="1" t="s">
        <v>314</v>
      </c>
      <c r="EH15" s="1" t="s">
        <v>315</v>
      </c>
      <c r="EI15" s="1" t="s">
        <v>316</v>
      </c>
      <c r="EJ15" s="1" t="s">
        <v>17</v>
      </c>
      <c r="EK15" s="1">
        <v>0</v>
      </c>
      <c r="EL15" s="1">
        <v>0</v>
      </c>
      <c r="EM15" s="1">
        <v>0</v>
      </c>
      <c r="EN15" s="1">
        <v>0</v>
      </c>
      <c r="EO15" s="1">
        <v>0</v>
      </c>
      <c r="EP15" s="1">
        <v>0</v>
      </c>
      <c r="EQ15" s="1">
        <v>0</v>
      </c>
      <c r="ER15" s="1">
        <v>0</v>
      </c>
      <c r="ES15" s="1">
        <v>0</v>
      </c>
      <c r="ET15" s="1">
        <v>0</v>
      </c>
      <c r="EU15" s="1">
        <v>0</v>
      </c>
      <c r="EV15" s="1">
        <v>0</v>
      </c>
      <c r="EW15" s="1">
        <v>0</v>
      </c>
      <c r="EX15" s="1">
        <v>0</v>
      </c>
      <c r="EY15" s="1">
        <v>0</v>
      </c>
      <c r="EZ15" s="1">
        <v>0</v>
      </c>
      <c r="FA15" s="1">
        <v>0</v>
      </c>
      <c r="FB15" s="1">
        <v>0</v>
      </c>
      <c r="FC15" s="1">
        <v>0</v>
      </c>
      <c r="FD15" s="1">
        <v>0</v>
      </c>
      <c r="FE15" s="1">
        <v>0</v>
      </c>
      <c r="FF15" s="1">
        <v>0</v>
      </c>
      <c r="FG15" s="1">
        <v>1</v>
      </c>
      <c r="FH15" s="1" t="s">
        <v>168</v>
      </c>
      <c r="FI15" s="1" t="s">
        <v>18</v>
      </c>
      <c r="FJ15" s="1" t="s">
        <v>7</v>
      </c>
      <c r="FK15" s="1" t="s">
        <v>317</v>
      </c>
      <c r="FL15" s="1" t="s">
        <v>7</v>
      </c>
      <c r="FM15" s="1" t="s">
        <v>318</v>
      </c>
      <c r="FN15" s="2">
        <v>707</v>
      </c>
      <c r="FO15" s="2">
        <f>FN15/GJ15</f>
        <v>12.189655172413794</v>
      </c>
      <c r="FP15" s="2">
        <v>384</v>
      </c>
      <c r="FQ15" s="2">
        <f>FP15/GJ15</f>
        <v>6.6206896551724137</v>
      </c>
      <c r="FR15" s="1" t="s">
        <v>7</v>
      </c>
      <c r="FS15" s="1" t="s">
        <v>7</v>
      </c>
      <c r="FT15" s="1" t="s">
        <v>319</v>
      </c>
      <c r="FU15" s="1" t="s">
        <v>20</v>
      </c>
      <c r="FV15" s="1">
        <v>0</v>
      </c>
      <c r="FW15" s="1">
        <v>0</v>
      </c>
      <c r="FX15" s="1">
        <v>0</v>
      </c>
      <c r="FY15" s="1">
        <v>0</v>
      </c>
      <c r="FZ15" s="1">
        <v>0</v>
      </c>
      <c r="GA15" s="1">
        <v>0</v>
      </c>
      <c r="GB15" s="1">
        <v>1</v>
      </c>
      <c r="GC15" t="s">
        <v>52</v>
      </c>
      <c r="GD15" t="s">
        <v>0</v>
      </c>
      <c r="GE15" t="s">
        <v>419</v>
      </c>
      <c r="GF15" t="s">
        <v>38</v>
      </c>
      <c r="GG15" t="s">
        <v>7</v>
      </c>
      <c r="GH15" t="s">
        <v>68</v>
      </c>
      <c r="GI15" t="s">
        <v>420</v>
      </c>
      <c r="GJ15" s="1">
        <v>58</v>
      </c>
      <c r="GK15" s="1">
        <v>15</v>
      </c>
      <c r="GL15" s="3">
        <v>11</v>
      </c>
      <c r="GM15" t="s">
        <v>410</v>
      </c>
      <c r="GN15">
        <f>SUM(GO15:HM15)</f>
        <v>57</v>
      </c>
      <c r="GO15">
        <v>0</v>
      </c>
      <c r="GP15">
        <v>0</v>
      </c>
      <c r="GQ15">
        <v>0</v>
      </c>
      <c r="GR15">
        <v>0</v>
      </c>
      <c r="GS15">
        <v>0</v>
      </c>
      <c r="GT15">
        <v>0</v>
      </c>
      <c r="GU15">
        <v>0</v>
      </c>
      <c r="GV15">
        <v>0</v>
      </c>
      <c r="GW15">
        <v>0</v>
      </c>
      <c r="GX15">
        <v>0</v>
      </c>
      <c r="GY15">
        <v>0</v>
      </c>
      <c r="GZ15">
        <v>0</v>
      </c>
      <c r="HA15">
        <v>0</v>
      </c>
      <c r="HB15">
        <v>0</v>
      </c>
      <c r="HC15">
        <v>0</v>
      </c>
      <c r="HD15">
        <v>0</v>
      </c>
      <c r="HE15">
        <v>0</v>
      </c>
      <c r="HF15">
        <v>0</v>
      </c>
      <c r="HG15">
        <v>0</v>
      </c>
      <c r="HH15">
        <v>0</v>
      </c>
      <c r="HI15">
        <v>0</v>
      </c>
      <c r="HJ15">
        <v>15</v>
      </c>
      <c r="HK15">
        <v>11</v>
      </c>
      <c r="HL15">
        <v>19</v>
      </c>
      <c r="HM15">
        <v>12</v>
      </c>
      <c r="HN15">
        <v>1</v>
      </c>
      <c r="HO15">
        <v>0</v>
      </c>
      <c r="HP15">
        <v>0</v>
      </c>
      <c r="HQ15">
        <v>0</v>
      </c>
      <c r="HR15">
        <v>1</v>
      </c>
      <c r="HS15">
        <v>2</v>
      </c>
      <c r="HT15">
        <v>0</v>
      </c>
      <c r="HU15">
        <v>0</v>
      </c>
      <c r="HV15">
        <v>0</v>
      </c>
      <c r="HW15">
        <v>0</v>
      </c>
      <c r="HX15">
        <v>1</v>
      </c>
      <c r="HY15">
        <v>2</v>
      </c>
      <c r="HZ15" s="1">
        <v>176</v>
      </c>
    </row>
    <row r="16" spans="1:234" x14ac:dyDescent="0.2">
      <c r="A16" s="1">
        <v>11</v>
      </c>
      <c r="B16" s="1" t="s">
        <v>643</v>
      </c>
      <c r="C16" s="1" t="s">
        <v>52</v>
      </c>
      <c r="D16" s="1" t="s">
        <v>0</v>
      </c>
      <c r="E16" s="1" t="s">
        <v>151</v>
      </c>
      <c r="F16" s="1" t="s">
        <v>152</v>
      </c>
      <c r="G16" s="1" t="s">
        <v>1</v>
      </c>
      <c r="H16" s="1" t="s">
        <v>1</v>
      </c>
      <c r="J16" s="2">
        <v>14.293900999918201</v>
      </c>
      <c r="K16" s="2">
        <v>-90.787187000056505</v>
      </c>
      <c r="L16" s="1" t="s">
        <v>3</v>
      </c>
      <c r="M16" s="1" t="s">
        <v>39</v>
      </c>
      <c r="N16" s="1" t="s">
        <v>30</v>
      </c>
      <c r="O16" s="1" t="s">
        <v>44</v>
      </c>
      <c r="P16" s="1">
        <v>1</v>
      </c>
      <c r="Q16" s="1">
        <v>0</v>
      </c>
      <c r="R16" s="1">
        <v>0</v>
      </c>
      <c r="S16" s="1">
        <v>0</v>
      </c>
      <c r="T16" s="1">
        <v>0</v>
      </c>
      <c r="U16" s="1">
        <v>0</v>
      </c>
      <c r="V16" s="1">
        <v>1</v>
      </c>
      <c r="W16" s="1">
        <v>0</v>
      </c>
      <c r="Y16" s="1" t="s">
        <v>5</v>
      </c>
      <c r="Z16" s="1" t="s">
        <v>5</v>
      </c>
      <c r="AA16" s="1" t="s">
        <v>7</v>
      </c>
      <c r="AB16" s="1" t="s">
        <v>7</v>
      </c>
      <c r="AC16" s="1">
        <v>15</v>
      </c>
      <c r="AD16" s="1">
        <f>GJ16/(2*AC16)</f>
        <v>1.6</v>
      </c>
      <c r="AE16" s="1">
        <v>3</v>
      </c>
      <c r="AF16" s="1">
        <f>AE16/(AC16*2)</f>
        <v>0.1</v>
      </c>
      <c r="AH16" s="1" t="s">
        <v>5</v>
      </c>
      <c r="AJ16" s="1" t="s">
        <v>9</v>
      </c>
      <c r="AK16" s="1" t="s">
        <v>5</v>
      </c>
      <c r="AL16" s="1" t="s">
        <v>10</v>
      </c>
      <c r="AM16" s="1" t="s">
        <v>153</v>
      </c>
      <c r="AN16" s="1" t="s">
        <v>7</v>
      </c>
      <c r="AO16" s="1" t="s">
        <v>154</v>
      </c>
      <c r="AP16" s="1" t="s">
        <v>11</v>
      </c>
      <c r="AQ16" s="1" t="s">
        <v>5</v>
      </c>
      <c r="AT16" s="1" t="s">
        <v>155</v>
      </c>
      <c r="AU16" s="1">
        <v>0</v>
      </c>
      <c r="AV16" s="1">
        <v>0</v>
      </c>
      <c r="AW16" s="1">
        <v>1</v>
      </c>
      <c r="AX16" s="1">
        <v>1</v>
      </c>
      <c r="AY16" s="1">
        <v>0</v>
      </c>
      <c r="AZ16" s="1">
        <v>0</v>
      </c>
      <c r="BA16" s="1">
        <v>0</v>
      </c>
      <c r="BB16" s="1">
        <v>0</v>
      </c>
      <c r="BC16" s="1">
        <v>0</v>
      </c>
      <c r="BD16" s="1" t="s">
        <v>156</v>
      </c>
      <c r="BE16" s="1" t="s">
        <v>157</v>
      </c>
      <c r="BF16" s="1" t="s">
        <v>7</v>
      </c>
      <c r="BG16" s="1" t="s">
        <v>158</v>
      </c>
      <c r="BH16" s="1" t="s">
        <v>159</v>
      </c>
      <c r="BI16" s="1" t="s">
        <v>7</v>
      </c>
      <c r="BJ16" s="1" t="s">
        <v>160</v>
      </c>
      <c r="BK16" s="1" t="s">
        <v>5</v>
      </c>
      <c r="BM16" s="1" t="s">
        <v>5</v>
      </c>
      <c r="BN16" s="1" t="s">
        <v>7</v>
      </c>
      <c r="BP16" s="1" t="s">
        <v>5</v>
      </c>
      <c r="BR16" s="1" t="s">
        <v>41</v>
      </c>
      <c r="BS16" s="1" t="s">
        <v>7</v>
      </c>
      <c r="BT16" s="1" t="s">
        <v>7</v>
      </c>
      <c r="BU16" s="1" t="s">
        <v>7</v>
      </c>
      <c r="BV16" s="1" t="s">
        <v>13</v>
      </c>
      <c r="BW16" s="1" t="s">
        <v>51</v>
      </c>
      <c r="BX16" s="1" t="s">
        <v>7</v>
      </c>
      <c r="BY16" s="1" t="s">
        <v>35</v>
      </c>
      <c r="BZ16" s="1">
        <v>2</v>
      </c>
      <c r="CA16" s="1" t="s">
        <v>7</v>
      </c>
      <c r="CB16" s="1" t="s">
        <v>161</v>
      </c>
      <c r="CC16" s="1">
        <v>1</v>
      </c>
      <c r="CD16" s="1">
        <f>GJ16/CC16</f>
        <v>48</v>
      </c>
      <c r="CE16" s="1" t="s">
        <v>15</v>
      </c>
      <c r="CF16" s="1" t="s">
        <v>141</v>
      </c>
      <c r="CG16">
        <v>1</v>
      </c>
      <c r="CH16">
        <v>0</v>
      </c>
      <c r="CI16">
        <v>0</v>
      </c>
      <c r="CJ16">
        <v>0</v>
      </c>
      <c r="CK16">
        <v>0</v>
      </c>
      <c r="CL16">
        <v>1</v>
      </c>
      <c r="CM16" s="1" t="s">
        <v>162</v>
      </c>
      <c r="CN16" s="1" t="s">
        <v>7</v>
      </c>
      <c r="CO16" s="1">
        <v>4</v>
      </c>
      <c r="CP16" s="1">
        <v>2</v>
      </c>
      <c r="CQ16" s="1">
        <v>0</v>
      </c>
      <c r="CR16" s="1">
        <f>$GJ16/(CQ16+CP16+CO16)</f>
        <v>8</v>
      </c>
      <c r="CS16" s="1" t="s">
        <v>7</v>
      </c>
      <c r="CT16" s="1">
        <v>4</v>
      </c>
      <c r="CU16" s="1">
        <v>2</v>
      </c>
      <c r="CV16" s="1">
        <v>0</v>
      </c>
      <c r="CW16" s="1">
        <f>$GJ16/(CV16+CU16+CT16)</f>
        <v>8</v>
      </c>
      <c r="CX16" s="1" t="s">
        <v>5</v>
      </c>
      <c r="EA16" s="1" t="s">
        <v>5</v>
      </c>
      <c r="EB16" s="1" t="s">
        <v>7</v>
      </c>
      <c r="EC16" s="1" t="s">
        <v>163</v>
      </c>
      <c r="ED16" s="1" t="s">
        <v>164</v>
      </c>
      <c r="EE16" s="1" t="s">
        <v>5</v>
      </c>
      <c r="EF16" s="1" t="s">
        <v>46</v>
      </c>
      <c r="EG16" s="1" t="s">
        <v>165</v>
      </c>
      <c r="EH16" s="1" t="s">
        <v>166</v>
      </c>
      <c r="EI16" s="1" t="s">
        <v>5</v>
      </c>
      <c r="EJ16" s="1" t="s">
        <v>167</v>
      </c>
      <c r="EK16" s="1">
        <v>1</v>
      </c>
      <c r="EL16" s="1">
        <v>0</v>
      </c>
      <c r="EM16" s="1">
        <v>0</v>
      </c>
      <c r="EN16" s="1">
        <v>0</v>
      </c>
      <c r="EO16" s="1">
        <v>0</v>
      </c>
      <c r="EP16" s="1">
        <v>0</v>
      </c>
      <c r="EQ16" s="1">
        <v>0</v>
      </c>
      <c r="ER16" s="1">
        <v>0</v>
      </c>
      <c r="ES16" s="1">
        <v>0</v>
      </c>
      <c r="ET16" s="1">
        <v>0</v>
      </c>
      <c r="EU16" s="1">
        <v>0</v>
      </c>
      <c r="EV16" s="1">
        <v>0</v>
      </c>
      <c r="EW16" s="1">
        <v>0</v>
      </c>
      <c r="EX16" s="1">
        <v>0</v>
      </c>
      <c r="EY16" s="1">
        <v>0</v>
      </c>
      <c r="EZ16" s="1">
        <v>0</v>
      </c>
      <c r="FA16" s="1">
        <v>0</v>
      </c>
      <c r="FB16" s="1">
        <v>0</v>
      </c>
      <c r="FC16" s="1">
        <v>0</v>
      </c>
      <c r="FD16" s="1">
        <v>0</v>
      </c>
      <c r="FE16" s="1">
        <v>0</v>
      </c>
      <c r="FF16" s="1">
        <v>0</v>
      </c>
      <c r="FG16" s="1">
        <v>1</v>
      </c>
      <c r="FH16" s="1" t="s">
        <v>168</v>
      </c>
      <c r="FI16" s="1" t="s">
        <v>18</v>
      </c>
      <c r="FJ16" s="1" t="s">
        <v>7</v>
      </c>
      <c r="FK16" s="1" t="s">
        <v>169</v>
      </c>
      <c r="FL16" s="1" t="s">
        <v>7</v>
      </c>
      <c r="FM16" s="1" t="s">
        <v>170</v>
      </c>
      <c r="FN16" s="2">
        <v>460</v>
      </c>
      <c r="FO16" s="2">
        <f>FN16/GJ16</f>
        <v>9.5833333333333339</v>
      </c>
      <c r="FP16" s="2">
        <v>460</v>
      </c>
      <c r="FQ16" s="2">
        <f>FP16/GJ16</f>
        <v>9.5833333333333339</v>
      </c>
      <c r="FR16" s="1" t="s">
        <v>19</v>
      </c>
      <c r="FS16" s="1" t="s">
        <v>5</v>
      </c>
      <c r="FU16" s="1" t="s">
        <v>20</v>
      </c>
      <c r="FV16" s="1">
        <v>0</v>
      </c>
      <c r="FW16" s="1">
        <v>0</v>
      </c>
      <c r="FX16" s="1">
        <v>0</v>
      </c>
      <c r="FY16" s="1">
        <v>0</v>
      </c>
      <c r="FZ16" s="1">
        <v>0</v>
      </c>
      <c r="GA16" s="1">
        <v>0</v>
      </c>
      <c r="GB16" s="1">
        <v>1</v>
      </c>
      <c r="GC16" t="s">
        <v>52</v>
      </c>
      <c r="GD16" t="s">
        <v>0</v>
      </c>
      <c r="GE16" t="s">
        <v>396</v>
      </c>
      <c r="GF16" t="s">
        <v>397</v>
      </c>
      <c r="GG16" t="s">
        <v>7</v>
      </c>
      <c r="GH16" t="s">
        <v>398</v>
      </c>
      <c r="GI16"/>
      <c r="GJ16" s="1">
        <v>48</v>
      </c>
      <c r="GK16" s="1">
        <v>14</v>
      </c>
      <c r="GL16" s="3">
        <v>15</v>
      </c>
      <c r="GM16" t="s">
        <v>395</v>
      </c>
      <c r="GN16">
        <f>SUM(GO16:HM16)</f>
        <v>43</v>
      </c>
      <c r="GO16">
        <v>0</v>
      </c>
      <c r="GP16">
        <v>0</v>
      </c>
      <c r="GQ16">
        <v>0</v>
      </c>
      <c r="GR16">
        <v>0</v>
      </c>
      <c r="GS16">
        <v>0</v>
      </c>
      <c r="GT16">
        <v>2</v>
      </c>
      <c r="GU16">
        <v>1</v>
      </c>
      <c r="GV16">
        <v>3</v>
      </c>
      <c r="GW16">
        <v>0</v>
      </c>
      <c r="GX16">
        <v>0</v>
      </c>
      <c r="GY16">
        <v>3</v>
      </c>
      <c r="GZ16">
        <v>4</v>
      </c>
      <c r="HA16">
        <v>5</v>
      </c>
      <c r="HB16">
        <v>3</v>
      </c>
      <c r="HC16">
        <v>5</v>
      </c>
      <c r="HD16">
        <v>2</v>
      </c>
      <c r="HE16">
        <v>1</v>
      </c>
      <c r="HF16">
        <v>6</v>
      </c>
      <c r="HG16">
        <v>6</v>
      </c>
      <c r="HH16">
        <v>0</v>
      </c>
      <c r="HI16">
        <v>2</v>
      </c>
      <c r="HJ16">
        <v>0</v>
      </c>
      <c r="HK16">
        <v>0</v>
      </c>
      <c r="HL16">
        <v>0</v>
      </c>
      <c r="HM16">
        <v>0</v>
      </c>
      <c r="HN16">
        <v>0</v>
      </c>
      <c r="HO16">
        <v>0</v>
      </c>
      <c r="HP16">
        <v>1</v>
      </c>
      <c r="HQ16">
        <v>0</v>
      </c>
      <c r="HR16">
        <v>0</v>
      </c>
      <c r="HS16">
        <v>4</v>
      </c>
      <c r="HT16">
        <v>0</v>
      </c>
      <c r="HU16">
        <v>0</v>
      </c>
      <c r="HV16">
        <v>0</v>
      </c>
      <c r="HW16">
        <v>2</v>
      </c>
      <c r="HX16">
        <v>0</v>
      </c>
      <c r="HY16">
        <v>0</v>
      </c>
      <c r="HZ16" s="1">
        <v>57</v>
      </c>
    </row>
    <row r="17" spans="1:234" x14ac:dyDescent="0.2">
      <c r="A17" s="1">
        <v>14</v>
      </c>
      <c r="B17" s="1" t="s">
        <v>645</v>
      </c>
      <c r="C17" s="1" t="s">
        <v>52</v>
      </c>
      <c r="D17" s="1" t="s">
        <v>0</v>
      </c>
      <c r="E17" s="1" t="s">
        <v>340</v>
      </c>
      <c r="F17" s="1" t="s">
        <v>321</v>
      </c>
      <c r="G17" s="1" t="s">
        <v>1</v>
      </c>
      <c r="H17" s="1" t="s">
        <v>1</v>
      </c>
      <c r="J17" s="2">
        <v>14.314501999889799</v>
      </c>
      <c r="K17" s="2">
        <v>-90.784586999841494</v>
      </c>
      <c r="L17" s="1" t="s">
        <v>5</v>
      </c>
      <c r="M17" s="1" t="s">
        <v>386</v>
      </c>
      <c r="N17" s="1" t="s">
        <v>30</v>
      </c>
      <c r="O17" s="1" t="s">
        <v>56</v>
      </c>
      <c r="P17" s="1">
        <v>0</v>
      </c>
      <c r="Q17" s="1">
        <v>0</v>
      </c>
      <c r="R17" s="1">
        <v>0</v>
      </c>
      <c r="S17" s="1">
        <v>0</v>
      </c>
      <c r="T17" s="1">
        <v>0</v>
      </c>
      <c r="U17" s="1">
        <v>1</v>
      </c>
      <c r="V17" s="1">
        <v>0</v>
      </c>
      <c r="W17" s="1">
        <v>0</v>
      </c>
      <c r="Y17" s="1" t="s">
        <v>5</v>
      </c>
      <c r="Z17" s="1" t="s">
        <v>5</v>
      </c>
      <c r="AA17" s="1" t="s">
        <v>5</v>
      </c>
      <c r="AB17" s="1" t="s">
        <v>7</v>
      </c>
      <c r="AC17" s="1">
        <v>9</v>
      </c>
      <c r="AD17" s="1">
        <f>GJ17/(2*AC17)</f>
        <v>1.1666666666666667</v>
      </c>
      <c r="AE17" s="1">
        <v>1</v>
      </c>
      <c r="AF17" s="1">
        <f>AE17/(AC17*2)</f>
        <v>5.5555555555555552E-2</v>
      </c>
      <c r="AG17" s="1" t="s">
        <v>5</v>
      </c>
      <c r="AH17" s="1" t="s">
        <v>7</v>
      </c>
      <c r="AI17" s="1" t="s">
        <v>341</v>
      </c>
      <c r="AJ17" s="1" t="s">
        <v>57</v>
      </c>
      <c r="AK17" s="1" t="s">
        <v>5</v>
      </c>
      <c r="AL17" s="1" t="s">
        <v>10</v>
      </c>
      <c r="AM17" s="1" t="s">
        <v>171</v>
      </c>
      <c r="AN17" s="1" t="s">
        <v>7</v>
      </c>
      <c r="AO17" s="1" t="s">
        <v>387</v>
      </c>
      <c r="AP17" s="1" t="s">
        <v>11</v>
      </c>
      <c r="AQ17" s="1" t="s">
        <v>5</v>
      </c>
      <c r="AT17" s="1" t="s">
        <v>176</v>
      </c>
      <c r="AU17" s="1">
        <v>0</v>
      </c>
      <c r="AV17" s="1">
        <v>1</v>
      </c>
      <c r="AW17" s="1">
        <v>0</v>
      </c>
      <c r="AX17" s="1">
        <v>0</v>
      </c>
      <c r="AY17" s="1">
        <v>0</v>
      </c>
      <c r="AZ17" s="1">
        <v>0</v>
      </c>
      <c r="BA17" s="1">
        <v>0</v>
      </c>
      <c r="BB17" s="1">
        <v>0</v>
      </c>
      <c r="BC17" s="1">
        <v>1</v>
      </c>
      <c r="BD17" s="1" t="s">
        <v>342</v>
      </c>
      <c r="BE17" s="1" t="s">
        <v>85</v>
      </c>
      <c r="BF17" s="1" t="s">
        <v>7</v>
      </c>
      <c r="BG17" s="1" t="s">
        <v>343</v>
      </c>
      <c r="BH17" s="1" t="s">
        <v>344</v>
      </c>
      <c r="BI17" s="1" t="s">
        <v>7</v>
      </c>
      <c r="BJ17" s="1" t="s">
        <v>345</v>
      </c>
      <c r="BK17" s="1" t="s">
        <v>5</v>
      </c>
      <c r="BM17" s="1" t="s">
        <v>5</v>
      </c>
      <c r="BN17" s="1" t="s">
        <v>7</v>
      </c>
      <c r="BP17" s="1" t="s">
        <v>5</v>
      </c>
      <c r="BR17" s="1" t="s">
        <v>12</v>
      </c>
      <c r="BS17" s="1" t="s">
        <v>5</v>
      </c>
      <c r="BU17" s="1" t="s">
        <v>7</v>
      </c>
      <c r="BV17" s="1" t="s">
        <v>13</v>
      </c>
      <c r="BW17" s="1" t="s">
        <v>22</v>
      </c>
      <c r="BX17" s="1" t="s">
        <v>7</v>
      </c>
      <c r="BY17" s="1" t="s">
        <v>35</v>
      </c>
      <c r="BZ17" s="1">
        <v>7</v>
      </c>
      <c r="CA17" s="1" t="s">
        <v>27</v>
      </c>
      <c r="CB17" s="1" t="s">
        <v>346</v>
      </c>
      <c r="CC17" s="1">
        <v>2</v>
      </c>
      <c r="CD17" s="1">
        <f>GJ17/CC17</f>
        <v>10.5</v>
      </c>
      <c r="CE17" s="1" t="s">
        <v>15</v>
      </c>
      <c r="CF17" s="1" t="s">
        <v>16</v>
      </c>
      <c r="CG17">
        <v>1</v>
      </c>
      <c r="CH17">
        <v>0</v>
      </c>
      <c r="CI17">
        <v>0</v>
      </c>
      <c r="CJ17">
        <v>0</v>
      </c>
      <c r="CK17">
        <v>0</v>
      </c>
      <c r="CL17">
        <v>0</v>
      </c>
      <c r="CN17" s="1" t="s">
        <v>7</v>
      </c>
      <c r="CO17" s="1">
        <v>2</v>
      </c>
      <c r="CP17" s="1">
        <v>2</v>
      </c>
      <c r="CQ17" s="1">
        <v>0</v>
      </c>
      <c r="CR17" s="1">
        <f>$GJ17/(CQ17+CP17+CO17)</f>
        <v>5.25</v>
      </c>
      <c r="CS17" s="1" t="s">
        <v>7</v>
      </c>
      <c r="CT17" s="1">
        <v>2</v>
      </c>
      <c r="CU17" s="1">
        <v>2</v>
      </c>
      <c r="CV17" s="1">
        <v>0</v>
      </c>
      <c r="CW17" s="1">
        <f>$GJ17/(CV17+CU17+CT17)</f>
        <v>5.25</v>
      </c>
      <c r="CX17" s="1" t="s">
        <v>6</v>
      </c>
      <c r="CY17" s="1" t="s">
        <v>347</v>
      </c>
      <c r="CZ17" s="1">
        <v>0</v>
      </c>
      <c r="DA17" s="1">
        <v>0</v>
      </c>
      <c r="DB17" s="1">
        <v>1</v>
      </c>
      <c r="DC17" s="1">
        <v>1</v>
      </c>
      <c r="DD17" s="1">
        <v>1</v>
      </c>
      <c r="DE17" s="1">
        <v>0</v>
      </c>
      <c r="DF17" s="1">
        <v>0</v>
      </c>
      <c r="DG17" s="1">
        <v>1</v>
      </c>
      <c r="DH17" s="1">
        <v>1</v>
      </c>
      <c r="DI17" s="1">
        <v>1</v>
      </c>
      <c r="DJ17" s="1">
        <v>1</v>
      </c>
      <c r="DK17" s="1">
        <v>0</v>
      </c>
      <c r="DL17" s="1">
        <v>0</v>
      </c>
      <c r="DM17" s="1">
        <v>0</v>
      </c>
      <c r="DN17" s="1" t="s">
        <v>348</v>
      </c>
      <c r="DO17" s="1">
        <v>1</v>
      </c>
      <c r="DP17" s="1">
        <v>0</v>
      </c>
      <c r="DQ17" s="1">
        <v>1</v>
      </c>
      <c r="DR17" s="1">
        <v>1</v>
      </c>
      <c r="DS17" s="1">
        <v>0</v>
      </c>
      <c r="DT17" s="1">
        <v>0</v>
      </c>
      <c r="DU17" s="1">
        <v>1</v>
      </c>
      <c r="DV17" s="1">
        <v>1</v>
      </c>
      <c r="DW17" s="1">
        <v>0</v>
      </c>
      <c r="DX17" s="1">
        <v>1</v>
      </c>
      <c r="DY17" s="1">
        <v>0</v>
      </c>
      <c r="DZ17" s="1">
        <v>1</v>
      </c>
      <c r="EA17" s="1" t="s">
        <v>5</v>
      </c>
      <c r="EB17" s="1" t="s">
        <v>7</v>
      </c>
      <c r="EC17" s="1" t="s">
        <v>349</v>
      </c>
      <c r="ED17" s="1" t="s">
        <v>350</v>
      </c>
      <c r="EE17" s="1" t="s">
        <v>5</v>
      </c>
      <c r="EF17" s="1" t="s">
        <v>46</v>
      </c>
      <c r="EG17" s="1" t="s">
        <v>23</v>
      </c>
      <c r="EH17" s="1" t="s">
        <v>351</v>
      </c>
      <c r="EI17" s="1" t="s">
        <v>2</v>
      </c>
      <c r="EJ17" s="1" t="s">
        <v>17</v>
      </c>
      <c r="EK17" s="1">
        <v>0</v>
      </c>
      <c r="EL17" s="1">
        <v>0</v>
      </c>
      <c r="EM17" s="1">
        <v>0</v>
      </c>
      <c r="EN17" s="1">
        <v>0</v>
      </c>
      <c r="EO17" s="1">
        <v>0</v>
      </c>
      <c r="EP17" s="1">
        <v>0</v>
      </c>
      <c r="EQ17" s="1">
        <v>0</v>
      </c>
      <c r="ER17" s="1">
        <v>0</v>
      </c>
      <c r="ES17" s="1">
        <v>0</v>
      </c>
      <c r="ET17" s="1">
        <v>0</v>
      </c>
      <c r="EU17" s="1">
        <v>0</v>
      </c>
      <c r="EV17" s="1">
        <v>0</v>
      </c>
      <c r="EW17" s="1">
        <v>0</v>
      </c>
      <c r="EX17" s="1">
        <v>0</v>
      </c>
      <c r="EY17" s="1">
        <v>0</v>
      </c>
      <c r="EZ17" s="1">
        <v>0</v>
      </c>
      <c r="FA17" s="1">
        <v>0</v>
      </c>
      <c r="FB17" s="1">
        <v>0</v>
      </c>
      <c r="FC17" s="1">
        <v>0</v>
      </c>
      <c r="FD17" s="1">
        <v>0</v>
      </c>
      <c r="FE17" s="1">
        <v>0</v>
      </c>
      <c r="FF17" s="1">
        <v>0</v>
      </c>
      <c r="FG17" s="1">
        <v>1</v>
      </c>
      <c r="FH17" s="1" t="s">
        <v>178</v>
      </c>
      <c r="FI17" s="1" t="s">
        <v>18</v>
      </c>
      <c r="FJ17" s="1" t="s">
        <v>5</v>
      </c>
      <c r="FL17" s="1" t="s">
        <v>5</v>
      </c>
      <c r="FN17" s="2">
        <v>306</v>
      </c>
      <c r="FO17" s="2">
        <f>FN17/GJ17</f>
        <v>14.571428571428571</v>
      </c>
      <c r="FP17" s="2">
        <v>306</v>
      </c>
      <c r="FQ17" s="2">
        <f>FP17/GJ17</f>
        <v>14.571428571428571</v>
      </c>
      <c r="FS17" s="1" t="s">
        <v>7</v>
      </c>
      <c r="FU17" s="1" t="s">
        <v>33</v>
      </c>
      <c r="FV17" s="1">
        <v>0</v>
      </c>
      <c r="FW17" s="1">
        <v>0</v>
      </c>
      <c r="FX17" s="1">
        <v>0</v>
      </c>
      <c r="FY17" s="1">
        <v>1</v>
      </c>
      <c r="FZ17" s="1">
        <v>0</v>
      </c>
      <c r="GA17" s="1">
        <v>0</v>
      </c>
      <c r="GB17" s="1">
        <v>0</v>
      </c>
      <c r="GC17" t="s">
        <v>52</v>
      </c>
      <c r="GD17" t="s">
        <v>0</v>
      </c>
      <c r="GE17" t="s">
        <v>403</v>
      </c>
      <c r="GF17" t="s">
        <v>404</v>
      </c>
      <c r="GG17" t="s">
        <v>7</v>
      </c>
      <c r="GH17" t="s">
        <v>401</v>
      </c>
      <c r="GI17"/>
      <c r="GJ17" s="1">
        <v>21</v>
      </c>
      <c r="GK17" s="1">
        <v>9</v>
      </c>
      <c r="GL17" s="3">
        <v>8</v>
      </c>
      <c r="GM17" t="s">
        <v>402</v>
      </c>
      <c r="GN17">
        <f>SUM(GO17:HM17)</f>
        <v>29</v>
      </c>
      <c r="GO17">
        <v>0</v>
      </c>
      <c r="GP17">
        <v>0</v>
      </c>
      <c r="GQ17">
        <v>0</v>
      </c>
      <c r="GR17">
        <v>9</v>
      </c>
      <c r="GS17">
        <v>20</v>
      </c>
      <c r="GT17">
        <v>0</v>
      </c>
      <c r="GU17">
        <v>0</v>
      </c>
      <c r="GV17">
        <v>0</v>
      </c>
      <c r="GW17">
        <v>0</v>
      </c>
      <c r="GX17">
        <v>0</v>
      </c>
      <c r="GY17">
        <v>0</v>
      </c>
      <c r="GZ17">
        <v>0</v>
      </c>
      <c r="HA17">
        <v>0</v>
      </c>
      <c r="HB17">
        <v>0</v>
      </c>
      <c r="HC17">
        <v>0</v>
      </c>
      <c r="HD17">
        <v>0</v>
      </c>
      <c r="HE17">
        <v>0</v>
      </c>
      <c r="HF17">
        <v>0</v>
      </c>
      <c r="HG17">
        <v>0</v>
      </c>
      <c r="HH17">
        <v>0</v>
      </c>
      <c r="HI17">
        <v>0</v>
      </c>
      <c r="HJ17">
        <v>0</v>
      </c>
      <c r="HK17">
        <v>0</v>
      </c>
      <c r="HL17">
        <v>0</v>
      </c>
      <c r="HM17">
        <v>0</v>
      </c>
      <c r="HN17">
        <v>0</v>
      </c>
      <c r="HO17">
        <v>1</v>
      </c>
      <c r="HP17">
        <v>1</v>
      </c>
      <c r="HQ17">
        <v>0</v>
      </c>
      <c r="HR17">
        <v>0</v>
      </c>
      <c r="HS17">
        <v>2</v>
      </c>
      <c r="HT17">
        <v>0</v>
      </c>
      <c r="HU17">
        <v>0</v>
      </c>
      <c r="HV17">
        <v>0</v>
      </c>
      <c r="HW17">
        <v>1</v>
      </c>
      <c r="HX17">
        <v>0</v>
      </c>
      <c r="HY17">
        <v>0</v>
      </c>
      <c r="HZ17" s="1">
        <v>66</v>
      </c>
    </row>
    <row r="18" spans="1:234" x14ac:dyDescent="0.2">
      <c r="A18" s="1">
        <v>17</v>
      </c>
      <c r="B18" s="1" t="s">
        <v>636</v>
      </c>
      <c r="C18" s="1" t="s">
        <v>52</v>
      </c>
      <c r="D18" s="1" t="s">
        <v>25</v>
      </c>
      <c r="E18" s="1" t="s">
        <v>50</v>
      </c>
      <c r="F18" s="1" t="s">
        <v>352</v>
      </c>
      <c r="G18" s="1" t="s">
        <v>353</v>
      </c>
      <c r="H18" s="1" t="s">
        <v>354</v>
      </c>
      <c r="J18" s="2">
        <v>14.5349720003352</v>
      </c>
      <c r="K18" s="2">
        <v>-91.502903000302695</v>
      </c>
      <c r="L18" s="1" t="s">
        <v>3</v>
      </c>
      <c r="M18" s="1" t="s">
        <v>39</v>
      </c>
      <c r="N18" s="1" t="s">
        <v>30</v>
      </c>
      <c r="O18" s="1" t="s">
        <v>174</v>
      </c>
      <c r="P18" s="1">
        <v>1</v>
      </c>
      <c r="Q18" s="1">
        <v>0</v>
      </c>
      <c r="R18" s="1">
        <v>1</v>
      </c>
      <c r="S18" s="1">
        <v>0</v>
      </c>
      <c r="T18" s="1">
        <v>0</v>
      </c>
      <c r="U18" s="1">
        <v>1</v>
      </c>
      <c r="V18" s="1">
        <v>1</v>
      </c>
      <c r="W18" s="1">
        <v>0</v>
      </c>
      <c r="Y18" s="1" t="s">
        <v>5</v>
      </c>
      <c r="Z18" s="1" t="s">
        <v>5</v>
      </c>
      <c r="AA18" s="1" t="s">
        <v>7</v>
      </c>
      <c r="AB18" s="1" t="s">
        <v>7</v>
      </c>
      <c r="AC18" s="1">
        <v>25</v>
      </c>
      <c r="AD18" s="1">
        <f>GJ18/(2*AC18)</f>
        <v>0</v>
      </c>
      <c r="AE18" s="1">
        <v>2</v>
      </c>
      <c r="AF18" s="1">
        <f>AE18/(AC18*2)</f>
        <v>0.04</v>
      </c>
      <c r="AG18" s="1" t="s">
        <v>8</v>
      </c>
      <c r="AH18" s="1" t="s">
        <v>7</v>
      </c>
      <c r="AI18" s="1" t="s">
        <v>355</v>
      </c>
      <c r="AJ18" s="1" t="s">
        <v>57</v>
      </c>
      <c r="AK18" s="1" t="s">
        <v>48</v>
      </c>
      <c r="AL18" s="1" t="s">
        <v>10</v>
      </c>
      <c r="AM18" s="1" t="s">
        <v>85</v>
      </c>
      <c r="AN18" s="1" t="s">
        <v>7</v>
      </c>
      <c r="AO18" s="1" t="s">
        <v>356</v>
      </c>
      <c r="AP18" s="1" t="s">
        <v>108</v>
      </c>
      <c r="AQ18" s="1" t="s">
        <v>5</v>
      </c>
      <c r="AT18" s="1" t="s">
        <v>357</v>
      </c>
      <c r="AU18" s="1">
        <v>1</v>
      </c>
      <c r="AV18" s="1">
        <v>0</v>
      </c>
      <c r="AW18" s="1">
        <v>1</v>
      </c>
      <c r="AX18" s="1">
        <v>1</v>
      </c>
      <c r="AY18" s="1">
        <v>0</v>
      </c>
      <c r="AZ18" s="1">
        <v>0</v>
      </c>
      <c r="BA18" s="1">
        <v>0</v>
      </c>
      <c r="BB18" s="1">
        <v>0</v>
      </c>
      <c r="BC18" s="1">
        <v>0</v>
      </c>
      <c r="BD18" s="1" t="s">
        <v>178</v>
      </c>
      <c r="BE18" s="1" t="s">
        <v>178</v>
      </c>
      <c r="BF18" s="1" t="s">
        <v>7</v>
      </c>
      <c r="BG18" s="1" t="s">
        <v>343</v>
      </c>
      <c r="BH18" s="1" t="s">
        <v>178</v>
      </c>
      <c r="BI18" s="1" t="s">
        <v>7</v>
      </c>
      <c r="BJ18" s="1" t="s">
        <v>358</v>
      </c>
      <c r="BK18" s="1" t="s">
        <v>5</v>
      </c>
      <c r="BM18" s="1" t="s">
        <v>5</v>
      </c>
      <c r="BN18" s="1" t="s">
        <v>7</v>
      </c>
      <c r="BP18" s="1" t="s">
        <v>5</v>
      </c>
      <c r="BR18" s="1" t="s">
        <v>12</v>
      </c>
      <c r="BS18" s="1" t="s">
        <v>5</v>
      </c>
      <c r="BU18" s="1" t="s">
        <v>7</v>
      </c>
      <c r="BV18" s="1" t="s">
        <v>13</v>
      </c>
      <c r="BW18" s="1" t="s">
        <v>22</v>
      </c>
      <c r="BX18" s="1" t="s">
        <v>7</v>
      </c>
      <c r="BY18" s="1" t="s">
        <v>35</v>
      </c>
      <c r="BZ18" s="1">
        <v>0</v>
      </c>
      <c r="CA18" s="1" t="s">
        <v>27</v>
      </c>
      <c r="CB18" s="1" t="s">
        <v>178</v>
      </c>
      <c r="CC18" s="1">
        <v>1</v>
      </c>
      <c r="CD18" s="1">
        <f>GJ18/CC18</f>
        <v>0</v>
      </c>
      <c r="CE18" s="1" t="s">
        <v>15</v>
      </c>
      <c r="CF18" s="1" t="s">
        <v>16</v>
      </c>
      <c r="CG18">
        <v>1</v>
      </c>
      <c r="CH18">
        <v>0</v>
      </c>
      <c r="CI18">
        <v>0</v>
      </c>
      <c r="CJ18">
        <v>0</v>
      </c>
      <c r="CK18">
        <v>0</v>
      </c>
      <c r="CL18">
        <v>0</v>
      </c>
      <c r="CN18" s="1" t="s">
        <v>7</v>
      </c>
      <c r="CO18" s="1">
        <v>3</v>
      </c>
      <c r="CP18" s="1">
        <v>5</v>
      </c>
      <c r="CQ18" s="1">
        <v>0</v>
      </c>
      <c r="CR18" s="1">
        <f>$GJ18/(CQ18+CP18+CO18)</f>
        <v>0</v>
      </c>
      <c r="CS18" s="1" t="s">
        <v>5</v>
      </c>
      <c r="CT18" s="1">
        <v>0</v>
      </c>
      <c r="CU18" s="1">
        <v>0</v>
      </c>
      <c r="CV18" s="1">
        <v>0</v>
      </c>
      <c r="CW18" s="1" t="e">
        <f>#REF!/(CV18+CU18+CT18)</f>
        <v>#REF!</v>
      </c>
      <c r="CX18" s="1" t="s">
        <v>6</v>
      </c>
      <c r="CY18" s="1" t="s">
        <v>359</v>
      </c>
      <c r="CZ18" s="1">
        <v>0</v>
      </c>
      <c r="DA18" s="1">
        <v>0</v>
      </c>
      <c r="DB18" s="1">
        <v>0</v>
      </c>
      <c r="DC18" s="1">
        <v>0</v>
      </c>
      <c r="DD18" s="1">
        <v>0</v>
      </c>
      <c r="DE18" s="1">
        <v>0</v>
      </c>
      <c r="DF18" s="1">
        <v>0</v>
      </c>
      <c r="DG18" s="1">
        <v>1</v>
      </c>
      <c r="DH18" s="1">
        <v>0</v>
      </c>
      <c r="DI18" s="1">
        <v>0</v>
      </c>
      <c r="DJ18" s="1">
        <v>0</v>
      </c>
      <c r="DK18" s="1">
        <v>0</v>
      </c>
      <c r="DL18" s="1">
        <v>0</v>
      </c>
      <c r="DM18" s="1">
        <v>0</v>
      </c>
      <c r="DN18" s="1" t="s">
        <v>360</v>
      </c>
      <c r="DO18" s="1">
        <v>1</v>
      </c>
      <c r="DP18" s="1">
        <v>1</v>
      </c>
      <c r="DQ18" s="1">
        <v>1</v>
      </c>
      <c r="DR18" s="1">
        <v>0</v>
      </c>
      <c r="DS18" s="1">
        <v>1</v>
      </c>
      <c r="DT18" s="1">
        <v>0</v>
      </c>
      <c r="DU18" s="1">
        <v>0</v>
      </c>
      <c r="DV18" s="1">
        <v>1</v>
      </c>
      <c r="DW18" s="1">
        <v>1</v>
      </c>
      <c r="DX18" s="1">
        <v>0</v>
      </c>
      <c r="DY18" s="1">
        <v>1</v>
      </c>
      <c r="DZ18" s="1">
        <v>1</v>
      </c>
      <c r="EA18" s="1" t="s">
        <v>5</v>
      </c>
      <c r="EB18" s="1" t="s">
        <v>7</v>
      </c>
      <c r="EC18" s="1" t="s">
        <v>361</v>
      </c>
      <c r="ED18" s="1" t="s">
        <v>362</v>
      </c>
      <c r="EE18" s="1" t="s">
        <v>5</v>
      </c>
      <c r="EF18" s="1" t="s">
        <v>46</v>
      </c>
      <c r="EG18" s="1" t="s">
        <v>24</v>
      </c>
      <c r="EH18" s="1" t="s">
        <v>23</v>
      </c>
      <c r="EI18" s="1" t="s">
        <v>32</v>
      </c>
      <c r="EJ18" s="1" t="s">
        <v>47</v>
      </c>
      <c r="EK18" s="1">
        <v>1</v>
      </c>
      <c r="EL18" s="1">
        <v>1</v>
      </c>
      <c r="EM18" s="1">
        <v>0</v>
      </c>
      <c r="EN18" s="1">
        <v>0</v>
      </c>
      <c r="EO18" s="1">
        <v>0</v>
      </c>
      <c r="EP18" s="1">
        <v>0</v>
      </c>
      <c r="EQ18" s="1">
        <v>0</v>
      </c>
      <c r="ER18" s="1">
        <v>0</v>
      </c>
      <c r="ES18" s="1">
        <v>0</v>
      </c>
      <c r="ET18" s="1">
        <v>0</v>
      </c>
      <c r="EU18" s="1">
        <v>0</v>
      </c>
      <c r="EV18" s="1">
        <v>0</v>
      </c>
      <c r="EW18" s="1">
        <v>0</v>
      </c>
      <c r="EX18" s="1">
        <v>0</v>
      </c>
      <c r="EY18" s="1">
        <v>0</v>
      </c>
      <c r="EZ18" s="1">
        <v>0</v>
      </c>
      <c r="FA18" s="1">
        <v>0</v>
      </c>
      <c r="FB18" s="1">
        <v>0</v>
      </c>
      <c r="FC18" s="1">
        <v>0</v>
      </c>
      <c r="FD18" s="1">
        <v>0</v>
      </c>
      <c r="FE18" s="1">
        <v>0</v>
      </c>
      <c r="FF18" s="1">
        <v>0</v>
      </c>
      <c r="FG18" s="1">
        <v>0</v>
      </c>
      <c r="FI18" s="1" t="s">
        <v>18</v>
      </c>
      <c r="FJ18" s="1" t="s">
        <v>5</v>
      </c>
      <c r="FL18" s="1" t="s">
        <v>7</v>
      </c>
      <c r="FM18" s="1" t="s">
        <v>363</v>
      </c>
      <c r="FN18" s="2">
        <v>2259</v>
      </c>
      <c r="FP18" s="2">
        <v>1730</v>
      </c>
      <c r="FQ18" s="2" t="e">
        <f>FP18/GJ18</f>
        <v>#DIV/0!</v>
      </c>
      <c r="FR18" s="1" t="s">
        <v>7</v>
      </c>
      <c r="FS18" s="1" t="s">
        <v>7</v>
      </c>
      <c r="FT18" s="1" t="s">
        <v>364</v>
      </c>
      <c r="FU18" s="1" t="s">
        <v>45</v>
      </c>
      <c r="FV18" s="1">
        <v>1</v>
      </c>
      <c r="FW18" s="1">
        <v>0</v>
      </c>
      <c r="FX18" s="1">
        <v>0</v>
      </c>
      <c r="FY18" s="1">
        <v>0</v>
      </c>
      <c r="FZ18" s="1">
        <v>0</v>
      </c>
      <c r="GA18" s="1">
        <v>0</v>
      </c>
      <c r="GB18" s="1">
        <v>0</v>
      </c>
      <c r="GC18" t="s">
        <v>52</v>
      </c>
      <c r="GD18" t="s">
        <v>25</v>
      </c>
      <c r="GE18" t="s">
        <v>50</v>
      </c>
      <c r="GF18" t="s">
        <v>418</v>
      </c>
      <c r="GG18" t="s">
        <v>7</v>
      </c>
      <c r="GH18" t="s">
        <v>401</v>
      </c>
      <c r="GI18"/>
      <c r="GJ18"/>
      <c r="GK18"/>
      <c r="GL18" t="s">
        <v>14</v>
      </c>
      <c r="GM18" t="s">
        <v>413</v>
      </c>
      <c r="GN18">
        <f>SUM(GO18:HM18)</f>
        <v>19</v>
      </c>
      <c r="GO18">
        <v>0</v>
      </c>
      <c r="GP18">
        <v>11</v>
      </c>
      <c r="GQ18">
        <v>8</v>
      </c>
      <c r="GR18">
        <v>0</v>
      </c>
      <c r="GS18">
        <v>0</v>
      </c>
      <c r="GT18">
        <v>0</v>
      </c>
      <c r="GU18">
        <v>0</v>
      </c>
      <c r="GV18">
        <v>0</v>
      </c>
      <c r="GW18">
        <v>0</v>
      </c>
      <c r="GX18">
        <v>0</v>
      </c>
      <c r="GY18">
        <v>0</v>
      </c>
      <c r="GZ18">
        <v>0</v>
      </c>
      <c r="HA18">
        <v>0</v>
      </c>
      <c r="HB18">
        <v>0</v>
      </c>
      <c r="HC18">
        <v>0</v>
      </c>
      <c r="HD18">
        <v>0</v>
      </c>
      <c r="HE18">
        <v>0</v>
      </c>
      <c r="HF18">
        <v>0</v>
      </c>
      <c r="HG18">
        <v>0</v>
      </c>
      <c r="HH18">
        <v>0</v>
      </c>
      <c r="HI18">
        <v>0</v>
      </c>
      <c r="HJ18">
        <v>0</v>
      </c>
      <c r="HK18">
        <v>0</v>
      </c>
      <c r="HL18">
        <v>0</v>
      </c>
      <c r="HM18">
        <v>0</v>
      </c>
      <c r="HN18">
        <v>0</v>
      </c>
      <c r="HO18">
        <v>0</v>
      </c>
      <c r="HP18">
        <v>0</v>
      </c>
      <c r="HQ18">
        <v>0</v>
      </c>
      <c r="HR18">
        <v>2</v>
      </c>
      <c r="HS18">
        <v>1</v>
      </c>
      <c r="HT18">
        <v>0</v>
      </c>
      <c r="HU18">
        <v>0</v>
      </c>
      <c r="HV18">
        <v>0</v>
      </c>
      <c r="HW18">
        <v>0</v>
      </c>
      <c r="HX18">
        <v>2</v>
      </c>
      <c r="HY18">
        <v>0</v>
      </c>
      <c r="HZ18" s="1">
        <v>19</v>
      </c>
    </row>
    <row r="20" spans="1:234" x14ac:dyDescent="0.2">
      <c r="EK20" s="1">
        <v>1</v>
      </c>
    </row>
  </sheetData>
  <autoFilter ref="A1:HY18">
    <sortState ref="A2:HY18">
      <sortCondition descending="1" ref="GN1:GN18"/>
    </sortState>
  </autoFilter>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Carolina</dc:creator>
  <cp:lastModifiedBy>ZONG-NABA Issa</cp:lastModifiedBy>
  <dcterms:created xsi:type="dcterms:W3CDTF">2018-06-18T02:30:51Z</dcterms:created>
  <dcterms:modified xsi:type="dcterms:W3CDTF">2018-07-10T09:51:16Z</dcterms:modified>
</cp:coreProperties>
</file>