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https://iomint.sharepoint.com/teams/dtm_tchad/DTM Chad documents/DTM Tchad 2023/02. INFORMATION MANAGEMENT/03. Rapports DTM et Produits/07. SitReps/02. Reports/Datasets for upload/"/>
    </mc:Choice>
  </mc:AlternateContent>
  <xr:revisionPtr revIDLastSave="82" documentId="11_14AE52D32E0A388E9033F406128B5EB3CA5E4FAA" xr6:coauthVersionLast="47" xr6:coauthVersionMax="47" xr10:uidLastSave="{60917E43-1F1F-4C7F-BEA5-5636EB3252B0}"/>
  <bookViews>
    <workbookView xWindow="-108" yWindow="-108" windowWidth="23256" windowHeight="12456" xr2:uid="{00000000-000D-0000-FFFF-FFFF00000000}"/>
  </bookViews>
  <sheets>
    <sheet name="Summary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1" l="1"/>
  <c r="G47" i="1"/>
  <c r="E47" i="1"/>
  <c r="D47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2" i="1"/>
</calcChain>
</file>

<file path=xl/sharedStrings.xml><?xml version="1.0" encoding="utf-8"?>
<sst xmlns="http://schemas.openxmlformats.org/spreadsheetml/2006/main" count="97" uniqueCount="56">
  <si>
    <t>Province</t>
  </si>
  <si>
    <t xml:space="preserve">Département </t>
  </si>
  <si>
    <t>Site</t>
  </si>
  <si>
    <t>Ménages</t>
  </si>
  <si>
    <t>Individus</t>
  </si>
  <si>
    <t>Ménages (biométrie)</t>
  </si>
  <si>
    <t>Individus(biométrie)</t>
  </si>
  <si>
    <t>Adré Nord</t>
  </si>
  <si>
    <t>Amanta</t>
  </si>
  <si>
    <t>Amkharouba 2</t>
  </si>
  <si>
    <t>Amkharouba 3</t>
  </si>
  <si>
    <t>Andressa</t>
  </si>
  <si>
    <t>Awinrado</t>
  </si>
  <si>
    <t>Ben Wadienne</t>
  </si>
  <si>
    <t>Borota</t>
  </si>
  <si>
    <t>Boukloum</t>
  </si>
  <si>
    <t>Djamal annour</t>
  </si>
  <si>
    <t>Djazmé</t>
  </si>
  <si>
    <t>Gaga</t>
  </si>
  <si>
    <t>Goundoguin</t>
  </si>
  <si>
    <t>Guilané</t>
  </si>
  <si>
    <t>Gundo</t>
  </si>
  <si>
    <t>Hachaba</t>
  </si>
  <si>
    <t>Hayal Chati</t>
  </si>
  <si>
    <t>Kalma</t>
  </si>
  <si>
    <t>Kawa</t>
  </si>
  <si>
    <t xml:space="preserve">Koloye </t>
  </si>
  <si>
    <t>Koufron</t>
  </si>
  <si>
    <t>Laban Dafak</t>
  </si>
  <si>
    <t>Lycée d'Adré</t>
  </si>
  <si>
    <t>Mabrone</t>
  </si>
  <si>
    <t>Midjiguilta</t>
  </si>
  <si>
    <t>Mogororo 2</t>
  </si>
  <si>
    <t>Moudeïna</t>
  </si>
  <si>
    <t>Ngaldang</t>
  </si>
  <si>
    <t>Nil</t>
  </si>
  <si>
    <t>Tandoussa</t>
  </si>
  <si>
    <t>Tchoukia</t>
  </si>
  <si>
    <t>Teleha</t>
  </si>
  <si>
    <t>Telessa</t>
  </si>
  <si>
    <t>Tongori</t>
  </si>
  <si>
    <t xml:space="preserve">Toumtouma </t>
  </si>
  <si>
    <t>Zouhour</t>
  </si>
  <si>
    <t>Adé Mour</t>
  </si>
  <si>
    <t>Amkharouba 1</t>
  </si>
  <si>
    <t>Deguessa Site</t>
  </si>
  <si>
    <t>Dogdoré</t>
  </si>
  <si>
    <t>Habila</t>
  </si>
  <si>
    <t>Goz achiye</t>
  </si>
  <si>
    <t>Goz Saffrah</t>
  </si>
  <si>
    <t>Hile Hissen</t>
  </si>
  <si>
    <t>Saraf bourgou</t>
  </si>
  <si>
    <t>Kimiti</t>
  </si>
  <si>
    <t>Assoungha</t>
  </si>
  <si>
    <t>Tissi</t>
  </si>
  <si>
    <t>Dar Tama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</si>
</sst>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0" fontId="0" fillId="0" borderId="0" xfId="0" applyNumberFormat="1"/>
    <xf numFmtId="0" fontId="1" fillId="0" borderId="0" xfId="0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omint.sharepoint.com/teams/dtm_tchad/DTM%20Chad%20documents/DTM%20Tchad%202023/02.%20INFORMATION%20MANAGEMENT/04.%20GIS%20-%20Cartes/East/GPS_sites.xlsx" TargetMode="External"/><Relationship Id="rId1" Type="http://schemas.openxmlformats.org/officeDocument/2006/relationships/externalLinkPath" Target="/teams/dtm_tchad/DTM%20Chad%20documents/DTM%20Tchad%202023/02.%20INFORMATION%20MANAGEMENT/04.%20GIS%20-%20Cartes/East/GPS_si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Map_GPS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6163EED-EDFA-44B7-8D2C-46EFEA79440C}" name="Table1" displayName="Table1" ref="A1:G47" totalsRowCount="1" headerRowDxfId="12">
  <autoFilter ref="A1:G46" xr:uid="{B6163EED-EDFA-44B7-8D2C-46EFEA79440C}"/>
  <tableColumns count="7">
    <tableColumn id="1" xr3:uid="{30BD45B1-7A46-487D-A1A4-C9F9CA913009}" name="Province">
      <calculatedColumnFormula>INDEX([1]!Table1[Province],MATCH(Table1[[#This Row],[Département ]],[1]!Table1[Département],0))</calculatedColumnFormula>
    </tableColumn>
    <tableColumn id="2" xr3:uid="{8100CE5C-035C-45CD-9002-A7A66C990219}" name="Département " dataDxfId="11" totalsRowDxfId="5"/>
    <tableColumn id="3" xr3:uid="{F0211868-FA8D-4198-B4DB-74E0C74F3ACC}" name="Site" dataDxfId="10" totalsRowDxfId="4"/>
    <tableColumn id="4" xr3:uid="{35777FA7-2746-4642-BD9F-797A47838AFF}" name="Ménages" totalsRowFunction="sum" dataDxfId="9" totalsRowDxfId="3"/>
    <tableColumn id="5" xr3:uid="{53A9CEB2-C08C-411A-B0D5-38B4EF512241}" name="Individus" totalsRowFunction="sum" dataDxfId="8" totalsRowDxfId="2"/>
    <tableColumn id="6" xr3:uid="{EDB6103D-21D4-4C98-BB6E-8309CEA47F16}" name="Ménages (biométrie)" totalsRowFunction="sum" dataDxfId="7" totalsRowDxfId="1"/>
    <tableColumn id="7" xr3:uid="{356E4836-76D8-4EA3-989F-E92D0D7B9BF5}" name="Individus(biométrie)" totalsRowFunction="sum" dataDxfId="6" totalsRow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zoomScale="72" workbookViewId="0">
      <selection activeCell="K12" sqref="K12"/>
    </sheetView>
  </sheetViews>
  <sheetFormatPr defaultRowHeight="14.4" x14ac:dyDescent="0.3"/>
  <cols>
    <col min="1" max="1" width="12.88671875" customWidth="1"/>
    <col min="2" max="2" width="15.6640625" customWidth="1"/>
    <col min="3" max="3" width="22" style="2" customWidth="1"/>
    <col min="4" max="4" width="11.33203125" style="3" bestFit="1" customWidth="1"/>
    <col min="5" max="5" width="11.5546875" style="3" bestFit="1" customWidth="1"/>
    <col min="6" max="6" width="22.6640625" style="2" customWidth="1"/>
    <col min="7" max="7" width="23.44140625" style="2" customWidth="1"/>
  </cols>
  <sheetData>
    <row r="1" spans="1:7" x14ac:dyDescent="0.3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2" t="s">
        <v>6</v>
      </c>
    </row>
    <row r="2" spans="1:7" x14ac:dyDescent="0.3">
      <c r="A2" t="str">
        <f>INDEX([1]!Table1[Province],MATCH(Table1[[#This Row],[Département ]],[1]!Table1[Département],0))</f>
        <v>Sila</v>
      </c>
      <c r="B2" t="s">
        <v>52</v>
      </c>
      <c r="C2" s="1" t="s">
        <v>43</v>
      </c>
      <c r="D2" s="4">
        <v>431</v>
      </c>
      <c r="E2" s="4">
        <v>2282</v>
      </c>
    </row>
    <row r="3" spans="1:7" x14ac:dyDescent="0.3">
      <c r="A3" t="str">
        <f>INDEX([1]!Table1[Province],MATCH(Table1[[#This Row],[Département ]],[1]!Table1[Département],0))</f>
        <v>Ouaddai</v>
      </c>
      <c r="B3" t="s">
        <v>53</v>
      </c>
      <c r="C3" s="1" t="s">
        <v>7</v>
      </c>
      <c r="D3" s="4">
        <v>191</v>
      </c>
      <c r="E3" s="4">
        <v>1423</v>
      </c>
    </row>
    <row r="4" spans="1:7" x14ac:dyDescent="0.3">
      <c r="A4" t="str">
        <f>INDEX([1]!Table1[Province],MATCH(Table1[[#This Row],[Département ]],[1]!Table1[Département],0))</f>
        <v>Ouaddai</v>
      </c>
      <c r="B4" t="s">
        <v>53</v>
      </c>
      <c r="C4" s="1" t="s">
        <v>8</v>
      </c>
      <c r="D4" s="4">
        <v>209</v>
      </c>
      <c r="E4" s="4">
        <v>985</v>
      </c>
    </row>
    <row r="5" spans="1:7" x14ac:dyDescent="0.3">
      <c r="A5" t="str">
        <f>INDEX([1]!Table1[Province],MATCH(Table1[[#This Row],[Département ]],[1]!Table1[Département],0))</f>
        <v>Ouaddai</v>
      </c>
      <c r="B5" t="s">
        <v>53</v>
      </c>
      <c r="C5" s="1" t="s">
        <v>44</v>
      </c>
      <c r="D5" s="4">
        <v>188</v>
      </c>
      <c r="E5" s="4">
        <v>1307</v>
      </c>
    </row>
    <row r="6" spans="1:7" x14ac:dyDescent="0.3">
      <c r="A6" t="str">
        <f>INDEX([1]!Table1[Province],MATCH(Table1[[#This Row],[Département ]],[1]!Table1[Département],0))</f>
        <v>Ouaddai</v>
      </c>
      <c r="B6" t="s">
        <v>53</v>
      </c>
      <c r="C6" s="1" t="s">
        <v>9</v>
      </c>
      <c r="D6" s="4">
        <v>135</v>
      </c>
      <c r="E6" s="4">
        <v>878</v>
      </c>
    </row>
    <row r="7" spans="1:7" x14ac:dyDescent="0.3">
      <c r="A7" t="str">
        <f>INDEX([1]!Table1[Province],MATCH(Table1[[#This Row],[Département ]],[1]!Table1[Département],0))</f>
        <v>Ouaddai</v>
      </c>
      <c r="B7" t="s">
        <v>53</v>
      </c>
      <c r="C7" s="1" t="s">
        <v>10</v>
      </c>
      <c r="D7" s="4">
        <v>252</v>
      </c>
      <c r="E7" s="4">
        <v>1810</v>
      </c>
    </row>
    <row r="8" spans="1:7" x14ac:dyDescent="0.3">
      <c r="A8" t="str">
        <f>INDEX([1]!Table1[Province],MATCH(Table1[[#This Row],[Département ]],[1]!Table1[Département],0))</f>
        <v>Sila</v>
      </c>
      <c r="B8" t="s">
        <v>52</v>
      </c>
      <c r="C8" s="1" t="s">
        <v>11</v>
      </c>
      <c r="D8" s="4">
        <v>209</v>
      </c>
      <c r="E8" s="4">
        <v>1090</v>
      </c>
    </row>
    <row r="9" spans="1:7" x14ac:dyDescent="0.3">
      <c r="A9" t="str">
        <f>INDEX([1]!Table1[Province],MATCH(Table1[[#This Row],[Département ]],[1]!Table1[Département],0))</f>
        <v>Sila</v>
      </c>
      <c r="B9" t="s">
        <v>54</v>
      </c>
      <c r="C9" s="1" t="s">
        <v>12</v>
      </c>
      <c r="D9" s="4">
        <v>1025</v>
      </c>
      <c r="E9" s="4">
        <v>3154</v>
      </c>
    </row>
    <row r="10" spans="1:7" x14ac:dyDescent="0.3">
      <c r="A10" t="str">
        <f>INDEX([1]!Table1[Province],MATCH(Table1[[#This Row],[Département ]],[1]!Table1[Département],0))</f>
        <v>Ouaddai</v>
      </c>
      <c r="B10" t="s">
        <v>53</v>
      </c>
      <c r="C10" s="1" t="s">
        <v>13</v>
      </c>
      <c r="D10" s="4">
        <v>519</v>
      </c>
      <c r="E10" s="4">
        <v>2545</v>
      </c>
    </row>
    <row r="11" spans="1:7" x14ac:dyDescent="0.3">
      <c r="A11" t="str">
        <f>INDEX([1]!Table1[Province],MATCH(Table1[[#This Row],[Département ]],[1]!Table1[Département],0))</f>
        <v>Ouaddai</v>
      </c>
      <c r="B11" t="s">
        <v>53</v>
      </c>
      <c r="C11" s="1" t="s">
        <v>14</v>
      </c>
      <c r="D11" s="4">
        <v>376</v>
      </c>
      <c r="E11" s="4">
        <v>1583</v>
      </c>
    </row>
    <row r="12" spans="1:7" x14ac:dyDescent="0.3">
      <c r="A12" t="str">
        <f>INDEX([1]!Table1[Province],MATCH(Table1[[#This Row],[Département ]],[1]!Table1[Département],0))</f>
        <v>Wadi Fira</v>
      </c>
      <c r="B12" t="s">
        <v>55</v>
      </c>
      <c r="C12" s="1" t="s">
        <v>15</v>
      </c>
      <c r="D12" s="4">
        <v>67</v>
      </c>
      <c r="E12" s="4">
        <v>481</v>
      </c>
    </row>
    <row r="13" spans="1:7" x14ac:dyDescent="0.3">
      <c r="A13" t="str">
        <f>INDEX([1]!Table1[Province],MATCH(Table1[[#This Row],[Département ]],[1]!Table1[Département],0))</f>
        <v>Sila</v>
      </c>
      <c r="B13" t="s">
        <v>52</v>
      </c>
      <c r="C13" s="1" t="s">
        <v>45</v>
      </c>
      <c r="D13" s="3">
        <v>6867</v>
      </c>
      <c r="E13" s="4">
        <v>35847</v>
      </c>
      <c r="F13" s="1">
        <v>3539</v>
      </c>
      <c r="G13" s="1">
        <v>17618</v>
      </c>
    </row>
    <row r="14" spans="1:7" x14ac:dyDescent="0.3">
      <c r="A14" t="str">
        <f>INDEX([1]!Table1[Province],MATCH(Table1[[#This Row],[Département ]],[1]!Table1[Département],0))</f>
        <v>Ouaddai</v>
      </c>
      <c r="B14" t="s">
        <v>53</v>
      </c>
      <c r="C14" s="1" t="s">
        <v>16</v>
      </c>
      <c r="D14" s="4">
        <v>96</v>
      </c>
      <c r="E14" s="4">
        <v>535</v>
      </c>
    </row>
    <row r="15" spans="1:7" x14ac:dyDescent="0.3">
      <c r="A15" t="str">
        <f>INDEX([1]!Table1[Province],MATCH(Table1[[#This Row],[Département ]],[1]!Table1[Département],0))</f>
        <v>Ouaddai</v>
      </c>
      <c r="B15" t="s">
        <v>53</v>
      </c>
      <c r="C15" s="1" t="s">
        <v>17</v>
      </c>
      <c r="D15" s="4">
        <v>209</v>
      </c>
      <c r="E15" s="4">
        <v>647</v>
      </c>
    </row>
    <row r="16" spans="1:7" x14ac:dyDescent="0.3">
      <c r="A16" t="str">
        <f>INDEX([1]!Table1[Province],MATCH(Table1[[#This Row],[Département ]],[1]!Table1[Département],0))</f>
        <v>Sila</v>
      </c>
      <c r="B16" t="s">
        <v>52</v>
      </c>
      <c r="C16" s="1" t="s">
        <v>46</v>
      </c>
      <c r="D16" s="4">
        <v>20</v>
      </c>
      <c r="E16" s="4">
        <v>156</v>
      </c>
    </row>
    <row r="17" spans="1:5" x14ac:dyDescent="0.3">
      <c r="A17" t="str">
        <f>INDEX([1]!Table1[Province],MATCH(Table1[[#This Row],[Département ]],[1]!Table1[Département],0))</f>
        <v>Sila</v>
      </c>
      <c r="B17" t="s">
        <v>52</v>
      </c>
      <c r="C17" s="1" t="s">
        <v>47</v>
      </c>
      <c r="D17" s="4">
        <v>107</v>
      </c>
      <c r="E17" s="4">
        <v>557</v>
      </c>
    </row>
    <row r="18" spans="1:5" x14ac:dyDescent="0.3">
      <c r="A18" t="str">
        <f>INDEX([1]!Table1[Province],MATCH(Table1[[#This Row],[Département ]],[1]!Table1[Département],0))</f>
        <v>Ouaddai</v>
      </c>
      <c r="B18" t="s">
        <v>53</v>
      </c>
      <c r="C18" s="1" t="s">
        <v>18</v>
      </c>
      <c r="D18" s="4">
        <v>1</v>
      </c>
      <c r="E18" s="4">
        <v>4</v>
      </c>
    </row>
    <row r="19" spans="1:5" x14ac:dyDescent="0.3">
      <c r="A19" t="str">
        <f>INDEX([1]!Table1[Province],MATCH(Table1[[#This Row],[Département ]],[1]!Table1[Département],0))</f>
        <v>Ouaddai</v>
      </c>
      <c r="B19" t="s">
        <v>53</v>
      </c>
      <c r="C19" s="1" t="s">
        <v>19</v>
      </c>
      <c r="D19" s="4">
        <v>229</v>
      </c>
      <c r="E19" s="4">
        <v>1015</v>
      </c>
    </row>
    <row r="20" spans="1:5" x14ac:dyDescent="0.3">
      <c r="A20" t="str">
        <f>INDEX([1]!Table1[Province],MATCH(Table1[[#This Row],[Département ]],[1]!Table1[Département],0))</f>
        <v>Sila</v>
      </c>
      <c r="B20" t="s">
        <v>52</v>
      </c>
      <c r="C20" s="1" t="s">
        <v>48</v>
      </c>
      <c r="D20" s="4">
        <v>1038</v>
      </c>
      <c r="E20" s="4">
        <v>5372</v>
      </c>
    </row>
    <row r="21" spans="1:5" x14ac:dyDescent="0.3">
      <c r="A21" t="str">
        <f>INDEX([1]!Table1[Province],MATCH(Table1[[#This Row],[Département ]],[1]!Table1[Département],0))</f>
        <v>Sila</v>
      </c>
      <c r="B21" t="s">
        <v>52</v>
      </c>
      <c r="C21" s="1" t="s">
        <v>49</v>
      </c>
      <c r="D21" s="4">
        <v>506</v>
      </c>
      <c r="E21" s="4">
        <v>2093</v>
      </c>
    </row>
    <row r="22" spans="1:5" x14ac:dyDescent="0.3">
      <c r="A22" t="str">
        <f>INDEX([1]!Table1[Province],MATCH(Table1[[#This Row],[Département ]],[1]!Table1[Département],0))</f>
        <v>Ouaddai</v>
      </c>
      <c r="B22" t="s">
        <v>53</v>
      </c>
      <c r="C22" s="1" t="s">
        <v>20</v>
      </c>
      <c r="D22" s="4">
        <v>552</v>
      </c>
      <c r="E22" s="4">
        <v>3735</v>
      </c>
    </row>
    <row r="23" spans="1:5" x14ac:dyDescent="0.3">
      <c r="A23" t="str">
        <f>INDEX([1]!Table1[Province],MATCH(Table1[[#This Row],[Département ]],[1]!Table1[Département],0))</f>
        <v>Ouaddai</v>
      </c>
      <c r="B23" t="s">
        <v>53</v>
      </c>
      <c r="C23" s="1" t="s">
        <v>21</v>
      </c>
      <c r="D23" s="4">
        <v>115</v>
      </c>
      <c r="E23" s="4">
        <v>563</v>
      </c>
    </row>
    <row r="24" spans="1:5" x14ac:dyDescent="0.3">
      <c r="A24" t="str">
        <f>INDEX([1]!Table1[Province],MATCH(Table1[[#This Row],[Département ]],[1]!Table1[Département],0))</f>
        <v>Ouaddai</v>
      </c>
      <c r="B24" t="s">
        <v>53</v>
      </c>
      <c r="C24" s="1" t="s">
        <v>22</v>
      </c>
      <c r="D24" s="4">
        <v>86</v>
      </c>
      <c r="E24" s="4">
        <v>559</v>
      </c>
    </row>
    <row r="25" spans="1:5" x14ac:dyDescent="0.3">
      <c r="A25" t="str">
        <f>INDEX([1]!Table1[Province],MATCH(Table1[[#This Row],[Département ]],[1]!Table1[Département],0))</f>
        <v>Ouaddai</v>
      </c>
      <c r="B25" t="s">
        <v>53</v>
      </c>
      <c r="C25" s="1" t="s">
        <v>23</v>
      </c>
      <c r="D25" s="4">
        <v>362</v>
      </c>
      <c r="E25" s="4">
        <v>2947</v>
      </c>
    </row>
    <row r="26" spans="1:5" x14ac:dyDescent="0.3">
      <c r="A26" t="str">
        <f>INDEX([1]!Table1[Province],MATCH(Table1[[#This Row],[Département ]],[1]!Table1[Département],0))</f>
        <v>Sila</v>
      </c>
      <c r="B26" t="s">
        <v>52</v>
      </c>
      <c r="C26" s="1" t="s">
        <v>50</v>
      </c>
      <c r="D26" s="4">
        <v>378</v>
      </c>
      <c r="E26" s="4">
        <v>1828</v>
      </c>
    </row>
    <row r="27" spans="1:5" x14ac:dyDescent="0.3">
      <c r="A27" t="str">
        <f>INDEX([1]!Table1[Province],MATCH(Table1[[#This Row],[Département ]],[1]!Table1[Département],0))</f>
        <v>Sila</v>
      </c>
      <c r="B27" t="s">
        <v>54</v>
      </c>
      <c r="C27" s="1" t="s">
        <v>24</v>
      </c>
      <c r="D27" s="4">
        <v>613</v>
      </c>
      <c r="E27" s="4">
        <v>2424</v>
      </c>
    </row>
    <row r="28" spans="1:5" x14ac:dyDescent="0.3">
      <c r="A28" t="str">
        <f>INDEX([1]!Table1[Province],MATCH(Table1[[#This Row],[Département ]],[1]!Table1[Département],0))</f>
        <v>Ouaddai</v>
      </c>
      <c r="B28" t="s">
        <v>53</v>
      </c>
      <c r="C28" s="1" t="s">
        <v>25</v>
      </c>
      <c r="D28" s="4">
        <v>449</v>
      </c>
      <c r="E28" s="4">
        <v>2130</v>
      </c>
    </row>
    <row r="29" spans="1:5" x14ac:dyDescent="0.3">
      <c r="A29" t="str">
        <f>INDEX([1]!Table1[Province],MATCH(Table1[[#This Row],[Département ]],[1]!Table1[Département],0))</f>
        <v>Sila</v>
      </c>
      <c r="B29" t="s">
        <v>52</v>
      </c>
      <c r="C29" s="1" t="s">
        <v>26</v>
      </c>
      <c r="D29" s="4">
        <v>289</v>
      </c>
      <c r="E29" s="4">
        <v>1319</v>
      </c>
    </row>
    <row r="30" spans="1:5" x14ac:dyDescent="0.3">
      <c r="A30" t="str">
        <f>INDEX([1]!Table1[Province],MATCH(Table1[[#This Row],[Département ]],[1]!Table1[Département],0))</f>
        <v>Ouaddai</v>
      </c>
      <c r="B30" t="s">
        <v>53</v>
      </c>
      <c r="C30" s="1" t="s">
        <v>27</v>
      </c>
      <c r="D30" s="4">
        <v>26</v>
      </c>
      <c r="E30" s="4">
        <v>78</v>
      </c>
    </row>
    <row r="31" spans="1:5" x14ac:dyDescent="0.3">
      <c r="A31" t="str">
        <f>INDEX([1]!Table1[Province],MATCH(Table1[[#This Row],[Département ]],[1]!Table1[Département],0))</f>
        <v>Ouaddai</v>
      </c>
      <c r="B31" t="s">
        <v>53</v>
      </c>
      <c r="C31" s="1" t="s">
        <v>28</v>
      </c>
      <c r="D31" s="4">
        <v>6</v>
      </c>
      <c r="E31" s="4">
        <v>19</v>
      </c>
    </row>
    <row r="32" spans="1:5" x14ac:dyDescent="0.3">
      <c r="A32" t="str">
        <f>INDEX([1]!Table1[Province],MATCH(Table1[[#This Row],[Département ]],[1]!Table1[Département],0))</f>
        <v>Ouaddai</v>
      </c>
      <c r="B32" t="s">
        <v>53</v>
      </c>
      <c r="C32" s="1" t="s">
        <v>29</v>
      </c>
      <c r="D32" s="4">
        <v>3038</v>
      </c>
      <c r="E32" s="4">
        <v>21701</v>
      </c>
    </row>
    <row r="33" spans="1:7" x14ac:dyDescent="0.3">
      <c r="A33" t="str">
        <f>INDEX([1]!Table1[Province],MATCH(Table1[[#This Row],[Département ]],[1]!Table1[Département],0))</f>
        <v>Ouaddai</v>
      </c>
      <c r="B33" t="s">
        <v>53</v>
      </c>
      <c r="C33" s="1" t="s">
        <v>30</v>
      </c>
      <c r="D33" s="4">
        <v>199</v>
      </c>
      <c r="E33" s="4">
        <v>1073</v>
      </c>
    </row>
    <row r="34" spans="1:7" x14ac:dyDescent="0.3">
      <c r="A34" t="str">
        <f>INDEX([1]!Table1[Province],MATCH(Table1[[#This Row],[Département ]],[1]!Table1[Département],0))</f>
        <v>Ouaddai</v>
      </c>
      <c r="B34" t="s">
        <v>53</v>
      </c>
      <c r="C34" s="1" t="s">
        <v>31</v>
      </c>
      <c r="D34" s="4">
        <v>261</v>
      </c>
      <c r="E34" s="4">
        <v>903</v>
      </c>
    </row>
    <row r="35" spans="1:7" x14ac:dyDescent="0.3">
      <c r="A35" t="str">
        <f>INDEX([1]!Table1[Province],MATCH(Table1[[#This Row],[Département ]],[1]!Table1[Département],0))</f>
        <v>Sila</v>
      </c>
      <c r="B35" t="s">
        <v>52</v>
      </c>
      <c r="C35" s="1" t="s">
        <v>32</v>
      </c>
      <c r="D35" s="4">
        <v>174</v>
      </c>
      <c r="E35" s="4">
        <v>785</v>
      </c>
    </row>
    <row r="36" spans="1:7" x14ac:dyDescent="0.3">
      <c r="A36" t="str">
        <f>INDEX([1]!Table1[Province],MATCH(Table1[[#This Row],[Département ]],[1]!Table1[Département],0))</f>
        <v>Sila</v>
      </c>
      <c r="B36" t="s">
        <v>52</v>
      </c>
      <c r="C36" s="1" t="s">
        <v>33</v>
      </c>
      <c r="D36" s="4">
        <v>76</v>
      </c>
      <c r="E36" s="4">
        <v>277</v>
      </c>
    </row>
    <row r="37" spans="1:7" x14ac:dyDescent="0.3">
      <c r="A37" t="str">
        <f>INDEX([1]!Table1[Province],MATCH(Table1[[#This Row],[Département ]],[1]!Table1[Département],0))</f>
        <v>Ouaddai</v>
      </c>
      <c r="B37" t="s">
        <v>53</v>
      </c>
      <c r="C37" s="1" t="s">
        <v>34</v>
      </c>
      <c r="D37" s="4">
        <v>6</v>
      </c>
      <c r="E37" s="4">
        <v>27</v>
      </c>
    </row>
    <row r="38" spans="1:7" x14ac:dyDescent="0.3">
      <c r="A38" t="str">
        <f>INDEX([1]!Table1[Province],MATCH(Table1[[#This Row],[Département ]],[1]!Table1[Département],0))</f>
        <v>Ouaddai</v>
      </c>
      <c r="B38" t="s">
        <v>53</v>
      </c>
      <c r="C38" s="1" t="s">
        <v>35</v>
      </c>
      <c r="D38" s="4">
        <v>648</v>
      </c>
      <c r="E38" s="4">
        <v>4457</v>
      </c>
    </row>
    <row r="39" spans="1:7" x14ac:dyDescent="0.3">
      <c r="A39" t="str">
        <f>INDEX([1]!Table1[Province],MATCH(Table1[[#This Row],[Département ]],[1]!Table1[Département],0))</f>
        <v>Sila</v>
      </c>
      <c r="B39" t="s">
        <v>54</v>
      </c>
      <c r="C39" s="1" t="s">
        <v>51</v>
      </c>
      <c r="D39" s="4">
        <v>275</v>
      </c>
      <c r="E39" s="4">
        <v>901</v>
      </c>
    </row>
    <row r="40" spans="1:7" x14ac:dyDescent="0.3">
      <c r="A40" t="str">
        <f>INDEX([1]!Table1[Province],MATCH(Table1[[#This Row],[Département ]],[1]!Table1[Département],0))</f>
        <v>Sila</v>
      </c>
      <c r="B40" t="s">
        <v>52</v>
      </c>
      <c r="C40" s="1" t="s">
        <v>36</v>
      </c>
      <c r="D40" s="4">
        <v>39</v>
      </c>
      <c r="E40" s="4">
        <v>152</v>
      </c>
    </row>
    <row r="41" spans="1:7" x14ac:dyDescent="0.3">
      <c r="A41" t="str">
        <f>INDEX([1]!Table1[Province],MATCH(Table1[[#This Row],[Département ]],[1]!Table1[Département],0))</f>
        <v>Ouaddai</v>
      </c>
      <c r="B41" t="s">
        <v>53</v>
      </c>
      <c r="C41" s="1" t="s">
        <v>37</v>
      </c>
      <c r="D41" s="4">
        <v>383</v>
      </c>
      <c r="E41" s="4">
        <v>1670</v>
      </c>
    </row>
    <row r="42" spans="1:7" x14ac:dyDescent="0.3">
      <c r="A42" t="str">
        <f>INDEX([1]!Table1[Province],MATCH(Table1[[#This Row],[Département ]],[1]!Table1[Département],0))</f>
        <v>Ouaddai</v>
      </c>
      <c r="B42" t="s">
        <v>53</v>
      </c>
      <c r="C42" s="1" t="s">
        <v>38</v>
      </c>
      <c r="D42" s="4">
        <v>392</v>
      </c>
      <c r="E42" s="4">
        <v>2748</v>
      </c>
    </row>
    <row r="43" spans="1:7" x14ac:dyDescent="0.3">
      <c r="A43" t="str">
        <f>INDEX([1]!Table1[Province],MATCH(Table1[[#This Row],[Département ]],[1]!Table1[Département],0))</f>
        <v>Ouaddai</v>
      </c>
      <c r="B43" t="s">
        <v>53</v>
      </c>
      <c r="C43" s="1" t="s">
        <v>39</v>
      </c>
      <c r="D43" s="4">
        <v>100</v>
      </c>
      <c r="E43" s="4">
        <v>540</v>
      </c>
    </row>
    <row r="44" spans="1:7" x14ac:dyDescent="0.3">
      <c r="A44" t="str">
        <f>INDEX([1]!Table1[Province],MATCH(Table1[[#This Row],[Département ]],[1]!Table1[Département],0))</f>
        <v>Ouaddai</v>
      </c>
      <c r="B44" t="s">
        <v>53</v>
      </c>
      <c r="C44" s="1" t="s">
        <v>40</v>
      </c>
      <c r="D44" s="4">
        <v>2015</v>
      </c>
      <c r="E44" s="4">
        <v>12643</v>
      </c>
      <c r="F44" s="2">
        <v>1154</v>
      </c>
      <c r="G44" s="2">
        <v>7036</v>
      </c>
    </row>
    <row r="45" spans="1:7" x14ac:dyDescent="0.3">
      <c r="A45" t="str">
        <f>INDEX([1]!Table1[Province],MATCH(Table1[[#This Row],[Département ]],[1]!Table1[Département],0))</f>
        <v>Ouaddai</v>
      </c>
      <c r="B45" t="s">
        <v>53</v>
      </c>
      <c r="C45" s="1" t="s">
        <v>41</v>
      </c>
      <c r="D45" s="4">
        <v>2327</v>
      </c>
      <c r="E45" s="4">
        <v>9926</v>
      </c>
    </row>
    <row r="46" spans="1:7" x14ac:dyDescent="0.3">
      <c r="A46" t="str">
        <f>INDEX([1]!Table1[Province],MATCH(Table1[[#This Row],[Département ]],[1]!Table1[Département],0))</f>
        <v>Ouaddai</v>
      </c>
      <c r="B46" t="s">
        <v>53</v>
      </c>
      <c r="C46" s="1" t="s">
        <v>42</v>
      </c>
      <c r="D46" s="4">
        <v>41</v>
      </c>
      <c r="E46" s="4">
        <v>348</v>
      </c>
    </row>
    <row r="47" spans="1:7" x14ac:dyDescent="0.3">
      <c r="B47" s="5"/>
      <c r="C47" s="6"/>
      <c r="D47" s="7">
        <f>SUBTOTAL(109,Table1[Ménages])</f>
        <v>25525</v>
      </c>
      <c r="E47" s="7">
        <f>SUBTOTAL(109,Table1[Individus])</f>
        <v>137517</v>
      </c>
      <c r="F47" s="7">
        <f>SUBTOTAL(109,Table1[Ménages (biométrie)])</f>
        <v>4693</v>
      </c>
      <c r="G47" s="7">
        <f>SUBTOTAL(109,Table1[Individus(biométrie)])</f>
        <v>24654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7D1527D40BA54C9D08DB0E948221C3" ma:contentTypeVersion="15" ma:contentTypeDescription="Create a new document." ma:contentTypeScope="" ma:versionID="86174821535292708c6c3d21289b1f84">
  <xsd:schema xmlns:xsd="http://www.w3.org/2001/XMLSchema" xmlns:xs="http://www.w3.org/2001/XMLSchema" xmlns:p="http://schemas.microsoft.com/office/2006/metadata/properties" xmlns:ns2="0499d161-d3ea-4468-883f-f615ac4c88f7" xmlns:ns3="9585bde6-52e0-445a-a051-7c41887a56d1" targetNamespace="http://schemas.microsoft.com/office/2006/metadata/properties" ma:root="true" ma:fieldsID="cf5551a2202f432e92e1d47ed0a68599" ns2:_="" ns3:_="">
    <xsd:import namespace="0499d161-d3ea-4468-883f-f615ac4c88f7"/>
    <xsd:import namespace="9585bde6-52e0-445a-a051-7c41887a56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99d161-d3ea-4468-883f-f615ac4c8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553f610b-9ee9-4302-9a9e-eaae0f0c7b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5bde6-52e0-445a-a051-7c41887a56d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7949122-c95d-42ce-b784-07017c23eb02}" ma:internalName="TaxCatchAll" ma:showField="CatchAllData" ma:web="9585bde6-52e0-445a-a051-7c41887a56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499d161-d3ea-4468-883f-f615ac4c88f7">
      <Terms xmlns="http://schemas.microsoft.com/office/infopath/2007/PartnerControls"/>
    </lcf76f155ced4ddcb4097134ff3c332f>
    <TaxCatchAll xmlns="9585bde6-52e0-445a-a051-7c41887a56d1" xsi:nil="true"/>
  </documentManagement>
</p:properties>
</file>

<file path=customXml/itemProps1.xml><?xml version="1.0" encoding="utf-8"?>
<ds:datastoreItem xmlns:ds="http://schemas.openxmlformats.org/officeDocument/2006/customXml" ds:itemID="{5320D16B-12B3-41E8-B2AC-E381B21CF3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99d161-d3ea-4468-883f-f615ac4c88f7"/>
    <ds:schemaRef ds:uri="9585bde6-52e0-445a-a051-7c41887a56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14F3B4-6919-4A27-9694-CD10C4198C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024CC8-80EC-40F5-9761-9F338B5AE5F0}">
  <ds:schemaRefs>
    <ds:schemaRef ds:uri="http://schemas.microsoft.com/office/2006/metadata/properties"/>
    <ds:schemaRef ds:uri="http://schemas.microsoft.com/office/infopath/2007/PartnerControls"/>
    <ds:schemaRef ds:uri="0499d161-d3ea-4468-883f-f615ac4c88f7"/>
    <ds:schemaRef ds:uri="9585bde6-52e0-445a-a051-7c41887a56d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THAM Jasmine Jocelyne Mei Lin</cp:lastModifiedBy>
  <cp:revision/>
  <dcterms:created xsi:type="dcterms:W3CDTF">2024-08-10T15:21:53Z</dcterms:created>
  <dcterms:modified xsi:type="dcterms:W3CDTF">2024-08-10T15:41:24Z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0x010100D77D1527D40BA54C9D08DB0E948221C3</vt:lpwstr>
  </property>
  <property fmtid="{D5CDD505-2E9C-101B-9397-08002B2CF9AE}" pid="3" name="MSIP_Label_2059aa38-f392-4105-be92-628035578272_Enabled">
    <vt:lpwstr>true</vt:lpwstr>
  </property>
  <property fmtid="{D5CDD505-2E9C-101B-9397-08002B2CF9AE}" pid="4" name="MSIP_Label_2059aa38-f392-4105-be92-628035578272_SetDate">
    <vt:lpwstr>2024-08-10T15:21:58Z</vt:lpwstr>
  </property>
  <property fmtid="{D5CDD505-2E9C-101B-9397-08002B2CF9AE}" pid="5" name="MSIP_Label_2059aa38-f392-4105-be92-628035578272_Method">
    <vt:lpwstr>Standard</vt:lpwstr>
  </property>
  <property fmtid="{D5CDD505-2E9C-101B-9397-08002B2CF9AE}" pid="6" name="MSIP_Label_2059aa38-f392-4105-be92-628035578272_Name">
    <vt:lpwstr>IOMLb0020IN123173</vt:lpwstr>
  </property>
  <property fmtid="{D5CDD505-2E9C-101B-9397-08002B2CF9AE}" pid="7" name="MSIP_Label_2059aa38-f392-4105-be92-628035578272_SiteId">
    <vt:lpwstr>1588262d-23fb-43b4-bd6e-bce49c8e6186</vt:lpwstr>
  </property>
  <property fmtid="{D5CDD505-2E9C-101B-9397-08002B2CF9AE}" pid="8" name="MSIP_Label_2059aa38-f392-4105-be92-628035578272_ActionId">
    <vt:lpwstr>a2a673b5-e20c-4430-8881-4b962c8201e1</vt:lpwstr>
  </property>
  <property fmtid="{D5CDD505-2E9C-101B-9397-08002B2CF9AE}" pid="9" name="MSIP_Label_2059aa38-f392-4105-be92-628035578272_ContentBits">
    <vt:lpwstr>0</vt:lpwstr>
  </property>
</Properties>
</file>