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. DB storage levels\Level_4 All_historical_datasets\Ecuador\2. Site Assessment\Public\"/>
    </mc:Choice>
  </mc:AlternateContent>
  <bookViews>
    <workbookView xWindow="0" yWindow="0" windowWidth="20490" windowHeight="8985"/>
  </bookViews>
  <sheets>
    <sheet name="REFUGIOS_DB_R4" sheetId="1" r:id="rId1"/>
    <sheet name="list_of_respondents" sheetId="2" r:id="rId2"/>
    <sheet name="Cod " sheetId="7" r:id="rId3"/>
  </sheets>
  <definedNames>
    <definedName name="_xlnm._FilterDatabase" localSheetId="0" hidden="1">REFUGIOS_DB_R4!$A$1:$GI$1</definedName>
  </definedNames>
  <calcPr calcId="152511"/>
</workbook>
</file>

<file path=xl/calcChain.xml><?xml version="1.0" encoding="utf-8"?>
<calcChain xmlns="http://schemas.openxmlformats.org/spreadsheetml/2006/main">
  <c r="BI199" i="1" l="1"/>
  <c r="AW199" i="1"/>
  <c r="AX199" i="1"/>
  <c r="AY199" i="1"/>
  <c r="AZ199" i="1"/>
  <c r="BA199" i="1"/>
  <c r="BB199" i="1"/>
  <c r="BC199" i="1"/>
  <c r="BD199" i="1"/>
  <c r="AV199" i="1"/>
  <c r="BE199" i="1"/>
  <c r="BF199" i="1"/>
  <c r="BG199" i="1"/>
  <c r="BH199" i="1"/>
  <c r="BJ199" i="1"/>
  <c r="BK199" i="1"/>
  <c r="BZ4" i="1" l="1"/>
  <c r="BZ8" i="1"/>
  <c r="BZ9" i="1"/>
  <c r="BZ10" i="1"/>
  <c r="BZ11" i="1"/>
  <c r="BZ13" i="1"/>
  <c r="BZ14" i="1"/>
  <c r="BZ15" i="1"/>
  <c r="BZ18" i="1"/>
  <c r="BZ19" i="1"/>
  <c r="BZ21" i="1"/>
  <c r="BZ22" i="1"/>
  <c r="BZ25" i="1"/>
  <c r="BZ28" i="1"/>
  <c r="BZ29" i="1"/>
  <c r="BZ33" i="1"/>
  <c r="BZ35" i="1"/>
  <c r="BZ36" i="1"/>
  <c r="BZ37" i="1"/>
  <c r="BZ38" i="1"/>
  <c r="BZ40" i="1"/>
  <c r="BZ42" i="1"/>
  <c r="BZ44" i="1"/>
  <c r="BZ50" i="1"/>
  <c r="BZ52" i="1"/>
  <c r="BZ53" i="1"/>
  <c r="BZ55" i="1"/>
  <c r="BZ56" i="1"/>
  <c r="BZ58" i="1"/>
  <c r="BZ59" i="1"/>
  <c r="BZ60" i="1"/>
  <c r="BZ61" i="1"/>
  <c r="BZ62" i="1"/>
  <c r="BZ63" i="1"/>
  <c r="BZ64" i="1"/>
  <c r="BZ66" i="1"/>
  <c r="BZ67" i="1"/>
  <c r="BZ68" i="1"/>
  <c r="BZ69" i="1"/>
  <c r="BZ70" i="1"/>
  <c r="BZ73" i="1"/>
  <c r="BZ76" i="1"/>
  <c r="BZ79" i="1"/>
  <c r="BZ84" i="1"/>
  <c r="BZ86" i="1"/>
  <c r="BZ88" i="1"/>
  <c r="BZ89" i="1"/>
  <c r="BZ90" i="1"/>
  <c r="BZ96" i="1"/>
  <c r="BZ97" i="1"/>
  <c r="BZ99" i="1"/>
  <c r="BZ102" i="1"/>
  <c r="BZ103" i="1"/>
  <c r="BZ105" i="1"/>
  <c r="BZ108" i="1"/>
  <c r="BZ110" i="1"/>
  <c r="BZ113" i="1"/>
  <c r="BZ114" i="1"/>
  <c r="BZ115" i="1"/>
  <c r="BZ116" i="1"/>
  <c r="BZ119" i="1"/>
  <c r="BZ120" i="1"/>
  <c r="BZ121" i="1"/>
  <c r="BZ124" i="1"/>
  <c r="BZ125" i="1"/>
  <c r="BZ128" i="1"/>
  <c r="BZ129" i="1"/>
  <c r="BZ131" i="1"/>
  <c r="BZ134" i="1"/>
  <c r="BZ136" i="1"/>
  <c r="BZ138" i="1"/>
  <c r="BZ140" i="1"/>
  <c r="BZ142" i="1"/>
  <c r="BZ143" i="1"/>
  <c r="BZ144" i="1"/>
  <c r="BZ147" i="1"/>
  <c r="BZ148" i="1"/>
  <c r="BZ149" i="1"/>
  <c r="BZ154" i="1"/>
  <c r="BZ156" i="1"/>
  <c r="BZ157" i="1"/>
  <c r="BZ158" i="1"/>
  <c r="BZ159" i="1"/>
  <c r="BZ160" i="1"/>
  <c r="BZ161" i="1"/>
  <c r="BZ162" i="1"/>
  <c r="BZ163" i="1"/>
  <c r="BZ164" i="1"/>
  <c r="BZ165" i="1"/>
  <c r="BZ170" i="1"/>
  <c r="BZ171" i="1"/>
  <c r="BZ172" i="1"/>
  <c r="BZ176" i="1"/>
  <c r="BZ177" i="1"/>
  <c r="BZ178" i="1"/>
  <c r="BZ180" i="1"/>
  <c r="BZ181" i="1"/>
  <c r="BZ186" i="1"/>
  <c r="BZ187" i="1"/>
  <c r="BZ189" i="1"/>
  <c r="BZ190" i="1"/>
  <c r="BZ191" i="1"/>
  <c r="BZ192" i="1"/>
  <c r="BZ193" i="1"/>
  <c r="AU198" i="1" l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U2" i="1"/>
  <c r="AU199" i="1" l="1"/>
</calcChain>
</file>

<file path=xl/sharedStrings.xml><?xml version="1.0" encoding="utf-8"?>
<sst xmlns="http://schemas.openxmlformats.org/spreadsheetml/2006/main" count="19954" uniqueCount="4556">
  <si>
    <t>_index</t>
  </si>
  <si>
    <t>_parent_table_name</t>
  </si>
  <si>
    <t>_parent_index</t>
  </si>
  <si>
    <t>_tags</t>
  </si>
  <si>
    <t>_notes</t>
  </si>
  <si>
    <t>list_of_respondents/respondent_details/Sex_Respondent</t>
  </si>
  <si>
    <t>list_of_respondents/respondent_details/Role_respondent</t>
  </si>
  <si>
    <t>1__male</t>
  </si>
  <si>
    <t>closed</t>
  </si>
  <si>
    <t>refugio</t>
  </si>
  <si>
    <t>La aurora</t>
  </si>
  <si>
    <t>.</t>
  </si>
  <si>
    <t>MAN_105</t>
  </si>
  <si>
    <t>Las Marias</t>
  </si>
  <si>
    <t>Esc. Jose antonio vera</t>
  </si>
  <si>
    <t>Capilla la dolorosa</t>
  </si>
  <si>
    <t>Canuto</t>
  </si>
  <si>
    <t>open</t>
  </si>
  <si>
    <t>ECU13</t>
  </si>
  <si>
    <t>ECU1303</t>
  </si>
  <si>
    <t>ECU130352</t>
  </si>
  <si>
    <t>urban</t>
  </si>
  <si>
    <t>privada</t>
  </si>
  <si>
    <t>no</t>
  </si>
  <si>
    <t>si</t>
  </si>
  <si>
    <t>bono_vivienda_definitiva</t>
  </si>
  <si>
    <t>Perdieron las  casas el dia del terremoto</t>
  </si>
  <si>
    <t>Salir del refugio en el que estan vitando</t>
  </si>
  <si>
    <t>Por no tener adonde ir a vivir</t>
  </si>
  <si>
    <t>Estan en tramite de escritura</t>
  </si>
  <si>
    <t>carpas</t>
  </si>
  <si>
    <t>plastico</t>
  </si>
  <si>
    <t>lona</t>
  </si>
  <si>
    <t>madera_piso</t>
  </si>
  <si>
    <t>kits_cocina mosquiteros kits_higiene kits_dignidad ropa</t>
  </si>
  <si>
    <t>en_el_sitio_menor_500mts</t>
  </si>
  <si>
    <t>barril_tanque_200L</t>
  </si>
  <si>
    <t>pozo</t>
  </si>
  <si>
    <t>si_menos_de_15L</t>
  </si>
  <si>
    <t>leche_en_polvo_formula_biberon</t>
  </si>
  <si>
    <t>IRA</t>
  </si>
  <si>
    <t>diarrea</t>
  </si>
  <si>
    <t>en_el_sitio</t>
  </si>
  <si>
    <t>dia</t>
  </si>
  <si>
    <t>gobierno</t>
  </si>
  <si>
    <t>menor_1</t>
  </si>
  <si>
    <t>mayor_75%</t>
  </si>
  <si>
    <t>jornalero</t>
  </si>
  <si>
    <t>ama_de_casa</t>
  </si>
  <si>
    <t>menor_25%</t>
  </si>
  <si>
    <t>policia</t>
  </si>
  <si>
    <t>tareas_domesticas estudiar ludicas</t>
  </si>
  <si>
    <t>trabajar tv_redes</t>
  </si>
  <si>
    <t>bueno</t>
  </si>
  <si>
    <t>si_no_adecuada</t>
  </si>
  <si>
    <t>vivienda_temporal bienes_no_alimentarios agua_saneamiento_higiene comida</t>
  </si>
  <si>
    <t>escombros_daños seguridad</t>
  </si>
  <si>
    <t>si_algunos</t>
  </si>
  <si>
    <t>albergues</t>
  </si>
  <si>
    <t>2__female</t>
  </si>
  <si>
    <t>Sin información</t>
  </si>
  <si>
    <t>uploaded_form_izr7j1</t>
  </si>
  <si>
    <t>publica</t>
  </si>
  <si>
    <t>cuidar_pertenencias</t>
  </si>
  <si>
    <t>parcial</t>
  </si>
  <si>
    <t>No tienen trabajo y casas perdida</t>
  </si>
  <si>
    <t>Irse del sitio del refugio</t>
  </si>
  <si>
    <t>No tienen donde ir</t>
  </si>
  <si>
    <t>No les quisieron atender</t>
  </si>
  <si>
    <t>La mayoria son alquilinos</t>
  </si>
  <si>
    <t>tierra</t>
  </si>
  <si>
    <t>kits_higiene</t>
  </si>
  <si>
    <t>fuera_del_sitio_mayor_20</t>
  </si>
  <si>
    <t>tanque</t>
  </si>
  <si>
    <t>tanquero</t>
  </si>
  <si>
    <t>no_responde</t>
  </si>
  <si>
    <t>ninguno</t>
  </si>
  <si>
    <t>entre_1_y_2</t>
  </si>
  <si>
    <t>menor_50%</t>
  </si>
  <si>
    <t>otro</t>
  </si>
  <si>
    <t>Trabajan en diferentes cosas</t>
  </si>
  <si>
    <t>tareas_domesticas</t>
  </si>
  <si>
    <t>actividades_no_positivas</t>
  </si>
  <si>
    <t>distancia</t>
  </si>
  <si>
    <t>distribuciones</t>
  </si>
  <si>
    <t>Encargada</t>
  </si>
  <si>
    <t>MAN_102</t>
  </si>
  <si>
    <t>Paraiso</t>
  </si>
  <si>
    <t>Casas destruidas y necesitan arreglarla</t>
  </si>
  <si>
    <t xml:space="preserve">Irse del sitio </t>
  </si>
  <si>
    <t>Por miedo a que le roben las pertenencias</t>
  </si>
  <si>
    <t>alimentacion_mies</t>
  </si>
  <si>
    <t>No les llega el dinero</t>
  </si>
  <si>
    <t>cemento</t>
  </si>
  <si>
    <t>kits_dignidad</t>
  </si>
  <si>
    <t>agua_embotellada</t>
  </si>
  <si>
    <t>entre_3_y_5</t>
  </si>
  <si>
    <t>pesca</t>
  </si>
  <si>
    <t>comunidad_auto_organizada</t>
  </si>
  <si>
    <t>ludicas</t>
  </si>
  <si>
    <t>estudiar</t>
  </si>
  <si>
    <t>no_hay</t>
  </si>
  <si>
    <t>agua_saneamiento_higiene salud</t>
  </si>
  <si>
    <t>Leonidas plaza</t>
  </si>
  <si>
    <t>rural</t>
  </si>
  <si>
    <t>Chipornia</t>
  </si>
  <si>
    <t>Tosagua</t>
  </si>
  <si>
    <t>Para arreglar la casa</t>
  </si>
  <si>
    <t>Dejar su sitio de donde vive</t>
  </si>
  <si>
    <t>Por miedo a que le roben sus pertenencias</t>
  </si>
  <si>
    <t>ramadas</t>
  </si>
  <si>
    <t>estudiar ludicas</t>
  </si>
  <si>
    <t>agua_saneamiento_higiene salud comida educacion</t>
  </si>
  <si>
    <t>si_todos</t>
  </si>
  <si>
    <t>accesso_asistencia</t>
  </si>
  <si>
    <t>Santiago Vera</t>
  </si>
  <si>
    <t>Bachillero</t>
  </si>
  <si>
    <t>No tienen casita</t>
  </si>
  <si>
    <t>No ir a un albergue</t>
  </si>
  <si>
    <t>Por sus propiedades</t>
  </si>
  <si>
    <t>zinc</t>
  </si>
  <si>
    <t>other</t>
  </si>
  <si>
    <t>Sabanas</t>
  </si>
  <si>
    <t>ninguna</t>
  </si>
  <si>
    <t>agua_saneamiento_higiene salud comida</t>
  </si>
  <si>
    <t>Malecon 2</t>
  </si>
  <si>
    <t>Para mejorar su casa</t>
  </si>
  <si>
    <t>Salir del sitio</t>
  </si>
  <si>
    <t>Por sus pertenencias</t>
  </si>
  <si>
    <t>botellon</t>
  </si>
  <si>
    <t>si_mas_de_2L</t>
  </si>
  <si>
    <t>entre_2_y_3</t>
  </si>
  <si>
    <t>salud</t>
  </si>
  <si>
    <t xml:space="preserve">Para remodelar sus casas </t>
  </si>
  <si>
    <t>Salir del sector de donde estan refugiados</t>
  </si>
  <si>
    <t>Sus terrenos y pertenencias</t>
  </si>
  <si>
    <t>kits_cocina kits_higiene</t>
  </si>
  <si>
    <t>No estan trabajando</t>
  </si>
  <si>
    <t>vivienda_temporal salud educacion</t>
  </si>
  <si>
    <t>Hija de la encargada</t>
  </si>
  <si>
    <t>MAN_050</t>
  </si>
  <si>
    <t>Unidad educativa luzmila arteaga de andrade</t>
  </si>
  <si>
    <t>MAN_068</t>
  </si>
  <si>
    <t>Snh</t>
  </si>
  <si>
    <t>MAN_097</t>
  </si>
  <si>
    <t>Cruz Roja</t>
  </si>
  <si>
    <t>Jama</t>
  </si>
  <si>
    <t>Se cuidan entre familia</t>
  </si>
  <si>
    <t>bono_vivienda_temp</t>
  </si>
  <si>
    <t>Tienen familia que les pueden ayudar</t>
  </si>
  <si>
    <t>No quiere al bono del miduvi</t>
  </si>
  <si>
    <t>Se escucha por voces mala construccion</t>
  </si>
  <si>
    <t>Algunos no tienen</t>
  </si>
  <si>
    <t>mosquiteros kits_higiene kits_herramientas</t>
  </si>
  <si>
    <t>Cisterna</t>
  </si>
  <si>
    <t>no_sabe</t>
  </si>
  <si>
    <t>Cada un compra su alimentacion</t>
  </si>
  <si>
    <t>24_horas</t>
  </si>
  <si>
    <t>estudiar tv_redes</t>
  </si>
  <si>
    <t>bienes_no_alimentarios agua_saneamiento_higiene salud</t>
  </si>
  <si>
    <t>diseño falta_iluminacion seguridad</t>
  </si>
  <si>
    <t>situacion_origen</t>
  </si>
  <si>
    <t>MAN_167</t>
  </si>
  <si>
    <t>Edrulfo Ramirez</t>
  </si>
  <si>
    <t>Enumerador_ No hay a quien preguntar</t>
  </si>
  <si>
    <t>SAD_003</t>
  </si>
  <si>
    <t>MANUEL VILLEGAS</t>
  </si>
  <si>
    <t>LA VILLEGAS</t>
  </si>
  <si>
    <t>SAD_002</t>
  </si>
  <si>
    <t>Centro de convenciones Alfonso Torres</t>
  </si>
  <si>
    <t>Zarcay</t>
  </si>
  <si>
    <t>MAN_172</t>
  </si>
  <si>
    <t xml:space="preserve">La Esperanza Chibunga </t>
  </si>
  <si>
    <t>Chibunga</t>
  </si>
  <si>
    <t>SAD_005</t>
  </si>
  <si>
    <t>Semillita de Dios</t>
  </si>
  <si>
    <t>Zaracay</t>
  </si>
  <si>
    <t>MAN_166</t>
  </si>
  <si>
    <t>La asuncion</t>
  </si>
  <si>
    <t>MAN_132</t>
  </si>
  <si>
    <t>Salime 3</t>
  </si>
  <si>
    <t>MAN_096</t>
  </si>
  <si>
    <t>Salime 2</t>
  </si>
  <si>
    <t>Via salima</t>
  </si>
  <si>
    <t>ECU1320</t>
  </si>
  <si>
    <t>ECU132050</t>
  </si>
  <si>
    <t>Salima</t>
  </si>
  <si>
    <t>Por las reglas de los albergues oficiales</t>
  </si>
  <si>
    <t>Porque la mayoria perdio su casa</t>
  </si>
  <si>
    <t>Quedarse en el sitio del refujio</t>
  </si>
  <si>
    <t>Miedo</t>
  </si>
  <si>
    <t>No hay escritura</t>
  </si>
  <si>
    <t>kits_cocina mosquiteros kits_higiene kits_dignidad</t>
  </si>
  <si>
    <t>en_el_sitio_mayor_500mts</t>
  </si>
  <si>
    <t>otra</t>
  </si>
  <si>
    <t>Entubada</t>
  </si>
  <si>
    <t>entre_5_y_10</t>
  </si>
  <si>
    <t>menor_75%</t>
  </si>
  <si>
    <t>vivienda_temporal salud educacion medios_de_vida</t>
  </si>
  <si>
    <t>distancia escombros_daños seguridad</t>
  </si>
  <si>
    <t>ESM_057</t>
  </si>
  <si>
    <t>Tongora</t>
  </si>
  <si>
    <t>A 200 metros</t>
  </si>
  <si>
    <t>cuidar_terreno</t>
  </si>
  <si>
    <t>Por que la casa no esta en buenas condiciones. Y aqui hay personas que no tienen ni casa por que se les cayo completamente</t>
  </si>
  <si>
    <t>Plan de alimentacion</t>
  </si>
  <si>
    <t>Por que ellos necesitan mas un techo para protegerse</t>
  </si>
  <si>
    <t>No tienen titulo de propiedad. Pero el terreno es herencia del papa</t>
  </si>
  <si>
    <t>Nadie tiene titulo</t>
  </si>
  <si>
    <t>kits_cocina mosquiteros kits_higiene kits_dignidad ropa kits_herramientas</t>
  </si>
  <si>
    <t xml:space="preserve">Obtienen agua del rio siempre </t>
  </si>
  <si>
    <t>si_mas_de_15L</t>
  </si>
  <si>
    <t>No hay dinero para comprar ese tipo de formulas</t>
  </si>
  <si>
    <t>tareas_domesticas estudiar tv_redes</t>
  </si>
  <si>
    <t>vivienda_temporal bienes_no_alimentarios agua_saneamiento_higiene salud comida medios_de_vida</t>
  </si>
  <si>
    <t>distancia escombros_daños falta_iluminacion falta_accesso_segregado seguridad discapacidad menor_edad</t>
  </si>
  <si>
    <t xml:space="preserve">No tienen dinero </t>
  </si>
  <si>
    <t>Lider de la comunidad</t>
  </si>
  <si>
    <t>ESM_082</t>
  </si>
  <si>
    <t>Tongorachi</t>
  </si>
  <si>
    <t>Las casas estan mal estado</t>
  </si>
  <si>
    <t>Alimentacion</t>
  </si>
  <si>
    <t>Por que necesitab techo</t>
  </si>
  <si>
    <t>No tienen titulo de propiedad y otros en tramites</t>
  </si>
  <si>
    <t>En tramites</t>
  </si>
  <si>
    <t>poma</t>
  </si>
  <si>
    <t>lactancia_materna</t>
  </si>
  <si>
    <t>No hay dinero para formulas</t>
  </si>
  <si>
    <t>mayor_10</t>
  </si>
  <si>
    <t>agricultura</t>
  </si>
  <si>
    <t>vivienda_temporal bienes_no_alimentarios agua_saneamiento_higiene salud comida educacion medios_de_vida</t>
  </si>
  <si>
    <t>distancia escombros_daños falta_iluminacion falta_accesso_segregado seguridad discapacidad</t>
  </si>
  <si>
    <t>Vivien fuera de la ciudad. No hay transporte</t>
  </si>
  <si>
    <t>como_obtener_informacion</t>
  </si>
  <si>
    <t>Lider</t>
  </si>
  <si>
    <t>ESM_059</t>
  </si>
  <si>
    <t>Carmelitas 2</t>
  </si>
  <si>
    <t>Las carmelitas</t>
  </si>
  <si>
    <t>Por que las casas estan en mal estado</t>
  </si>
  <si>
    <t>Bono alimentacion</t>
  </si>
  <si>
    <t>Techo. Seguridad</t>
  </si>
  <si>
    <t>Llego una señora del miduvi y se le llevo el titulo de propiedad</t>
  </si>
  <si>
    <t>kits_herramientas</t>
  </si>
  <si>
    <t>fuera_del_sitio_menor_20</t>
  </si>
  <si>
    <t>distancia falta_iluminacion seguridad</t>
  </si>
  <si>
    <t>ESM_085</t>
  </si>
  <si>
    <t>Carnelitas 3</t>
  </si>
  <si>
    <t>Resinto Carmelitas</t>
  </si>
  <si>
    <t>Cabo san francisco</t>
  </si>
  <si>
    <t>No ha salido nada</t>
  </si>
  <si>
    <t>Prefieren vivienda</t>
  </si>
  <si>
    <t>Dicen que hay que esperar</t>
  </si>
  <si>
    <t>Solo una persona. Las demas tienen solo mediciones</t>
  </si>
  <si>
    <t>cana_picada</t>
  </si>
  <si>
    <t>Tierra y tabla</t>
  </si>
  <si>
    <t>estudiar ludicas tv_redes</t>
  </si>
  <si>
    <t>distancia escombros_daños falta_iluminacion</t>
  </si>
  <si>
    <t>ESM_049</t>
  </si>
  <si>
    <t>Cementerio</t>
  </si>
  <si>
    <t>Reconstruccion</t>
  </si>
  <si>
    <t>Mil veces techo</t>
  </si>
  <si>
    <t>Solo tienen mendiciones que el mismo gobierno les da</t>
  </si>
  <si>
    <t xml:space="preserve">No hay dinero
</t>
  </si>
  <si>
    <t>tareas_domesticas estudiar ludicas tv_redes</t>
  </si>
  <si>
    <t>distancia falta_iluminacion falta_accesso_segregado seguridad</t>
  </si>
  <si>
    <t>Lider de grupo</t>
  </si>
  <si>
    <t>ESM_086</t>
  </si>
  <si>
    <t>Les queda lejos a los niños la escuela y la finca les queda mas cerca para trabajar</t>
  </si>
  <si>
    <t>Titulo en proceso</t>
  </si>
  <si>
    <t>Quieren techo para vivir</t>
  </si>
  <si>
    <t>Estan en proceso</t>
  </si>
  <si>
    <t>distancia diseño escombros_daños falta_iluminacion falta_accesso_segregado seguridad discapacidad menor_edad</t>
  </si>
  <si>
    <t>Lider de comunidad</t>
  </si>
  <si>
    <t>San francisco</t>
  </si>
  <si>
    <t>Muisne</t>
  </si>
  <si>
    <t>Porque las casas estan en mal estado</t>
  </si>
  <si>
    <t>Al de arrendamiento</t>
  </si>
  <si>
    <t>Por que n hubo una informacion</t>
  </si>
  <si>
    <t>Porque no han salido favorecidos</t>
  </si>
  <si>
    <t>Escrituras</t>
  </si>
  <si>
    <t>Plastico y caña</t>
  </si>
  <si>
    <t>Leche materna</t>
  </si>
  <si>
    <t>comercio_informal</t>
  </si>
  <si>
    <t>vivienda_temporal agua_saneamiento_higiene salud comida medios_de_vida</t>
  </si>
  <si>
    <t>Para ir a los baños</t>
  </si>
  <si>
    <t>El salto</t>
  </si>
  <si>
    <t>Vecino del refugio</t>
  </si>
  <si>
    <t>La cancha</t>
  </si>
  <si>
    <t>Porque no les gusta y que halla están presos</t>
  </si>
  <si>
    <t>Porque el responsable del miess no los quiso ayudar dicen los refugiados</t>
  </si>
  <si>
    <t>Arrendamiento</t>
  </si>
  <si>
    <t>Porque quieren vivienda</t>
  </si>
  <si>
    <t>Falta de informacion</t>
  </si>
  <si>
    <t>No tienen escrituras</t>
  </si>
  <si>
    <t>Ellos compran su comida no tienen ayuda del gobierno</t>
  </si>
  <si>
    <t>trabajar ludicas</t>
  </si>
  <si>
    <t>si_adecuada</t>
  </si>
  <si>
    <t>vivienda_temporal bienes_no_alimentarios salud comida medios_de_vida</t>
  </si>
  <si>
    <t>distancia diseño escombros_daños falta_accesso_segregado</t>
  </si>
  <si>
    <t>Todos pueden acceder a los servicios como los adultos</t>
  </si>
  <si>
    <t>Encargado de refugio</t>
  </si>
  <si>
    <t>MAN_171</t>
  </si>
  <si>
    <t>Por ganado del sector</t>
  </si>
  <si>
    <t>Por estar con su familia</t>
  </si>
  <si>
    <t>A que los retiren del refugio sin tener un lugar al cual acudir</t>
  </si>
  <si>
    <t>Por que no tienen donde vivir, se sienten desamparados.</t>
  </si>
  <si>
    <t>No constan en el sistema, no poseen escrituras</t>
  </si>
  <si>
    <t>Comparten un mismo espacio,no quieren que lo retiren del refugio</t>
  </si>
  <si>
    <t>Exiten ramadas en las cuales habitan dos familias</t>
  </si>
  <si>
    <t>madera</t>
  </si>
  <si>
    <t>kits_cocina mosquiteros ropa kits_herramientas</t>
  </si>
  <si>
    <t>Falta de dinero, no reciben raciones alimenticias por parte de ninguna entidad publica ni privada</t>
  </si>
  <si>
    <t>dengue</t>
  </si>
  <si>
    <t>chikungunya</t>
  </si>
  <si>
    <t>deficiente</t>
  </si>
  <si>
    <t>vivienda_temporal bienes_no_alimentarios agua_saneamiento_higiene salud comida educacion</t>
  </si>
  <si>
    <t>distancia diseño escombros_daños falta_iluminacion seguridad discapacidad</t>
  </si>
  <si>
    <t>No tienen servicios basicos</t>
  </si>
  <si>
    <t>seguridad</t>
  </si>
  <si>
    <t>Coordinadora</t>
  </si>
  <si>
    <t>MAN_078</t>
  </si>
  <si>
    <t>La Humedad</t>
  </si>
  <si>
    <t>Hija de la Coordinadora</t>
  </si>
  <si>
    <t>MAN_176</t>
  </si>
  <si>
    <t>Los Samangos</t>
  </si>
  <si>
    <t>Por  el cuidado de los animales</t>
  </si>
  <si>
    <t>Necesitan estar seguros con sus viviendas</t>
  </si>
  <si>
    <t>Que los desalojen sin previo plan de reubicacion</t>
  </si>
  <si>
    <t>Por que no tienen terrenos y perdieron sus casas</t>
  </si>
  <si>
    <t>Mala atencion no poseen escrituras</t>
  </si>
  <si>
    <t>Viven en ramadas de caña y lonas y piso de tierra</t>
  </si>
  <si>
    <t>La Coordinadora del refugio mnifiesta que se sienten solos , debido a la poca ayuda que llega al lugar, estan desamparados.</t>
  </si>
  <si>
    <t>kits_cocina</t>
  </si>
  <si>
    <t>kits_cocina mosquiteros kits_higiene</t>
  </si>
  <si>
    <t>La alimentacion no llega periodicamente , van al centro de la ciudad para comprar sus alimentos</t>
  </si>
  <si>
    <t>malaria</t>
  </si>
  <si>
    <t>tareas_domesticas estudiar</t>
  </si>
  <si>
    <t>vivienda_temporal agua_saneamiento_higiene comida</t>
  </si>
  <si>
    <t xml:space="preserve">El refugio no cuenta con servicios basicos, es inseguro debido la poca iluminacion y seguridad que presta, la presencia de mosquitos es critica </t>
  </si>
  <si>
    <t>A la lider</t>
  </si>
  <si>
    <t>SAD_006</t>
  </si>
  <si>
    <t>Victor Villegas Plaza</t>
  </si>
  <si>
    <t>Refugiada</t>
  </si>
  <si>
    <t>MAN_072</t>
  </si>
  <si>
    <t xml:space="preserve">Refugio Vera Robles </t>
  </si>
  <si>
    <t>SAD_007</t>
  </si>
  <si>
    <t>Recinto Ferial</t>
  </si>
  <si>
    <t>Vecino</t>
  </si>
  <si>
    <t>ESM_084</t>
  </si>
  <si>
    <t>ESM_083</t>
  </si>
  <si>
    <t>Tongorachi1</t>
  </si>
  <si>
    <t>Cabo San Francisco</t>
  </si>
  <si>
    <t>Por los niños</t>
  </si>
  <si>
    <t>Viviendo</t>
  </si>
  <si>
    <t xml:space="preserve">Dificultad </t>
  </si>
  <si>
    <t>Tiene los nombres cambiados</t>
  </si>
  <si>
    <t>No son casas propias</t>
  </si>
  <si>
    <t>Agua hervida</t>
  </si>
  <si>
    <t>Y de lactar</t>
  </si>
  <si>
    <t>Fuerzas Armadas</t>
  </si>
  <si>
    <t>excelente</t>
  </si>
  <si>
    <t>vivienda_temporal agua_saneamiento_higiene salud comida educacion</t>
  </si>
  <si>
    <t>distancia escombros_daños falta_iluminacion seguridad</t>
  </si>
  <si>
    <t>Encargado</t>
  </si>
  <si>
    <t>ESM_058</t>
  </si>
  <si>
    <t>Carmelitas</t>
  </si>
  <si>
    <t>Sin Información</t>
  </si>
  <si>
    <t>ESM_060</t>
  </si>
  <si>
    <t>Parque central Quingue</t>
  </si>
  <si>
    <t>Lider - Anterior Ronda</t>
  </si>
  <si>
    <t>ESM_025</t>
  </si>
  <si>
    <t>Porque no han ido autoridades</t>
  </si>
  <si>
    <t>No saben</t>
  </si>
  <si>
    <t>No tienes todos</t>
  </si>
  <si>
    <t>Otras le dan pecho</t>
  </si>
  <si>
    <t>vivienda_temporal bienes_no_alimentarios agua_saneamiento_higiene salud comida</t>
  </si>
  <si>
    <t>distancia diseño escombros_daños falta_iluminacion seguridad</t>
  </si>
  <si>
    <t>Bono de acogida</t>
  </si>
  <si>
    <t>Sozote</t>
  </si>
  <si>
    <t>Rocafuerte</t>
  </si>
  <si>
    <t>Por que no hay trabajo para llevar la comida</t>
  </si>
  <si>
    <t>Por sus pertenenciad</t>
  </si>
  <si>
    <t>mosquiteros kits_higiene ropa</t>
  </si>
  <si>
    <t>si_menos_de_2L</t>
  </si>
  <si>
    <t>El estadio</t>
  </si>
  <si>
    <t>MAN_054</t>
  </si>
  <si>
    <t>Barrio Astillero</t>
  </si>
  <si>
    <t>Para sus casas</t>
  </si>
  <si>
    <t>Salir del sitio de donde es</t>
  </si>
  <si>
    <t>kits_higiene kits_dignidad ropa</t>
  </si>
  <si>
    <t>comida</t>
  </si>
  <si>
    <t xml:space="preserve">Parque la Libertad </t>
  </si>
  <si>
    <t xml:space="preserve">Poco trabajo </t>
  </si>
  <si>
    <t xml:space="preserve">Salir del refugio por no teber vivienda </t>
  </si>
  <si>
    <t>Se han demolido</t>
  </si>
  <si>
    <t xml:space="preserve">La mayoria tiene cartas de ventas </t>
  </si>
  <si>
    <t>infraestructura_preexistente</t>
  </si>
  <si>
    <t>mosquiteros kits_dignidad otro</t>
  </si>
  <si>
    <t>vivienda_temporal bienes_no_alimentarios agua_saneamiento_higiene salud</t>
  </si>
  <si>
    <t>distancia seguridad discapacidad</t>
  </si>
  <si>
    <t>Vereda</t>
  </si>
  <si>
    <t>Por que sus casas estan dañada</t>
  </si>
  <si>
    <t>Salir del refugio</t>
  </si>
  <si>
    <t>No tiene adond dormir</t>
  </si>
  <si>
    <t>Se han anotado pero hasta el dia lo llaman o le avisan si le han acreditado o no</t>
  </si>
  <si>
    <t>Sin y tabla</t>
  </si>
  <si>
    <t>Carton</t>
  </si>
  <si>
    <t>kits_cocina mosquiteros kits_higiene kits_dignidad ropa kits_herramientas otro</t>
  </si>
  <si>
    <t>MAN_022</t>
  </si>
  <si>
    <t>Escuela luis felipe chavez</t>
  </si>
  <si>
    <t>lider - llamada telefonica</t>
  </si>
  <si>
    <t>periurbana</t>
  </si>
  <si>
    <t xml:space="preserve">Las casas se dañaron y estan en mal estado </t>
  </si>
  <si>
    <t xml:space="preserve">Arriendo </t>
  </si>
  <si>
    <t>Oir que es menos factible</t>
  </si>
  <si>
    <t>Alimenticio</t>
  </si>
  <si>
    <t>mosquiteros kits_higiene kits_dignidad</t>
  </si>
  <si>
    <t>agua_saneamiento_higiene medios_de_vida</t>
  </si>
  <si>
    <t>seguridad discapacidad</t>
  </si>
  <si>
    <t xml:space="preserve">A las autiridades </t>
  </si>
  <si>
    <t>Coliseo 5 de junio</t>
  </si>
  <si>
    <t>Por las casas afectada</t>
  </si>
  <si>
    <t>La mayoria tienen titulos de propiedad</t>
  </si>
  <si>
    <t>Artesania</t>
  </si>
  <si>
    <t>Plaza civica</t>
  </si>
  <si>
    <t>Esteros</t>
  </si>
  <si>
    <t xml:space="preserve"> Que les trataban mal a las personas de los albergues oficiales y no querian dejar sus pertenencias</t>
  </si>
  <si>
    <t>Es mas facil decirle a un amigo o familiar para que les den acogida</t>
  </si>
  <si>
    <t xml:space="preserve">Del plan de alquiler </t>
  </si>
  <si>
    <t>Por que no alcanza para un arriendo</t>
  </si>
  <si>
    <t>Solo han recibido un mes del bono del gobierno</t>
  </si>
  <si>
    <t>ropa</t>
  </si>
  <si>
    <t>Trabajadoras de fabrica</t>
  </si>
  <si>
    <t>militares</t>
  </si>
  <si>
    <t>Maria Auxiliadora</t>
  </si>
  <si>
    <t xml:space="preserve">Vereda </t>
  </si>
  <si>
    <t>Municipio</t>
  </si>
  <si>
    <t>Por que pueden pedirle a un familiar que le den acogida</t>
  </si>
  <si>
    <t>Al de no arrendar</t>
  </si>
  <si>
    <t>Por que no alcanza el dinero</t>
  </si>
  <si>
    <t>Que no le lleva toda la plata</t>
  </si>
  <si>
    <t>kits_cocina mosquiteros</t>
  </si>
  <si>
    <t>Agua potable</t>
  </si>
  <si>
    <t>IU</t>
  </si>
  <si>
    <t>MAN_037</t>
  </si>
  <si>
    <t>Cristo Rey</t>
  </si>
  <si>
    <t>Para su casit</t>
  </si>
  <si>
    <t>Irse del sitio de dondd viven</t>
  </si>
  <si>
    <t>Por sus cosas</t>
  </si>
  <si>
    <t>Les dicen que la plata ya esta en el banco van a revisar y no hay nada</t>
  </si>
  <si>
    <t>kits_higiene kits_dignidad</t>
  </si>
  <si>
    <t>Aljibe</t>
  </si>
  <si>
    <t>Cumbres</t>
  </si>
  <si>
    <t>20 de Mayo</t>
  </si>
  <si>
    <t>Estaban en la escuela pero por las clases le mandaron mas abajo de la escuela en un lote</t>
  </si>
  <si>
    <t>Por que prefieren quedarse en su lugar de origen</t>
  </si>
  <si>
    <t>No quieren salir del sitio</t>
  </si>
  <si>
    <t>No le salen los pagos</t>
  </si>
  <si>
    <t>kits_cocina kits_higiene kits_dignidad</t>
  </si>
  <si>
    <t>MAN_117</t>
  </si>
  <si>
    <t>Para estar en lugar mas seguro</t>
  </si>
  <si>
    <t>No irse del sector</t>
  </si>
  <si>
    <t>Llaman pero no dan solucion</t>
  </si>
  <si>
    <t>Todos los dias</t>
  </si>
  <si>
    <t>agua_saneamiento_higiene</t>
  </si>
  <si>
    <t>Barrio 5 de Junio</t>
  </si>
  <si>
    <t>Sobre la recta</t>
  </si>
  <si>
    <t>ECU1308</t>
  </si>
  <si>
    <t>ECU130850</t>
  </si>
  <si>
    <t>Por lo que no hay trabajo</t>
  </si>
  <si>
    <t>Salir del sitio de donde viven</t>
  </si>
  <si>
    <t>Sus pertenencias</t>
  </si>
  <si>
    <t>Noo le dan</t>
  </si>
  <si>
    <t>salud comida</t>
  </si>
  <si>
    <t>MAN_084</t>
  </si>
  <si>
    <t>Crucita</t>
  </si>
  <si>
    <t>Portoviejo</t>
  </si>
  <si>
    <t>no_cerca</t>
  </si>
  <si>
    <t>Se han quedado sin casa</t>
  </si>
  <si>
    <t xml:space="preserve">Irse del refugi </t>
  </si>
  <si>
    <t>No tienen adonde ir</t>
  </si>
  <si>
    <t>Que todavia no han recivido la ayuda de los bonos</t>
  </si>
  <si>
    <t xml:space="preserve">Bomberos </t>
  </si>
  <si>
    <t>bienes_no_alimentarios agua_saneamiento_higiene comida</t>
  </si>
  <si>
    <t xml:space="preserve">Porque no hay dobde arrendar </t>
  </si>
  <si>
    <t>Irse del refugio por no tener adonde habitar</t>
  </si>
  <si>
    <t>Por no tener una fuent economica establa para pagar arriendo</t>
  </si>
  <si>
    <t xml:space="preserve">No han recibido el bono </t>
  </si>
  <si>
    <t>zika</t>
  </si>
  <si>
    <t xml:space="preserve">Turismo </t>
  </si>
  <si>
    <t>bienes_no_alimentarios comida medios_de_vida</t>
  </si>
  <si>
    <t>Angel hector cedeño</t>
  </si>
  <si>
    <t xml:space="preserve">Club 30 de Diciembre </t>
  </si>
  <si>
    <t>Por que ya hay personas con la aprobacion de las casas</t>
  </si>
  <si>
    <t xml:space="preserve">Vivienda temporal </t>
  </si>
  <si>
    <t>Ya la mayoria tiene donde residir</t>
  </si>
  <si>
    <t xml:space="preserve">No hay la aprobacion legitima </t>
  </si>
  <si>
    <t xml:space="preserve">Solo el presidente del club </t>
  </si>
  <si>
    <t>escombros_daños falta_iluminacion seguridad</t>
  </si>
  <si>
    <t>Martha bucaran roldos</t>
  </si>
  <si>
    <t>Divino niño</t>
  </si>
  <si>
    <t>Resbalon</t>
  </si>
  <si>
    <t xml:space="preserve">Resbalon </t>
  </si>
  <si>
    <t xml:space="preserve">Al de acogida </t>
  </si>
  <si>
    <t xml:space="preserve">Por que no pueden cuidar sus pertenencias </t>
  </si>
  <si>
    <t>En el propio terreno</t>
  </si>
  <si>
    <t>ECU1312</t>
  </si>
  <si>
    <t>ECU131250</t>
  </si>
  <si>
    <t>mosquiteros kits_higiene</t>
  </si>
  <si>
    <t xml:space="preserve">2 veces a la semana </t>
  </si>
  <si>
    <t>Ninguno</t>
  </si>
  <si>
    <t>MAN_139</t>
  </si>
  <si>
    <t>Iglesia</t>
  </si>
  <si>
    <t>Por no tener casa</t>
  </si>
  <si>
    <t>No tienen casa</t>
  </si>
  <si>
    <t>Nunca le aprobaron los bonos</t>
  </si>
  <si>
    <t>Aulas</t>
  </si>
  <si>
    <t>Ladrillo</t>
  </si>
  <si>
    <t>kits_cocina kits_higiene kits_dignidad kits_herramientas</t>
  </si>
  <si>
    <t>Agua de tuberia</t>
  </si>
  <si>
    <t>distancia seguridad</t>
  </si>
  <si>
    <t xml:space="preserve"> .</t>
  </si>
  <si>
    <t xml:space="preserve">A los cordinadores </t>
  </si>
  <si>
    <t xml:space="preserve">Por que es lo basico </t>
  </si>
  <si>
    <t xml:space="preserve">El de acogimiento </t>
  </si>
  <si>
    <t xml:space="preserve">Por que solo es por un tiempo </t>
  </si>
  <si>
    <t xml:space="preserve">Solo les daban acceso a un bono , el de acogida </t>
  </si>
  <si>
    <t>MAN_013</t>
  </si>
  <si>
    <t>Colegio nacional portoviejo</t>
  </si>
  <si>
    <t>lider_Datos anterior encuesta</t>
  </si>
  <si>
    <t>Colegio uruguy</t>
  </si>
  <si>
    <t>Parque el mamey bloque 1</t>
  </si>
  <si>
    <t>Palma junta</t>
  </si>
  <si>
    <t>Sitio San Francisco</t>
  </si>
  <si>
    <t>ESM_066</t>
  </si>
  <si>
    <t>Via a muisne</t>
  </si>
  <si>
    <t>ECU08</t>
  </si>
  <si>
    <t>ECU0803</t>
  </si>
  <si>
    <t>ECU080356</t>
  </si>
  <si>
    <t>Pueblo nuevo</t>
  </si>
  <si>
    <t>Porque lo necesitan</t>
  </si>
  <si>
    <t>No tienen información</t>
  </si>
  <si>
    <t>No se anda acercado a ellos</t>
  </si>
  <si>
    <t>X que en un lugar improvisado</t>
  </si>
  <si>
    <t>bienes_no_alimentarios agua_saneamiento_higiene salud comida educacion</t>
  </si>
  <si>
    <t>No tienen</t>
  </si>
  <si>
    <t>Porque no han podido acceder a otro</t>
  </si>
  <si>
    <t>El de arrendamiento</t>
  </si>
  <si>
    <t>Por el costo de tramite</t>
  </si>
  <si>
    <t>Por falta de informacion</t>
  </si>
  <si>
    <t>Si tienen escrituras</t>
  </si>
  <si>
    <t>Ninguna</t>
  </si>
  <si>
    <t>Necesitan mejor situacion de vida</t>
  </si>
  <si>
    <t>Encargada de refugio</t>
  </si>
  <si>
    <t>Walker vera</t>
  </si>
  <si>
    <t>Por que no tienen casa</t>
  </si>
  <si>
    <t>Alquiler</t>
  </si>
  <si>
    <t>Porque no saben de la informacion</t>
  </si>
  <si>
    <t>Por que no les han brindado la respectiva informacion</t>
  </si>
  <si>
    <t>Escritura</t>
  </si>
  <si>
    <t>kits_cocina kits_higiene kits_dignidad ropa</t>
  </si>
  <si>
    <t>vivienda_temporal agua_saneamiento_higiene educacion</t>
  </si>
  <si>
    <t>Porque tienen su vivienda afectada</t>
  </si>
  <si>
    <t>Albergue y a arrendar</t>
  </si>
  <si>
    <t>Por la dificultad de salir</t>
  </si>
  <si>
    <t>Las casas de ellos</t>
  </si>
  <si>
    <t>vivienda_temporal medios_de_vida</t>
  </si>
  <si>
    <t>distancia diseño</t>
  </si>
  <si>
    <t>ESM_052</t>
  </si>
  <si>
    <t>San Francisco</t>
  </si>
  <si>
    <t>SECTOR LA CANCHA REFUGIO 5</t>
  </si>
  <si>
    <t xml:space="preserve">Muisne </t>
  </si>
  <si>
    <t>Por que sus viviendas están en mal estado</t>
  </si>
  <si>
    <t>Al de alquiler</t>
  </si>
  <si>
    <t>Por que no tienen la suficiente información</t>
  </si>
  <si>
    <t>Sin escrituras algunas</t>
  </si>
  <si>
    <t>Plástico y caña picada</t>
  </si>
  <si>
    <t>vivienda_temporal</t>
  </si>
  <si>
    <t>ESM_003</t>
  </si>
  <si>
    <t>Parque Central</t>
  </si>
  <si>
    <t>Bunche</t>
  </si>
  <si>
    <t>Lider_ datos anterior ronda</t>
  </si>
  <si>
    <t>Nuevo Amanecer</t>
  </si>
  <si>
    <t>Porque no está habitable la casa de el</t>
  </si>
  <si>
    <t>El arrendamiento</t>
  </si>
  <si>
    <t>Porque quiere su propia vivienda</t>
  </si>
  <si>
    <t>Prestado el terreno</t>
  </si>
  <si>
    <t>Hay más mujeres</t>
  </si>
  <si>
    <t>ESM_063</t>
  </si>
  <si>
    <t>San francisco Cancha 2</t>
  </si>
  <si>
    <t>Cancha 2</t>
  </si>
  <si>
    <t>Lider_Anterior encuesta</t>
  </si>
  <si>
    <t>Vía a la Y del salto</t>
  </si>
  <si>
    <t>16 de agosto</t>
  </si>
  <si>
    <t>ESM_021</t>
  </si>
  <si>
    <t>10 de agosto</t>
  </si>
  <si>
    <t>Lider_datos de encuesta anterior</t>
  </si>
  <si>
    <t>Dejando Huellas</t>
  </si>
  <si>
    <t>San vicente</t>
  </si>
  <si>
    <t>Porque no tienen las casas</t>
  </si>
  <si>
    <t>El plan de alimentación</t>
  </si>
  <si>
    <t>Porque ellos lo pueden conseguir</t>
  </si>
  <si>
    <t>No le a llegado el bono a Muchas personas</t>
  </si>
  <si>
    <t>Algunas familias si tienen</t>
  </si>
  <si>
    <t>Las mamá le dan leche materna</t>
  </si>
  <si>
    <t>Porque tienen sus casas solo quieren reconstruirlas</t>
  </si>
  <si>
    <t>Porque no hay donde arrendar</t>
  </si>
  <si>
    <t>MAN_052</t>
  </si>
  <si>
    <t>Vía río canoa</t>
  </si>
  <si>
    <t>lider_encuesta anterior</t>
  </si>
  <si>
    <t>ESM_062</t>
  </si>
  <si>
    <t>Porque no tienen casas</t>
  </si>
  <si>
    <t>Quiere acceder a todos</t>
  </si>
  <si>
    <t>Porque no tienen</t>
  </si>
  <si>
    <t>No hay informacion sobre el tema</t>
  </si>
  <si>
    <t>Hay mas hombres</t>
  </si>
  <si>
    <t>cana_picada_piso</t>
  </si>
  <si>
    <t>No porque no tienen informacion</t>
  </si>
  <si>
    <t>Canoa</t>
  </si>
  <si>
    <t>Dios te ama</t>
  </si>
  <si>
    <t>ESM_030</t>
  </si>
  <si>
    <t>Porque no tiene casas en condiciones de vivir</t>
  </si>
  <si>
    <t>El de alimentacion</t>
  </si>
  <si>
    <t>Porque hay varias forma de conseguir alimentos</t>
  </si>
  <si>
    <t>No tienen informacion</t>
  </si>
  <si>
    <t>Hay mas mujeres</t>
  </si>
  <si>
    <t>kits_cocina mosquiteros kits_dignidad ropa kits_herramientas</t>
  </si>
  <si>
    <t>Sector del UPC</t>
  </si>
  <si>
    <t>Sector UPC</t>
  </si>
  <si>
    <t>No se inscribieron</t>
  </si>
  <si>
    <t>Porque no tienen informacion</t>
  </si>
  <si>
    <t>Encargad</t>
  </si>
  <si>
    <t>MAN_036</t>
  </si>
  <si>
    <t>Entrada Rio Canoa</t>
  </si>
  <si>
    <t>Lider_ Encuesta anterior</t>
  </si>
  <si>
    <t>ESM_065</t>
  </si>
  <si>
    <t>El firme</t>
  </si>
  <si>
    <t>Mompiche</t>
  </si>
  <si>
    <t>Ya esta cerrado. Ya no hay albergue en mompiche</t>
  </si>
  <si>
    <t>Ya nos incribimos pero No han llegado</t>
  </si>
  <si>
    <t>Queremos casa</t>
  </si>
  <si>
    <t>Herencia</t>
  </si>
  <si>
    <t>distancia diseño escombros_daños falta_iluminacion falta_accesso_segregado seguridad</t>
  </si>
  <si>
    <t>No hay dinero</t>
  </si>
  <si>
    <t>ESM_077</t>
  </si>
  <si>
    <t>Maldonado</t>
  </si>
  <si>
    <t>Daule</t>
  </si>
  <si>
    <t>Por que no tienen viviendas</t>
  </si>
  <si>
    <t>Por que quieren techo para vivir</t>
  </si>
  <si>
    <t>No han venido a darnos informacion</t>
  </si>
  <si>
    <t>Derecho a posecion</t>
  </si>
  <si>
    <t>distancia diseño escombros_daños falta_iluminacion falta_accesso_segregado seguridad discapacidad</t>
  </si>
  <si>
    <t>Viven lejos</t>
  </si>
  <si>
    <t>ECU080352</t>
  </si>
  <si>
    <t>10 de Agosto</t>
  </si>
  <si>
    <t>Por que no tengo vivienda</t>
  </si>
  <si>
    <t>Por que prefieren techo</t>
  </si>
  <si>
    <t>Titulo de propiedad</t>
  </si>
  <si>
    <t>No los escuchan</t>
  </si>
  <si>
    <t>Vivienda</t>
  </si>
  <si>
    <t>registro</t>
  </si>
  <si>
    <t>ESM_037</t>
  </si>
  <si>
    <t>La Lora</t>
  </si>
  <si>
    <t>Terreno propio</t>
  </si>
  <si>
    <t>No tengo vivienda. Se cayo</t>
  </si>
  <si>
    <t>Por que no tienen un techo</t>
  </si>
  <si>
    <t>No tienen conocimiento</t>
  </si>
  <si>
    <t>Carta de venta</t>
  </si>
  <si>
    <t>Tela</t>
  </si>
  <si>
    <t>vivienda_temporal bienes_no_alimentarios agua_saneamiento_higiene salud medios_de_vida</t>
  </si>
  <si>
    <t>ESM_070</t>
  </si>
  <si>
    <t>Sin nombre</t>
  </si>
  <si>
    <t>ESM_038</t>
  </si>
  <si>
    <t>Resinto Aguas Claras</t>
  </si>
  <si>
    <t>ESM_026</t>
  </si>
  <si>
    <t>Iglesia San Jose</t>
  </si>
  <si>
    <t>San jose</t>
  </si>
  <si>
    <t>Por que sus casas estan destruidas</t>
  </si>
  <si>
    <t>Al de alimentacion</t>
  </si>
  <si>
    <t>Queremos vivir en un lugar seguro</t>
  </si>
  <si>
    <t>Solo tienen derecho de posecion</t>
  </si>
  <si>
    <t>distancia diseño falta_iluminacion falta_accesso_segregado seguridad</t>
  </si>
  <si>
    <t>No llega la ayuda</t>
  </si>
  <si>
    <t>ESM_001</t>
  </si>
  <si>
    <t>30 de Enero</t>
  </si>
  <si>
    <t>Chamanga</t>
  </si>
  <si>
    <t>Por que las casas estan caidas</t>
  </si>
  <si>
    <t>Acogida</t>
  </si>
  <si>
    <t>Quieren su casa propia</t>
  </si>
  <si>
    <t>No tienen titulo</t>
  </si>
  <si>
    <t>En una sola carpa viven 23 familias solo estan separadas con 3 cortinas</t>
  </si>
  <si>
    <t>desconocido</t>
  </si>
  <si>
    <t>distancia escombros_daños falta_iluminacion falta_accesso_segregado seguridad</t>
  </si>
  <si>
    <t>Por que no llega la ayuda</t>
  </si>
  <si>
    <t>ESM_006</t>
  </si>
  <si>
    <t>Chachi</t>
  </si>
  <si>
    <t>Director Escuela domingo pedromo</t>
  </si>
  <si>
    <t>ESM_010</t>
  </si>
  <si>
    <t>La loma norte</t>
  </si>
  <si>
    <t>Por que no tienen vivienda</t>
  </si>
  <si>
    <t>Acojamiento</t>
  </si>
  <si>
    <t>Por que no hay donde acogernos</t>
  </si>
  <si>
    <t>Mediciones</t>
  </si>
  <si>
    <t>No vienen a ayudarnos</t>
  </si>
  <si>
    <t>ESM_016</t>
  </si>
  <si>
    <t>Nuevo Jerusalen</t>
  </si>
  <si>
    <t>Nueva Jerusalen</t>
  </si>
  <si>
    <t>No tenemos vivienda</t>
  </si>
  <si>
    <t>No estan adecuadas para coger a nuestras familias</t>
  </si>
  <si>
    <t>No tienen solo hay 2 personas com titulo de propiedad</t>
  </si>
  <si>
    <t>Compra siempre al tankero</t>
  </si>
  <si>
    <t>ESM_017</t>
  </si>
  <si>
    <t>Nuevo milenio #2</t>
  </si>
  <si>
    <t>Nuevo Milenio</t>
  </si>
  <si>
    <t>Las casas estan destruidas</t>
  </si>
  <si>
    <t>Acogimiento</t>
  </si>
  <si>
    <t>Por que nadie quiere acoger por que todas las casas estan caidas y trizadas</t>
  </si>
  <si>
    <t>Poder de posecion</t>
  </si>
  <si>
    <t>tareas_domesticas tv_redes</t>
  </si>
  <si>
    <t>vivienda_temporal bienes_no_alimentarios agua_saneamiento_higiene salud educacion medios_de_vida</t>
  </si>
  <si>
    <t>distancia diseño escombros_daños falta_accesso_segregado seguridad</t>
  </si>
  <si>
    <t>No tienen informacion de nada de eso</t>
  </si>
  <si>
    <t>ESM_079</t>
  </si>
  <si>
    <t>Por que no tenemos casa</t>
  </si>
  <si>
    <t>Bono acogida</t>
  </si>
  <si>
    <t>No hay casa para acogernos</t>
  </si>
  <si>
    <t>Derecho de Posecion</t>
  </si>
  <si>
    <t>MAN_091</t>
  </si>
  <si>
    <t>No se acogen a las normas</t>
  </si>
  <si>
    <t>Por que sus casas estan colapsadas</t>
  </si>
  <si>
    <t>Quedarse en lls refujios</t>
  </si>
  <si>
    <t>Plastico</t>
  </si>
  <si>
    <t>No hay niños lactante</t>
  </si>
  <si>
    <t>combinado_policia_militares</t>
  </si>
  <si>
    <t>vivienda_temporal agua_saneamiento_higiene comida medios_de_vida</t>
  </si>
  <si>
    <t>escombros_daños</t>
  </si>
  <si>
    <t>MAN_094</t>
  </si>
  <si>
    <t>Refujio don juan</t>
  </si>
  <si>
    <t>MAN_170</t>
  </si>
  <si>
    <t>Puerto Nuevo</t>
  </si>
  <si>
    <t>No quieren las reglas</t>
  </si>
  <si>
    <t>Ya no quieren estar en el refugio</t>
  </si>
  <si>
    <t>Quedarse</t>
  </si>
  <si>
    <t>Comodidad</t>
  </si>
  <si>
    <t>Por que le dicen que los que solo estan disponibles para los albergados</t>
  </si>
  <si>
    <t>kits_cocina mosquiteros kits_higiene kits_dignidad kits_herramientas</t>
  </si>
  <si>
    <t>vivienda_temporal bienes_no_alimentarios salud</t>
  </si>
  <si>
    <t>diseño</t>
  </si>
  <si>
    <t>MAN_061</t>
  </si>
  <si>
    <t>Miguelillo</t>
  </si>
  <si>
    <t>Porque tienen ñas casas colapsada</t>
  </si>
  <si>
    <t>Quedarse en el refugio</t>
  </si>
  <si>
    <t>Arena</t>
  </si>
  <si>
    <t>Coordinador</t>
  </si>
  <si>
    <t>MAN_098</t>
  </si>
  <si>
    <t>Miguelillo 1</t>
  </si>
  <si>
    <t>Por las reglas</t>
  </si>
  <si>
    <t>Casas colapsada</t>
  </si>
  <si>
    <t>Quedarse en los refugios</t>
  </si>
  <si>
    <t>vivienda_temporal agua_saneamiento_higiene salud</t>
  </si>
  <si>
    <t>MAN_088</t>
  </si>
  <si>
    <t>Familia Mendoza Medina</t>
  </si>
  <si>
    <t>MAN_092</t>
  </si>
  <si>
    <t>Bellavista</t>
  </si>
  <si>
    <t>Casa colapsada</t>
  </si>
  <si>
    <t>La rehuvicasion</t>
  </si>
  <si>
    <t>No quieren salir de sus hogares</t>
  </si>
  <si>
    <t>mosquiteros</t>
  </si>
  <si>
    <t>salud medios_de_vida</t>
  </si>
  <si>
    <t>MAN_169</t>
  </si>
  <si>
    <t>Miguelillo 3</t>
  </si>
  <si>
    <t>vivienda_temporal agua_saneamiento_higiene salud medios_de_vida</t>
  </si>
  <si>
    <t>ESM_040</t>
  </si>
  <si>
    <t>Bolivar</t>
  </si>
  <si>
    <t>Porque quieren una casa con mejor infrectructura</t>
  </si>
  <si>
    <t>trabajar estudiar ludicas</t>
  </si>
  <si>
    <t>distancia diseño falta_iluminacion seguridad</t>
  </si>
  <si>
    <t>Entre ellos</t>
  </si>
  <si>
    <t>Cordinadora</t>
  </si>
  <si>
    <t>Recinto Pajal</t>
  </si>
  <si>
    <t>ECU080351</t>
  </si>
  <si>
    <t>Los rechazaron</t>
  </si>
  <si>
    <t>Se cayeron las casas</t>
  </si>
  <si>
    <t>Zinc</t>
  </si>
  <si>
    <t>trabajar tareas_domesticas</t>
  </si>
  <si>
    <t>trabajar tareas_domesticas estudiar</t>
  </si>
  <si>
    <t>bienes_no_alimentarios agua_saneamiento_higiene salud comida</t>
  </si>
  <si>
    <t>El Leon</t>
  </si>
  <si>
    <t>El leon</t>
  </si>
  <si>
    <t>Para tener algo para comer, para que eios puedan ahorrar para sus casas</t>
  </si>
  <si>
    <t>Bonos de vivienda</t>
  </si>
  <si>
    <t>Por que piensan que seran estafados</t>
  </si>
  <si>
    <t>No tienen documentacion</t>
  </si>
  <si>
    <t>Estan esperando ese papel en la junta parroquial</t>
  </si>
  <si>
    <t>vivienda_temporal agua_saneamiento_higiene educacion medios_de_vida</t>
  </si>
  <si>
    <t>distancia falta_iluminacion</t>
  </si>
  <si>
    <t>Presidente</t>
  </si>
  <si>
    <t>ESM_069</t>
  </si>
  <si>
    <t>ESM_036</t>
  </si>
  <si>
    <t>El limon</t>
  </si>
  <si>
    <t>ESM_035</t>
  </si>
  <si>
    <t>ESM_039</t>
  </si>
  <si>
    <t>Entrada Daule</t>
  </si>
  <si>
    <t>MAN_057</t>
  </si>
  <si>
    <t>El Amor Dios
Barrio 4ta Etapa Maria Luisa</t>
  </si>
  <si>
    <t>Para adquirir una vivienda</t>
  </si>
  <si>
    <t>Desalojar el lugar</t>
  </si>
  <si>
    <t>Porque no tienen donde vivir</t>
  </si>
  <si>
    <t>No poseen escrituras</t>
  </si>
  <si>
    <t>No tiene muchas oportunidades para recibir ayudas y donaciones</t>
  </si>
  <si>
    <t>Los baños son inseguros no poseen cerradura</t>
  </si>
  <si>
    <t>El refugio cuenta con poca iluminacion baños inseguros no hay espacios para niños</t>
  </si>
  <si>
    <t>Refugiado</t>
  </si>
  <si>
    <t>ESM_031</t>
  </si>
  <si>
    <t>Unidad Educatica Chamanga</t>
  </si>
  <si>
    <t>MAN_182</t>
  </si>
  <si>
    <t>Jeronima 3 Etapa</t>
  </si>
  <si>
    <t>Jeronima 3era Etapa</t>
  </si>
  <si>
    <t>Porque no tienen dinero para alquilar una vivienda</t>
  </si>
  <si>
    <t>No quieren ser desalojados</t>
  </si>
  <si>
    <t>Porque perdieron sus casas y pertenencias</t>
  </si>
  <si>
    <t>No les han llamado para recibir la ayuda</t>
  </si>
  <si>
    <t>Solo una persona posee escrituras</t>
  </si>
  <si>
    <t>Las personas manifiestan que estan desamparados</t>
  </si>
  <si>
    <t>No llegan raciones alimenticias al lugar</t>
  </si>
  <si>
    <t>El lugar posee muchas deficiencias en atencion no poseen baños le prestn alos vecinos no llega ayuda alimenticia poca seguridad</t>
  </si>
  <si>
    <t>ECU080358</t>
  </si>
  <si>
    <t>San Jose de Chamanga</t>
  </si>
  <si>
    <t>Unidad Educativa Chamanga</t>
  </si>
  <si>
    <t>Terreno</t>
  </si>
  <si>
    <t>Dicen que dan mucha exijencias</t>
  </si>
  <si>
    <t>Porque se les cayeron las casas por las catastofres del 16A</t>
  </si>
  <si>
    <t>Que los desalojen</t>
  </si>
  <si>
    <t>Porque no tienen done ir</t>
  </si>
  <si>
    <t>Cuando perdieron sus casas, perdieron todo lo que tenian</t>
  </si>
  <si>
    <t>Ramadas y Carpas (Mas predominan las carpas)</t>
  </si>
  <si>
    <t>Plastico 25% y zinc 75%</t>
  </si>
  <si>
    <t>Lona, madera y Zinc</t>
  </si>
  <si>
    <t>Lona</t>
  </si>
  <si>
    <t>Bidon (ellos la compran)</t>
  </si>
  <si>
    <t>Cuando tienen dinero si compran, cuando no tienen no conpran (pero mayormente no tienen productos de higiene por falta de dinero)</t>
  </si>
  <si>
    <t>Leche materna y leche en biberon cuando tienen el medio para comprarlo (pero mayormente no lo compran por falta de dinero)</t>
  </si>
  <si>
    <t>Escalofrios, dolor a los huesos, delor de barriga muy fuerte</t>
  </si>
  <si>
    <t>Ana de casa, Pescadores (as) y Concheros (as)</t>
  </si>
  <si>
    <t>vivienda_temporal bienes_no_alimentarios agua_saneamiento_higiene comida medios_de_vida</t>
  </si>
  <si>
    <t>Tiempo parq hacer los tramites</t>
  </si>
  <si>
    <t>No hay mas espacio</t>
  </si>
  <si>
    <t>MAN_122</t>
  </si>
  <si>
    <t>Refugio Colomboecuatoriano</t>
  </si>
  <si>
    <t>ESM_080</t>
  </si>
  <si>
    <t>Escuela Domingo Perdomo</t>
  </si>
  <si>
    <t>Ellos dicen que el MIES les cerraron las puertas</t>
  </si>
  <si>
    <t>Porque la mayoria necesita casas nuevas</t>
  </si>
  <si>
    <t>Los que tengan tramites complicados</t>
  </si>
  <si>
    <t>Solo certificado de posesion</t>
  </si>
  <si>
    <t>Entre todos</t>
  </si>
  <si>
    <t>MAN_174</t>
  </si>
  <si>
    <t>Refugio Maria Luisa 4ta etapa</t>
  </si>
  <si>
    <t>ESM_022</t>
  </si>
  <si>
    <t>Las Papayas</t>
  </si>
  <si>
    <t>No hay mucho espacio, y no hay ramadas disponibles</t>
  </si>
  <si>
    <t>Necesitan donde vivir</t>
  </si>
  <si>
    <t>Desalojo</t>
  </si>
  <si>
    <t>No estan informados</t>
  </si>
  <si>
    <t>Tienen el certificado de apoderacion</t>
  </si>
  <si>
    <t>Hay personas que viven frente al albergue por motivos de que no tienen espacio para ir al albergue</t>
  </si>
  <si>
    <t>Ramadas y Carpas</t>
  </si>
  <si>
    <t>Madera y tierra (lodo)</t>
  </si>
  <si>
    <t>No compran el suplemento porque no tienen suficiente dinero</t>
  </si>
  <si>
    <t>Amas de casa , pesca o concheras</t>
  </si>
  <si>
    <t>diseño falta_iluminacion seguridad discapacidad</t>
  </si>
  <si>
    <t>Especialmente no ingresan por el tiempo de los tramites</t>
  </si>
  <si>
    <t>MAN_080</t>
  </si>
  <si>
    <t>Refugio Via a San Vicente</t>
  </si>
  <si>
    <t>Refugio Via San Vicente</t>
  </si>
  <si>
    <t>No tienen mayor conocimiento sobre los bonos de incentivo que ayuda el gobierno</t>
  </si>
  <si>
    <t>No quieren ser rehubicados sin que se les facilite un lugar para vivir</t>
  </si>
  <si>
    <t>Porque colapsaron las viviendas donde la mayor parte arrendaba</t>
  </si>
  <si>
    <t>Desconocimiento de los bonos de incentivo por parte del MIDUVI Y MIES</t>
  </si>
  <si>
    <t>Los habitanted del refugio comentan que no poseen escrituras</t>
  </si>
  <si>
    <t>Las personas manifiestan que se encuentran en total desamparo, no reciben ningun tipo de ayuda</t>
  </si>
  <si>
    <t>El refugio no posee baterias sanitarias ni letrinas para realizar sus necesidades, tampoco cuenta con duchas ni lavamanos</t>
  </si>
  <si>
    <t>No existe iluminacion en el sitio, no poseen baterias sanitarias, ni servicio de saneamiento</t>
  </si>
  <si>
    <t>MAN_185</t>
  </si>
  <si>
    <t>Refugio La chorrera la Voluntad de Dios</t>
  </si>
  <si>
    <t>Refugio La chorrera La voluntad de Dios</t>
  </si>
  <si>
    <t>Coordinadora del refugio</t>
  </si>
  <si>
    <t>MAN_188</t>
  </si>
  <si>
    <t>Refugio Coaque</t>
  </si>
  <si>
    <t>No por falta de informacion</t>
  </si>
  <si>
    <t>Reubicacion</t>
  </si>
  <si>
    <t>Porque los refugiados no poseen escritura</t>
  </si>
  <si>
    <t>Por no tener escritura</t>
  </si>
  <si>
    <t>Las personas no poseen terreno</t>
  </si>
  <si>
    <t>El refugio de a poco se ha evacuado personas, por la ayuda que ha llegado al lugar por parte de los incentivos del MIDUVI</t>
  </si>
  <si>
    <t>kits_cocina mosquiteros kits_higiene kits_herramientas</t>
  </si>
  <si>
    <t>Los refugiados comentan que llevan dos meses sin recibir donaciones de alimentacion</t>
  </si>
  <si>
    <t>Policia</t>
  </si>
  <si>
    <t>vivienda_temporal agua_saneamiento_higiene</t>
  </si>
  <si>
    <t>distancia falta_accesso_segregado</t>
  </si>
  <si>
    <t>En el lugar hace falta de atencion para niños, ubicacion de baños y duchas</t>
  </si>
  <si>
    <t>Coordinadora del refugio Coaque</t>
  </si>
  <si>
    <t>MAN_187</t>
  </si>
  <si>
    <t>Refugio Sitio Coaque</t>
  </si>
  <si>
    <t>Algunas personas ya les llego la ayuda por parte del MIDUVI</t>
  </si>
  <si>
    <t>No quieren ser rehubicados sin tener ayuda previa</t>
  </si>
  <si>
    <t>Porque perdieron el lugar donde vivian</t>
  </si>
  <si>
    <t>Problemas de legalizacion de  escritura</t>
  </si>
  <si>
    <t>Las familias no poseen escrituras</t>
  </si>
  <si>
    <t>Los habitantes del refugio manifiestan que no les llega ayuda y tienen poca informacion por parte de entidades publicas</t>
  </si>
  <si>
    <t>Tienen mucho tiempo sin recibir raciones alimenticias</t>
  </si>
  <si>
    <t>Necesitan la construccion de baños y duchas para que tengan una mejor calidad de vida, mas iluminacion y entrega de raciones</t>
  </si>
  <si>
    <t>Presidente del cabildo comunal</t>
  </si>
  <si>
    <t>MAN_179</t>
  </si>
  <si>
    <t>Refugio Punta de Mico</t>
  </si>
  <si>
    <t>Hay desconocimiento de informacion</t>
  </si>
  <si>
    <t>A no ser rehubicados porque tienen su lugar de trabajo en el lugar</t>
  </si>
  <si>
    <t>Pueden desempeñar sus labores en el sitio</t>
  </si>
  <si>
    <t>No han venido a brindar informacion</t>
  </si>
  <si>
    <t>Aproximadamente la mitad de los rufugiados no poseen escritura</t>
  </si>
  <si>
    <t>Los refugiados se resisten a salir porque en el lugar realizan sus labores y tienen sus pertenencias</t>
  </si>
  <si>
    <t>La zona alta del lugar</t>
  </si>
  <si>
    <t>ECU1317</t>
  </si>
  <si>
    <t>ECU131750</t>
  </si>
  <si>
    <t>No tiene el sitio entrega de alimentos</t>
  </si>
  <si>
    <t>trabajar tareas_domesticas actividades_no_positivas</t>
  </si>
  <si>
    <t>distancia diseño seguridad</t>
  </si>
  <si>
    <t>El lugar es inseguro</t>
  </si>
  <si>
    <t>MAN_184</t>
  </si>
  <si>
    <t>Refugio la chorrera 24 de Diciembre</t>
  </si>
  <si>
    <t>Refugio la Chorrera  24 de Diciembre</t>
  </si>
  <si>
    <t>MAN_181</t>
  </si>
  <si>
    <t>Jeronima 2 etapa</t>
  </si>
  <si>
    <t>Pedernales</t>
  </si>
  <si>
    <t>No les gusta en dichos lugares</t>
  </si>
  <si>
    <t>Desean sentir seguridad</t>
  </si>
  <si>
    <t>Bono arriendo</t>
  </si>
  <si>
    <t>Desean sus casas</t>
  </si>
  <si>
    <t>Tiempo</t>
  </si>
  <si>
    <t>Solo una nonima prte de los refugiados</t>
  </si>
  <si>
    <t>Los datos no son exactos ya que no se encontrba todos los refugidos a la hora de la recoleccion de la informacion no era facil d contar y  no todos colaboraron</t>
  </si>
  <si>
    <t>Por falta d recursos economicos no acceden a leche en polvo</t>
  </si>
  <si>
    <t>Comentan que le ponen travas por que los an querido desalojar</t>
  </si>
  <si>
    <t>MAN_123</t>
  </si>
  <si>
    <t>Barrio 24 de mayo</t>
  </si>
  <si>
    <t>MAN_118</t>
  </si>
  <si>
    <t>Don Juan</t>
  </si>
  <si>
    <t>MAN_090</t>
  </si>
  <si>
    <t>Por reglas y horarios facilidad de terrenos</t>
  </si>
  <si>
    <t>Por su trabajos le quedan cerca</t>
  </si>
  <si>
    <t>El de arriendo</t>
  </si>
  <si>
    <t>Porque les tocs irse del lugar del trabajo</t>
  </si>
  <si>
    <t>kits_higiene kits_herramientas</t>
  </si>
  <si>
    <t>No llega formula pero los niños les hace su mama</t>
  </si>
  <si>
    <t>No hay</t>
  </si>
  <si>
    <t>busqueda_familias</t>
  </si>
  <si>
    <t>No</t>
  </si>
  <si>
    <t>Albergada</t>
  </si>
  <si>
    <t>MAN_163</t>
  </si>
  <si>
    <t>Punta Blanca</t>
  </si>
  <si>
    <t>El de alquiler</t>
  </si>
  <si>
    <t>Porque les queda lejos sus terrenos</t>
  </si>
  <si>
    <t>No aparecen en las listas</t>
  </si>
  <si>
    <t>2 familas con terreno el resto no</t>
  </si>
  <si>
    <t>Las mama preparan colada</t>
  </si>
  <si>
    <t>bienes_no_alimentarios agua_saneamiento_higiene</t>
  </si>
  <si>
    <t>MAN_060</t>
  </si>
  <si>
    <t>Gualberto Cevallos</t>
  </si>
  <si>
    <t>MAN_131</t>
  </si>
  <si>
    <t>Cevallos Chica</t>
  </si>
  <si>
    <t>El Matal</t>
  </si>
  <si>
    <t>Por horarios de salida y entrada por la actividad economica pesca</t>
  </si>
  <si>
    <t>No hay lugares para alquilar casa</t>
  </si>
  <si>
    <t>Al bono de acojida</t>
  </si>
  <si>
    <t>La maoyira de las casa caida</t>
  </si>
  <si>
    <t>Esta en tramite hace 2 meses</t>
  </si>
  <si>
    <t>Unos tienen y otro si</t>
  </si>
  <si>
    <t>Colacion de escolar para que las madres les preparen</t>
  </si>
  <si>
    <t>falta_iluminacion</t>
  </si>
  <si>
    <t>Lider del grupo</t>
  </si>
  <si>
    <t>MAN_168</t>
  </si>
  <si>
    <t>Labratorio</t>
  </si>
  <si>
    <t>Laboratorio</t>
  </si>
  <si>
    <t>MAN_130</t>
  </si>
  <si>
    <t>Estan ubicados en sus mismo terrenos</t>
  </si>
  <si>
    <t>Cuentan con terrenos propios</t>
  </si>
  <si>
    <t>No hay casa en pie para arrendar</t>
  </si>
  <si>
    <t>Los regristraron pero no tienes respuestas</t>
  </si>
  <si>
    <t>Todos tienen sus documentos en regla</t>
  </si>
  <si>
    <t>Agua entubada de pozo</t>
  </si>
  <si>
    <t>Y una señora le da formula</t>
  </si>
  <si>
    <t>Lider del refujio</t>
  </si>
  <si>
    <t>Lider de a refugios</t>
  </si>
  <si>
    <t>Cuentan con terrenos</t>
  </si>
  <si>
    <t>No hay casas</t>
  </si>
  <si>
    <t>mosquiteros kits_herramientas</t>
  </si>
  <si>
    <t>distancia escombros_daños</t>
  </si>
  <si>
    <t>MAN_087</t>
  </si>
  <si>
    <t>La tranca</t>
  </si>
  <si>
    <t>MAN_154</t>
  </si>
  <si>
    <t>Chorrera</t>
  </si>
  <si>
    <t>Sitio turistico</t>
  </si>
  <si>
    <t>La ayuda llegaba y comentan que tienen que cuidar sus pertenecias</t>
  </si>
  <si>
    <t>Necesitan sus casa propias</t>
  </si>
  <si>
    <t>Bono de arriendo</t>
  </si>
  <si>
    <t>No hay informacion</t>
  </si>
  <si>
    <t>Tienen derecho de posesocilnmiento</t>
  </si>
  <si>
    <t>No son exactos por la cantidad</t>
  </si>
  <si>
    <t>En la entrada de la chorrera</t>
  </si>
  <si>
    <t>ECU1319</t>
  </si>
  <si>
    <t>ECU131950</t>
  </si>
  <si>
    <t>Llave</t>
  </si>
  <si>
    <t>Materna y formula</t>
  </si>
  <si>
    <t>Infeciones virales</t>
  </si>
  <si>
    <t>distancia discapacidad</t>
  </si>
  <si>
    <t>Los puntos quedan en pedernales</t>
  </si>
  <si>
    <t>Lideres barriles</t>
  </si>
  <si>
    <t>Coaque</t>
  </si>
  <si>
    <t>Falta de dinero</t>
  </si>
  <si>
    <t>No responde</t>
  </si>
  <si>
    <t>Se le hace dificil</t>
  </si>
  <si>
    <t>No la gran mayoria</t>
  </si>
  <si>
    <t>Datos no exactos</t>
  </si>
  <si>
    <t>Tuberia</t>
  </si>
  <si>
    <t>Infecciones virales</t>
  </si>
  <si>
    <t>ninguno no_sabe</t>
  </si>
  <si>
    <t>Hay que ir a pesernales para culquier servicio</t>
  </si>
  <si>
    <t>Coordinador encargado</t>
  </si>
  <si>
    <t>MAN_173</t>
  </si>
  <si>
    <t>MAN_073</t>
  </si>
  <si>
    <t>Via San Vicente</t>
  </si>
  <si>
    <t>San Vicente</t>
  </si>
  <si>
    <t>Le prometieron ir al albergue pero quedo en promesas</t>
  </si>
  <si>
    <t>Desean salir de aqui</t>
  </si>
  <si>
    <t>Vivienda temporal</t>
  </si>
  <si>
    <t>Desean casas propias</t>
  </si>
  <si>
    <t>Desatencion</t>
  </si>
  <si>
    <t>Son minorias los terrenos</t>
  </si>
  <si>
    <t>Datos son mas reales</t>
  </si>
  <si>
    <t>No hay dinero para formula</t>
  </si>
  <si>
    <t>Se sienten muy inseguros</t>
  </si>
  <si>
    <t>MAN_178</t>
  </si>
  <si>
    <t>Lotizacion San Vicente</t>
  </si>
  <si>
    <t>Se sienten en mlas condiciones</t>
  </si>
  <si>
    <t>Plan alimentcion</t>
  </si>
  <si>
    <t>Mas prefieren sus casas</t>
  </si>
  <si>
    <t>No en su mayoria</t>
  </si>
  <si>
    <t>Datos recolectados</t>
  </si>
  <si>
    <t>No hay acceso  formulas</t>
  </si>
  <si>
    <t>identificacion_de_MNA</t>
  </si>
  <si>
    <t>vivienda_temporal agua_saneamiento_higiene salud comida educacion medios_de_vida</t>
  </si>
  <si>
    <t>No s sienten seguras</t>
  </si>
  <si>
    <t>MAN_183</t>
  </si>
  <si>
    <t>La chorrera barrio turistico</t>
  </si>
  <si>
    <t>MAN_186</t>
  </si>
  <si>
    <t>LA ENTRADA A LA CHORRERA</t>
  </si>
  <si>
    <t>MAN_055</t>
  </si>
  <si>
    <t>COLEGIO TECNICO PEDERNALES</t>
  </si>
  <si>
    <t>MAN_180</t>
  </si>
  <si>
    <t>Torre molino</t>
  </si>
  <si>
    <t>PEDERNALES</t>
  </si>
  <si>
    <t>Representante</t>
  </si>
  <si>
    <t>MAN_053</t>
  </si>
  <si>
    <t>Dolorosa</t>
  </si>
  <si>
    <t>Reconstruir la casa</t>
  </si>
  <si>
    <t>Por que viven hace años y sobre todo por sus pertenencias</t>
  </si>
  <si>
    <t>Solo le dieron un mes</t>
  </si>
  <si>
    <t>kits_higiene ropa</t>
  </si>
  <si>
    <t>MAN_031</t>
  </si>
  <si>
    <t>MAN_067</t>
  </si>
  <si>
    <t>Familiares mismo estan dando la acogida</t>
  </si>
  <si>
    <t>No quieren salir del sitio de donde viven</t>
  </si>
  <si>
    <t>Por sus pertenencias y las escuelas de los niños</t>
  </si>
  <si>
    <t>agua_saneamiento_higiene comida</t>
  </si>
  <si>
    <t>MAN_003</t>
  </si>
  <si>
    <t>15 de Septiembre</t>
  </si>
  <si>
    <t>Pueden acogerse donde un familiar</t>
  </si>
  <si>
    <t>Que ya nose puede aplicar</t>
  </si>
  <si>
    <t>MAN_113</t>
  </si>
  <si>
    <t>Barrio Bellavista 2</t>
  </si>
  <si>
    <t>La familia le puede dar la acogida</t>
  </si>
  <si>
    <t>Salir del sector que son</t>
  </si>
  <si>
    <t>Se les tomaron los datos a las personas pero nunca se les dio</t>
  </si>
  <si>
    <t>MAN_016</t>
  </si>
  <si>
    <t>Bellavista2</t>
  </si>
  <si>
    <t>MAN_004</t>
  </si>
  <si>
    <t>Bellavista 1</t>
  </si>
  <si>
    <t>En sus casas 
Ya estan arreglando</t>
  </si>
  <si>
    <t>La familia nos puede dar acogida</t>
  </si>
  <si>
    <t>Salir del sector de donde viven</t>
  </si>
  <si>
    <t>Por las escuela de los hijos y las pertenencias</t>
  </si>
  <si>
    <t>Solo cobraron un mes</t>
  </si>
  <si>
    <t>MAN_114</t>
  </si>
  <si>
    <t>Rio manta</t>
  </si>
  <si>
    <t>MAN_051</t>
  </si>
  <si>
    <t>Urbirios</t>
  </si>
  <si>
    <t>MAN_159</t>
  </si>
  <si>
    <t>Ellos dicen q an aplicado bonos pero no les dan paso</t>
  </si>
  <si>
    <t>A vivienda temporal</t>
  </si>
  <si>
    <t>Por que ya le prometieron hogar</t>
  </si>
  <si>
    <t>Solo queda en promesa</t>
  </si>
  <si>
    <t>Ella se le callo su casa en terreno propio</t>
  </si>
  <si>
    <t>Las sras se quedaron viuda por consecuencias del desastre natural</t>
  </si>
  <si>
    <t>Tuberias</t>
  </si>
  <si>
    <t>No hay lactantes</t>
  </si>
  <si>
    <t>Los niños extan expuestos</t>
  </si>
  <si>
    <t>MAN_162</t>
  </si>
  <si>
    <t>Paz y Amor</t>
  </si>
  <si>
    <t>Casas en zona de riesgos</t>
  </si>
  <si>
    <t>No tienen los requisitos para acceder a los bonos</t>
  </si>
  <si>
    <t>MAN_165</t>
  </si>
  <si>
    <t>Nuevo tabuga</t>
  </si>
  <si>
    <t>Tabuga</t>
  </si>
  <si>
    <t>MAN_164</t>
  </si>
  <si>
    <t>Tasaste</t>
  </si>
  <si>
    <t>Casa destruida por el terremoto</t>
  </si>
  <si>
    <t>Abono de acojida</t>
  </si>
  <si>
    <t>Todas las casas de estan destruida</t>
  </si>
  <si>
    <t>Lo que viven son hijos de la lider</t>
  </si>
  <si>
    <t>3 veces a la semana</t>
  </si>
  <si>
    <t>tv_redes</t>
  </si>
  <si>
    <t>Refugio San Roque</t>
  </si>
  <si>
    <t>ECU1314</t>
  </si>
  <si>
    <t>ECU131450</t>
  </si>
  <si>
    <t>Porque no tienen hogar</t>
  </si>
  <si>
    <t>Solo han salido 10 casos</t>
  </si>
  <si>
    <t>El gobierno no ha venido a sacar ese papel</t>
  </si>
  <si>
    <t>El abergue sucre (frente al terminal)</t>
  </si>
  <si>
    <t>Ramadas y carpas</t>
  </si>
  <si>
    <t>Madera, Zinc, Lona y caña picada</t>
  </si>
  <si>
    <t>Madera y tierra</t>
  </si>
  <si>
    <t>Recibieron filtro para agua</t>
  </si>
  <si>
    <t>Tanque</t>
  </si>
  <si>
    <t>trabajar</t>
  </si>
  <si>
    <t>distancia diseño escombros_daños seguridad</t>
  </si>
  <si>
    <t>Al encargado</t>
  </si>
  <si>
    <t>MAN_044</t>
  </si>
  <si>
    <t>Puerto Real</t>
  </si>
  <si>
    <t xml:space="preserve">Porque no tienen casas </t>
  </si>
  <si>
    <t>El de vivienda Temporal</t>
  </si>
  <si>
    <t>Porque que quieren una vivienda Difinitiva</t>
  </si>
  <si>
    <t>Tienen titulos de propiedad de Terreno</t>
  </si>
  <si>
    <t>Hay mas mujeres q hombres</t>
  </si>
  <si>
    <t>bienes_no_alimentarios salud comida</t>
  </si>
  <si>
    <t>MAN_045</t>
  </si>
  <si>
    <t>Calle del seminario san pedro</t>
  </si>
  <si>
    <t>Lider_datos de la ronda anterior</t>
  </si>
  <si>
    <t>MAN_015</t>
  </si>
  <si>
    <t>La California</t>
  </si>
  <si>
    <t>Acceder a los bonos</t>
  </si>
  <si>
    <t>Por que se anotaron y nunca los llamaron para acceder a los bonos</t>
  </si>
  <si>
    <t>Nunca los llamaron para acceder a los bonos de alimentacion</t>
  </si>
  <si>
    <t>La comida normal</t>
  </si>
  <si>
    <t>Empleados publicos</t>
  </si>
  <si>
    <t xml:space="preserve">No lo an acectado en los alberge oficial </t>
  </si>
  <si>
    <t>Por lo que an perdido el dia del terremoto</t>
  </si>
  <si>
    <t>El bono de arrendamiento</t>
  </si>
  <si>
    <t>Mas complicado a la busqeda de cuarto o casa</t>
  </si>
  <si>
    <t>neumonia</t>
  </si>
  <si>
    <t xml:space="preserve">Albañiles </t>
  </si>
  <si>
    <t xml:space="preserve">Las autoridades </t>
  </si>
  <si>
    <t xml:space="preserve">No hay cupo </t>
  </si>
  <si>
    <t xml:space="preserve">Por que se les cayo las casas </t>
  </si>
  <si>
    <t xml:space="preserve">El de vivienda temporal </t>
  </si>
  <si>
    <t xml:space="preserve">Por que no es estable </t>
  </si>
  <si>
    <t xml:space="preserve">El bono no cumplio como debia </t>
  </si>
  <si>
    <t>tareas_domesticas ludicas</t>
  </si>
  <si>
    <t>vivienda_temporal bienes_no_alimentarios agua_saneamiento_higiene</t>
  </si>
  <si>
    <t>distancia diseño escombros_daños</t>
  </si>
  <si>
    <t>Coordinadora de gestion</t>
  </si>
  <si>
    <t>Cordinador</t>
  </si>
  <si>
    <t>Bonos acogimientos</t>
  </si>
  <si>
    <t>Prefieren un espacio dond aya pribasidad</t>
  </si>
  <si>
    <t>Albañileria</t>
  </si>
  <si>
    <t>distancia falta_iluminacion discapacidad menor_edad</t>
  </si>
  <si>
    <t>Parque juan leon mera</t>
  </si>
  <si>
    <t>Los olivos 2</t>
  </si>
  <si>
    <t>MAN_100</t>
  </si>
  <si>
    <t>Barrio 29 de mayo</t>
  </si>
  <si>
    <t>Tierras Lozanos</t>
  </si>
  <si>
    <t>MAN_112</t>
  </si>
  <si>
    <t>Porvenir Alto 2</t>
  </si>
  <si>
    <t>MAN_115</t>
  </si>
  <si>
    <t>Barrio 5 de Junio Esquina</t>
  </si>
  <si>
    <t>Por horario de trabajos</t>
  </si>
  <si>
    <t>No tienen vivienda</t>
  </si>
  <si>
    <t>Ellos nos tienen esperando</t>
  </si>
  <si>
    <t>La vecina les da agua</t>
  </si>
  <si>
    <t>Fabrica de pescado</t>
  </si>
  <si>
    <t>ESM_009</t>
  </si>
  <si>
    <t>Escuela Presidente Rusbell</t>
  </si>
  <si>
    <t>Conocido se hizo llamada telefonica, sitio no encontrado</t>
  </si>
  <si>
    <t>MAN_116</t>
  </si>
  <si>
    <t>El hueco</t>
  </si>
  <si>
    <t>Representante se llamo, el sitio no se encontro</t>
  </si>
  <si>
    <t>El Cenepa</t>
  </si>
  <si>
    <t>Escuela Heroes Alto del Cenepa</t>
  </si>
  <si>
    <t>MAN_101</t>
  </si>
  <si>
    <t>Ciudadela Elba Gonzales</t>
  </si>
  <si>
    <t>Elba Gonzalez</t>
  </si>
  <si>
    <t>ESM_081</t>
  </si>
  <si>
    <t>Calle principal</t>
  </si>
  <si>
    <t>Lider llamada telefonica</t>
  </si>
  <si>
    <t>ESM_055</t>
  </si>
  <si>
    <t>En la via</t>
  </si>
  <si>
    <t>Para vivir con la familia</t>
  </si>
  <si>
    <t>Arriendo</t>
  </si>
  <si>
    <t>No hay donde</t>
  </si>
  <si>
    <t>No ha pagado</t>
  </si>
  <si>
    <t>No todos tienen casa</t>
  </si>
  <si>
    <t>Se requiere ayuda leche</t>
  </si>
  <si>
    <t>Escuela Julio Cobo Hernandez</t>
  </si>
  <si>
    <t>ECU1302</t>
  </si>
  <si>
    <t>ECU130250</t>
  </si>
  <si>
    <t>No todos tienen terreno y no hay donde arrendar</t>
  </si>
  <si>
    <t>Los que se fueron no les ha salido el pago del bono</t>
  </si>
  <si>
    <t>No todos tienen donde vivir</t>
  </si>
  <si>
    <t>Viven en malas condiciones</t>
  </si>
  <si>
    <t>Cemento</t>
  </si>
  <si>
    <t>No hay menores de 3 años</t>
  </si>
  <si>
    <t>No reciben</t>
  </si>
  <si>
    <t>bienes_no_alimentarios agua_saneamiento_higiene comida medios_de_vida</t>
  </si>
  <si>
    <t>MAN_069</t>
  </si>
  <si>
    <t>ECU080350</t>
  </si>
  <si>
    <t>ECU080354</t>
  </si>
  <si>
    <t>ECU080357</t>
  </si>
  <si>
    <t>ECU130550</t>
  </si>
  <si>
    <t>ECU1305</t>
  </si>
  <si>
    <t>ECU132150</t>
  </si>
  <si>
    <t>ECU1321</t>
  </si>
  <si>
    <t>ECU130804</t>
  </si>
  <si>
    <t>ECU130805</t>
  </si>
  <si>
    <t>ECU1301</t>
  </si>
  <si>
    <t>ECU130102</t>
  </si>
  <si>
    <t>ECU130106</t>
  </si>
  <si>
    <t>ECU130108</t>
  </si>
  <si>
    <t>ECU130101</t>
  </si>
  <si>
    <t>ECU132251</t>
  </si>
  <si>
    <t>ECU1322</t>
  </si>
  <si>
    <t>ECU132250</t>
  </si>
  <si>
    <t>ECU131402</t>
  </si>
  <si>
    <t>ECU23</t>
  </si>
  <si>
    <t>ECU230107</t>
  </si>
  <si>
    <t>ECU2301</t>
  </si>
  <si>
    <t>ECU230252</t>
  </si>
  <si>
    <t>ECU2302</t>
  </si>
  <si>
    <t>Provincia</t>
  </si>
  <si>
    <t>Parroquia</t>
  </si>
  <si>
    <t>ECU080355</t>
  </si>
  <si>
    <t>ECU1309</t>
  </si>
  <si>
    <t>ECU130950</t>
  </si>
  <si>
    <t>ECU130150</t>
  </si>
  <si>
    <t>ECU131753</t>
  </si>
  <si>
    <t>ECU130153</t>
  </si>
  <si>
    <t>ECU1315</t>
  </si>
  <si>
    <t>ECU131550</t>
  </si>
  <si>
    <t>ECU130350</t>
  </si>
  <si>
    <t>ECU131551</t>
  </si>
  <si>
    <t>ECU1304</t>
  </si>
  <si>
    <t>ECU130450</t>
  </si>
  <si>
    <t>ECU130354</t>
  </si>
  <si>
    <t>ECU230150</t>
  </si>
  <si>
    <t>cod_provincia</t>
  </si>
  <si>
    <t>des_provincia</t>
  </si>
  <si>
    <t>cod_canton</t>
  </si>
  <si>
    <t>des_canton</t>
  </si>
  <si>
    <t>cod_parroquia</t>
  </si>
  <si>
    <t>des_parroquia</t>
  </si>
  <si>
    <t>01</t>
  </si>
  <si>
    <t>AZUAY</t>
  </si>
  <si>
    <t>0115</t>
  </si>
  <si>
    <t>CAMILO PONCE ENRÍQUEZ</t>
  </si>
  <si>
    <t>011550</t>
  </si>
  <si>
    <t>CAMILO PONCE ENRIQUEZ</t>
  </si>
  <si>
    <t>011551</t>
  </si>
  <si>
    <t>EL CARMEN DE PIJILI</t>
  </si>
  <si>
    <t>0111</t>
  </si>
  <si>
    <t>CHORDELEG</t>
  </si>
  <si>
    <t>011150</t>
  </si>
  <si>
    <t>011152</t>
  </si>
  <si>
    <t>LA UNION</t>
  </si>
  <si>
    <t>011153</t>
  </si>
  <si>
    <t>LUIS GALARZA ORELLANA (CAB.EN DELEGSOL)</t>
  </si>
  <si>
    <t>011151</t>
  </si>
  <si>
    <t>PRINCIPAL</t>
  </si>
  <si>
    <t>011154</t>
  </si>
  <si>
    <t>SAN MARTIN DE PUZHIO</t>
  </si>
  <si>
    <t>0101</t>
  </si>
  <si>
    <t>CUENCA</t>
  </si>
  <si>
    <t>010151</t>
  </si>
  <si>
    <t>BAÑOS</t>
  </si>
  <si>
    <t>010101</t>
  </si>
  <si>
    <t>BELLAVISTA</t>
  </si>
  <si>
    <t>010102</t>
  </si>
  <si>
    <t>CAÑARIBAMBA</t>
  </si>
  <si>
    <t>010153</t>
  </si>
  <si>
    <t>CHAUCHA</t>
  </si>
  <si>
    <t>010154</t>
  </si>
  <si>
    <t>CHECA (JIDCAY)</t>
  </si>
  <si>
    <t>010155</t>
  </si>
  <si>
    <t>CHIQUINTAD</t>
  </si>
  <si>
    <t>010150</t>
  </si>
  <si>
    <t>010152</t>
  </si>
  <si>
    <t>CUMBE</t>
  </si>
  <si>
    <t>010103</t>
  </si>
  <si>
    <t>EL BATAN</t>
  </si>
  <si>
    <t>010104</t>
  </si>
  <si>
    <t>EL SAGRARIO</t>
  </si>
  <si>
    <t>010105</t>
  </si>
  <si>
    <t>EL VECINO</t>
  </si>
  <si>
    <t>010106</t>
  </si>
  <si>
    <t>GIL RAMIREZ DAVALOS</t>
  </si>
  <si>
    <t>010115</t>
  </si>
  <si>
    <t>HERMANO MIGUEL</t>
  </si>
  <si>
    <t>010107</t>
  </si>
  <si>
    <t>HUAYNACAPAC</t>
  </si>
  <si>
    <t>010156</t>
  </si>
  <si>
    <t>LLACAO</t>
  </si>
  <si>
    <t>010108</t>
  </si>
  <si>
    <t>MACHANGARA</t>
  </si>
  <si>
    <t>010157</t>
  </si>
  <si>
    <t>MOLLETURO</t>
  </si>
  <si>
    <t>010109</t>
  </si>
  <si>
    <t>MONAY</t>
  </si>
  <si>
    <t>010158</t>
  </si>
  <si>
    <t>NULTI</t>
  </si>
  <si>
    <t>010159</t>
  </si>
  <si>
    <t>OCTAVIO CORDERO PALACIOS (SANTA ROSA)</t>
  </si>
  <si>
    <t>010160</t>
  </si>
  <si>
    <t>PACCHA</t>
  </si>
  <si>
    <t>010161</t>
  </si>
  <si>
    <t>QUINGEO</t>
  </si>
  <si>
    <t>010162</t>
  </si>
  <si>
    <t>RICAURTE</t>
  </si>
  <si>
    <t>010110</t>
  </si>
  <si>
    <t>SAN BLAS</t>
  </si>
  <si>
    <t>010163</t>
  </si>
  <si>
    <t>SAN JOAQUIN</t>
  </si>
  <si>
    <t>010111</t>
  </si>
  <si>
    <t>SAN SEBASTIAN</t>
  </si>
  <si>
    <t>010164</t>
  </si>
  <si>
    <t>SANTA ANA</t>
  </si>
  <si>
    <t>010165</t>
  </si>
  <si>
    <t>SAYAUSI</t>
  </si>
  <si>
    <t>010166</t>
  </si>
  <si>
    <t>SIDCAY</t>
  </si>
  <si>
    <t>010167</t>
  </si>
  <si>
    <t>SININCAY</t>
  </si>
  <si>
    <t>010112</t>
  </si>
  <si>
    <t>SUCRE</t>
  </si>
  <si>
    <t>010168</t>
  </si>
  <si>
    <t>TARQUI</t>
  </si>
  <si>
    <t>010113</t>
  </si>
  <si>
    <t>TOTORACOCHA</t>
  </si>
  <si>
    <t>010169</t>
  </si>
  <si>
    <t>TURI</t>
  </si>
  <si>
    <t>010170</t>
  </si>
  <si>
    <t>VALLE</t>
  </si>
  <si>
    <t>010171</t>
  </si>
  <si>
    <t>VICTORIA DEL PORTETE (IRQUIS)</t>
  </si>
  <si>
    <t>010114</t>
  </si>
  <si>
    <t>YANUNCAY</t>
  </si>
  <si>
    <t>0112</t>
  </si>
  <si>
    <t>EL PAN</t>
  </si>
  <si>
    <t>011251</t>
  </si>
  <si>
    <t>AMALUZA</t>
  </si>
  <si>
    <t>011250</t>
  </si>
  <si>
    <t>011252</t>
  </si>
  <si>
    <t>PALMAS</t>
  </si>
  <si>
    <t>011253</t>
  </si>
  <si>
    <t>SAN VICENTE</t>
  </si>
  <si>
    <t>0102</t>
  </si>
  <si>
    <t>GIRÓN</t>
  </si>
  <si>
    <t>010251</t>
  </si>
  <si>
    <t>ASUNCION</t>
  </si>
  <si>
    <t>010250</t>
  </si>
  <si>
    <t>GIRON</t>
  </si>
  <si>
    <t>010252</t>
  </si>
  <si>
    <t>SAN GERARDO</t>
  </si>
  <si>
    <t>0114</t>
  </si>
  <si>
    <t>GUACHAPALA</t>
  </si>
  <si>
    <t>011450</t>
  </si>
  <si>
    <t>0103</t>
  </si>
  <si>
    <t>GUALACEO</t>
  </si>
  <si>
    <t>010351</t>
  </si>
  <si>
    <t>010352</t>
  </si>
  <si>
    <t>DANIEL CORDOVA TORAL (EL ORIENTE)</t>
  </si>
  <si>
    <t>010350</t>
  </si>
  <si>
    <t>010353</t>
  </si>
  <si>
    <t>JADAN</t>
  </si>
  <si>
    <t>010359</t>
  </si>
  <si>
    <t>LUIS CORDERO VEGA</t>
  </si>
  <si>
    <t>010354</t>
  </si>
  <si>
    <t>MARIANO MORENO</t>
  </si>
  <si>
    <t>010355</t>
  </si>
  <si>
    <t>010356</t>
  </si>
  <si>
    <t>REMIGIO CRESPO TORAL (GULAG)</t>
  </si>
  <si>
    <t>010357</t>
  </si>
  <si>
    <t>SAN JUAN</t>
  </si>
  <si>
    <t>010360</t>
  </si>
  <si>
    <t>SIMON BOLIVAR (CAB. EN GAÑANZOL)</t>
  </si>
  <si>
    <t>010358</t>
  </si>
  <si>
    <t>ZHIDMAD</t>
  </si>
  <si>
    <t>0104</t>
  </si>
  <si>
    <t>NABÓN</t>
  </si>
  <si>
    <t>010451</t>
  </si>
  <si>
    <t>COCHAPATA</t>
  </si>
  <si>
    <t>010452</t>
  </si>
  <si>
    <t>EL PROGRESO (CAB.EN ZHOTA)</t>
  </si>
  <si>
    <t>010453</t>
  </si>
  <si>
    <t>LAS NIEVES (CHAYA)</t>
  </si>
  <si>
    <t>010450</t>
  </si>
  <si>
    <t>NABON</t>
  </si>
  <si>
    <t>010454</t>
  </si>
  <si>
    <t>OÑA</t>
  </si>
  <si>
    <t>0110</t>
  </si>
  <si>
    <t>011050</t>
  </si>
  <si>
    <t>SAN FELIPE DE OÑA CABECERA CANTONAL</t>
  </si>
  <si>
    <t>011051</t>
  </si>
  <si>
    <t>SUSUDEL</t>
  </si>
  <si>
    <t>0105</t>
  </si>
  <si>
    <t>PAUTE</t>
  </si>
  <si>
    <t>010551</t>
  </si>
  <si>
    <t>010552</t>
  </si>
  <si>
    <t>BULAN (JOSE VICTOR IZQUIERDO)</t>
  </si>
  <si>
    <t>010553</t>
  </si>
  <si>
    <t>CHICAN (GUILLERMO ORTEGA)</t>
  </si>
  <si>
    <t>010562</t>
  </si>
  <si>
    <t>DUG DUG</t>
  </si>
  <si>
    <t>010554</t>
  </si>
  <si>
    <t>EL CABO</t>
  </si>
  <si>
    <t>010555</t>
  </si>
  <si>
    <t>010556</t>
  </si>
  <si>
    <t>GUARAINAG</t>
  </si>
  <si>
    <t>010557</t>
  </si>
  <si>
    <t>010558</t>
  </si>
  <si>
    <t>PAN</t>
  </si>
  <si>
    <t>010550</t>
  </si>
  <si>
    <t>010559</t>
  </si>
  <si>
    <t>SAN CRISTOBAL (CARLOS ORDOÑEZ LAZO)</t>
  </si>
  <si>
    <t>010560</t>
  </si>
  <si>
    <t>SEVILLA DE ORO</t>
  </si>
  <si>
    <t>010561</t>
  </si>
  <si>
    <t>TOMEBAMBA</t>
  </si>
  <si>
    <t>0106</t>
  </si>
  <si>
    <t>PUCARÁ</t>
  </si>
  <si>
    <t>010651</t>
  </si>
  <si>
    <t>CAMILO PONCE ENRIQUEZ (CAB. EN RIO 7 DE MOLLEPONGO)</t>
  </si>
  <si>
    <t>010650</t>
  </si>
  <si>
    <t>PUCARA</t>
  </si>
  <si>
    <t>010652</t>
  </si>
  <si>
    <t>SAN RAFAEL DE SHARUG</t>
  </si>
  <si>
    <t>0107</t>
  </si>
  <si>
    <t>SAN FERNANDO</t>
  </si>
  <si>
    <t>010751</t>
  </si>
  <si>
    <t>CHUMBLIN</t>
  </si>
  <si>
    <t>010750</t>
  </si>
  <si>
    <t>0108</t>
  </si>
  <si>
    <t>SANTA ISABEL</t>
  </si>
  <si>
    <t>010851</t>
  </si>
  <si>
    <t>ABDON CALDERON (LA UNION)</t>
  </si>
  <si>
    <t>010852</t>
  </si>
  <si>
    <t>010854</t>
  </si>
  <si>
    <t>SAN SALVADOR DE CAÑARIBAMBA</t>
  </si>
  <si>
    <t>010850</t>
  </si>
  <si>
    <t>SANTA ISABEL (CHAGUARURCO)</t>
  </si>
  <si>
    <t>010853</t>
  </si>
  <si>
    <t>ZHAGLLI (SHAGLLI)</t>
  </si>
  <si>
    <t>0113</t>
  </si>
  <si>
    <t>011351</t>
  </si>
  <si>
    <t>011352</t>
  </si>
  <si>
    <t>011350</t>
  </si>
  <si>
    <t>0109</t>
  </si>
  <si>
    <t>SIGSIG</t>
  </si>
  <si>
    <t>010951</t>
  </si>
  <si>
    <t>CUCHIL (CUTCHIL)</t>
  </si>
  <si>
    <t>010952</t>
  </si>
  <si>
    <t>GIMA</t>
  </si>
  <si>
    <t>010953</t>
  </si>
  <si>
    <t>GUEL</t>
  </si>
  <si>
    <t>010954</t>
  </si>
  <si>
    <t>LUDO</t>
  </si>
  <si>
    <t>010955</t>
  </si>
  <si>
    <t>SAN BARTOLOME</t>
  </si>
  <si>
    <t>010956</t>
  </si>
  <si>
    <t>SAN JOSE DE RARANGA</t>
  </si>
  <si>
    <t>010950</t>
  </si>
  <si>
    <t>02</t>
  </si>
  <si>
    <t>BOLÍVAR</t>
  </si>
  <si>
    <t>0206</t>
  </si>
  <si>
    <t>CALUMA</t>
  </si>
  <si>
    <t>020650</t>
  </si>
  <si>
    <t>0202</t>
  </si>
  <si>
    <t>CHILLANES</t>
  </si>
  <si>
    <t>020250</t>
  </si>
  <si>
    <t>020251</t>
  </si>
  <si>
    <t>SAN JOSE DEL TAMBO (TAMBOPAMBA)</t>
  </si>
  <si>
    <t>0203</t>
  </si>
  <si>
    <t>CHIMBO</t>
  </si>
  <si>
    <t>020351</t>
  </si>
  <si>
    <t>ASUNCION (ASANCOTO)</t>
  </si>
  <si>
    <t>020352</t>
  </si>
  <si>
    <t>020353</t>
  </si>
  <si>
    <t>MAGDALENA (CHAPACOTO)</t>
  </si>
  <si>
    <t>020350</t>
  </si>
  <si>
    <t>SAN JOSE DE CHIMBO</t>
  </si>
  <si>
    <t>020354</t>
  </si>
  <si>
    <t>020355</t>
  </si>
  <si>
    <t>TELIMBELA</t>
  </si>
  <si>
    <t>0204</t>
  </si>
  <si>
    <t>ECHEANDÍA</t>
  </si>
  <si>
    <t>020450</t>
  </si>
  <si>
    <t>ECHEANDIA</t>
  </si>
  <si>
    <t>0201</t>
  </si>
  <si>
    <t>GUARANDA</t>
  </si>
  <si>
    <t>020101</t>
  </si>
  <si>
    <t>ANGEL POLIBIO CHAVES</t>
  </si>
  <si>
    <t>020151</t>
  </si>
  <si>
    <t>FACUNDO VELA</t>
  </si>
  <si>
    <t>020102</t>
  </si>
  <si>
    <t>GABRIEL IGNACIO VEINTIMILLA</t>
  </si>
  <si>
    <t>020152</t>
  </si>
  <si>
    <t>GUANUJO</t>
  </si>
  <si>
    <t>020103</t>
  </si>
  <si>
    <t>020150</t>
  </si>
  <si>
    <t>020153</t>
  </si>
  <si>
    <t>JULIO E. MORENO (CATANAHUAN GRANDE)</t>
  </si>
  <si>
    <t>020154</t>
  </si>
  <si>
    <t>LAS NAVES</t>
  </si>
  <si>
    <t>020155</t>
  </si>
  <si>
    <t>SALINAS</t>
  </si>
  <si>
    <t>020156</t>
  </si>
  <si>
    <t>SAN LORENZO</t>
  </si>
  <si>
    <t>020160</t>
  </si>
  <si>
    <t>SAN LUIS DE PAMBIL</t>
  </si>
  <si>
    <t>020157</t>
  </si>
  <si>
    <t>SAN SIMON (YACOTO)</t>
  </si>
  <si>
    <t>020158</t>
  </si>
  <si>
    <t>SANTA FE (SANTA FE)</t>
  </si>
  <si>
    <t>020159</t>
  </si>
  <si>
    <t>SIMIATUG</t>
  </si>
  <si>
    <t>0207</t>
  </si>
  <si>
    <t>020701</t>
  </si>
  <si>
    <t>LAS MERCEDES</t>
  </si>
  <si>
    <t>020702</t>
  </si>
  <si>
    <t>020750</t>
  </si>
  <si>
    <t>0205</t>
  </si>
  <si>
    <t>SAN MIGUEL</t>
  </si>
  <si>
    <t>020551</t>
  </si>
  <si>
    <t>BALSAPAMBA</t>
  </si>
  <si>
    <t>020552</t>
  </si>
  <si>
    <t>BILOVAN</t>
  </si>
  <si>
    <t>020553</t>
  </si>
  <si>
    <t>REGULO DE MORA</t>
  </si>
  <si>
    <t>020550</t>
  </si>
  <si>
    <t>020554</t>
  </si>
  <si>
    <t>SAN PABLO (SAN PABLO DE ATENAS)</t>
  </si>
  <si>
    <t>020555</t>
  </si>
  <si>
    <t>SANTIAGO</t>
  </si>
  <si>
    <t>020556</t>
  </si>
  <si>
    <t>03</t>
  </si>
  <si>
    <t>CAÑAR</t>
  </si>
  <si>
    <t>0301</t>
  </si>
  <si>
    <t>AZOGUES</t>
  </si>
  <si>
    <t>030101</t>
  </si>
  <si>
    <t>AURELIO BAYAS MARTINEZ</t>
  </si>
  <si>
    <t>030150</t>
  </si>
  <si>
    <t>030102</t>
  </si>
  <si>
    <t>030103</t>
  </si>
  <si>
    <t>BORRERO</t>
  </si>
  <si>
    <t>030151</t>
  </si>
  <si>
    <t>COJITAMBO</t>
  </si>
  <si>
    <t>030152</t>
  </si>
  <si>
    <t>DELEG</t>
  </si>
  <si>
    <t>030153</t>
  </si>
  <si>
    <t>GUAPAN</t>
  </si>
  <si>
    <t>030154</t>
  </si>
  <si>
    <t>JAVIER LOYOLA (CHUQUIPATA)</t>
  </si>
  <si>
    <t>030155</t>
  </si>
  <si>
    <t>LUIS CORDERO</t>
  </si>
  <si>
    <t>030156</t>
  </si>
  <si>
    <t>PINDILIG</t>
  </si>
  <si>
    <t>030157</t>
  </si>
  <si>
    <t>RIVERA</t>
  </si>
  <si>
    <t>030104</t>
  </si>
  <si>
    <t>SAN FRANCISCO</t>
  </si>
  <si>
    <t>030158</t>
  </si>
  <si>
    <t>030159</t>
  </si>
  <si>
    <t>SOLANO</t>
  </si>
  <si>
    <t>030160</t>
  </si>
  <si>
    <t>TADAY</t>
  </si>
  <si>
    <t>0302</t>
  </si>
  <si>
    <t>BIBLIÁN</t>
  </si>
  <si>
    <t>030250</t>
  </si>
  <si>
    <t>BIBLIAN</t>
  </si>
  <si>
    <t>030254</t>
  </si>
  <si>
    <t>JERUSALEN</t>
  </si>
  <si>
    <t>030251</t>
  </si>
  <si>
    <t>NAZON (CAB. EN PAMPA DE DOMINGUEZ)</t>
  </si>
  <si>
    <t>030252</t>
  </si>
  <si>
    <t>SAN FRANCISCO DE SAGEO</t>
  </si>
  <si>
    <t>030253</t>
  </si>
  <si>
    <t>TURUPAMBA</t>
  </si>
  <si>
    <t>0303</t>
  </si>
  <si>
    <t>030350</t>
  </si>
  <si>
    <t>030351</t>
  </si>
  <si>
    <t>CHONTAMARCA</t>
  </si>
  <si>
    <t>030352</t>
  </si>
  <si>
    <t>CHOROCOPTE</t>
  </si>
  <si>
    <t>030363</t>
  </si>
  <si>
    <t>DUCUR</t>
  </si>
  <si>
    <t>030353</t>
  </si>
  <si>
    <t>GENERAL MORALES (SOCARTE)</t>
  </si>
  <si>
    <t>030354</t>
  </si>
  <si>
    <t>GUALLETURO</t>
  </si>
  <si>
    <t>030355</t>
  </si>
  <si>
    <t>HONORATO VASQUEZ (TAMBO VIEJO)</t>
  </si>
  <si>
    <t>030356</t>
  </si>
  <si>
    <t>INGAPIRCA</t>
  </si>
  <si>
    <t>030357</t>
  </si>
  <si>
    <t>JUNCAL</t>
  </si>
  <si>
    <t>030358</t>
  </si>
  <si>
    <t>SAN ANTONIO</t>
  </si>
  <si>
    <t>030359</t>
  </si>
  <si>
    <t>SUSCAL</t>
  </si>
  <si>
    <t>030360</t>
  </si>
  <si>
    <t>TAMBO</t>
  </si>
  <si>
    <t>030362</t>
  </si>
  <si>
    <t>VENTURA</t>
  </si>
  <si>
    <t>030361</t>
  </si>
  <si>
    <t>ZHUD</t>
  </si>
  <si>
    <t>0306</t>
  </si>
  <si>
    <t>DÉLEG</t>
  </si>
  <si>
    <t>030650</t>
  </si>
  <si>
    <t>030651</t>
  </si>
  <si>
    <t>0305</t>
  </si>
  <si>
    <t>EL TAMBO</t>
  </si>
  <si>
    <t>030550</t>
  </si>
  <si>
    <t>0304</t>
  </si>
  <si>
    <t>LA TRONCAL</t>
  </si>
  <si>
    <t>030450</t>
  </si>
  <si>
    <t>030451</t>
  </si>
  <si>
    <t>MANUEL J. CALLE</t>
  </si>
  <si>
    <t>030452</t>
  </si>
  <si>
    <t>PANCHO NEGRO</t>
  </si>
  <si>
    <t>0307</t>
  </si>
  <si>
    <t>030750</t>
  </si>
  <si>
    <t>04</t>
  </si>
  <si>
    <t>CARCHI</t>
  </si>
  <si>
    <t>0402</t>
  </si>
  <si>
    <t>040250</t>
  </si>
  <si>
    <t>BOLIVAR</t>
  </si>
  <si>
    <t>040251</t>
  </si>
  <si>
    <t>GARCIA MORENO</t>
  </si>
  <si>
    <t>040252</t>
  </si>
  <si>
    <t>LOS ANDES</t>
  </si>
  <si>
    <t>040253</t>
  </si>
  <si>
    <t>MONTE OLIVO</t>
  </si>
  <si>
    <t>040255</t>
  </si>
  <si>
    <t>SAN RAFAEL</t>
  </si>
  <si>
    <t>040254</t>
  </si>
  <si>
    <t>SAN VICENTE DE PUSIR</t>
  </si>
  <si>
    <t>0403</t>
  </si>
  <si>
    <t>ESPEJO</t>
  </si>
  <si>
    <t>040302</t>
  </si>
  <si>
    <t>27 DE SEPTIEMBRE</t>
  </si>
  <si>
    <t>040301</t>
  </si>
  <si>
    <t>EL ANGEL</t>
  </si>
  <si>
    <t>040350</t>
  </si>
  <si>
    <t>040351</t>
  </si>
  <si>
    <t>EL GOALTAL</t>
  </si>
  <si>
    <t>040352</t>
  </si>
  <si>
    <t>LA LIBERTAD (ALIZO)</t>
  </si>
  <si>
    <t>040353</t>
  </si>
  <si>
    <t>SAN ISIDRO</t>
  </si>
  <si>
    <t>0404</t>
  </si>
  <si>
    <t>MIRA</t>
  </si>
  <si>
    <t>040451</t>
  </si>
  <si>
    <t>CONCEPCION</t>
  </si>
  <si>
    <t>040452</t>
  </si>
  <si>
    <t>JIJON Y CAAMAÑO (CAB. EN RIO BLANCO)</t>
  </si>
  <si>
    <t>040453</t>
  </si>
  <si>
    <t>JUAN MONTALVO (SAN IGNACIO DE QUIL)</t>
  </si>
  <si>
    <t>040450</t>
  </si>
  <si>
    <t>MIRA (CHONTAHUASI)</t>
  </si>
  <si>
    <t>0405</t>
  </si>
  <si>
    <t>MONTÚFAR</t>
  </si>
  <si>
    <t>040552</t>
  </si>
  <si>
    <t>CHITAN DE NAVARRETE</t>
  </si>
  <si>
    <t>040551</t>
  </si>
  <si>
    <t>CRISTOBAL COLON</t>
  </si>
  <si>
    <t>040553</t>
  </si>
  <si>
    <t>FERNANDEZ SALVADOR</t>
  </si>
  <si>
    <t>040501</t>
  </si>
  <si>
    <t>GONZALEZ SUAREZ</t>
  </si>
  <si>
    <t>040554</t>
  </si>
  <si>
    <t>LA PAZ</t>
  </si>
  <si>
    <t>040555</t>
  </si>
  <si>
    <t>PIARTAL</t>
  </si>
  <si>
    <t>040550</t>
  </si>
  <si>
    <t>SAN GABRIEL</t>
  </si>
  <si>
    <t>040502</t>
  </si>
  <si>
    <t>SAN JOSE</t>
  </si>
  <si>
    <t>0406</t>
  </si>
  <si>
    <t>SAN PEDRO DE HUACA</t>
  </si>
  <si>
    <t>040650</t>
  </si>
  <si>
    <t>HUACA</t>
  </si>
  <si>
    <t>040651</t>
  </si>
  <si>
    <t>MARISCAL SUCRE</t>
  </si>
  <si>
    <t>0401</t>
  </si>
  <si>
    <t>TULCÁN</t>
  </si>
  <si>
    <t>040151</t>
  </si>
  <si>
    <t>EL CARMELO (EL PUN)</t>
  </si>
  <si>
    <t>040159</t>
  </si>
  <si>
    <t>EL CHICAL</t>
  </si>
  <si>
    <t>040101</t>
  </si>
  <si>
    <t>040152</t>
  </si>
  <si>
    <t>040153</t>
  </si>
  <si>
    <t>JULIO ANDRADE (OREJUELA)</t>
  </si>
  <si>
    <t>040154</t>
  </si>
  <si>
    <t>MALDONADO</t>
  </si>
  <si>
    <t>040160</t>
  </si>
  <si>
    <t>040155</t>
  </si>
  <si>
    <t>PIOTER</t>
  </si>
  <si>
    <t>040161</t>
  </si>
  <si>
    <t>SANTA MARTHA DE CUBA</t>
  </si>
  <si>
    <t>040156</t>
  </si>
  <si>
    <t>TOBAR DONOSO (LA BOCANA DE CAMUMBI)</t>
  </si>
  <si>
    <t>040157</t>
  </si>
  <si>
    <t>TUFIÑO</t>
  </si>
  <si>
    <t>040102</t>
  </si>
  <si>
    <t>TULCAN</t>
  </si>
  <si>
    <t>040150</t>
  </si>
  <si>
    <t>040158</t>
  </si>
  <si>
    <t>URBINA (TAYA)</t>
  </si>
  <si>
    <t>06</t>
  </si>
  <si>
    <t>CHIMBORAZO</t>
  </si>
  <si>
    <t>0602</t>
  </si>
  <si>
    <t>ALAUSÍ</t>
  </si>
  <si>
    <t>060251</t>
  </si>
  <si>
    <t>ACHUPALLAS</t>
  </si>
  <si>
    <t>060250</t>
  </si>
  <si>
    <t>ALAUSI</t>
  </si>
  <si>
    <t>060252</t>
  </si>
  <si>
    <t>CUMANDA</t>
  </si>
  <si>
    <t>060253</t>
  </si>
  <si>
    <t>GUASUNTOS</t>
  </si>
  <si>
    <t>060254</t>
  </si>
  <si>
    <t>HUIGRA</t>
  </si>
  <si>
    <t>060255</t>
  </si>
  <si>
    <t>MULTITUD</t>
  </si>
  <si>
    <t>060256</t>
  </si>
  <si>
    <t>PISTISHI (NARIZ DEL DIABLO)</t>
  </si>
  <si>
    <t>060257</t>
  </si>
  <si>
    <t>PUMALLACTA</t>
  </si>
  <si>
    <t>060258</t>
  </si>
  <si>
    <t>SEVILLA</t>
  </si>
  <si>
    <t>060259</t>
  </si>
  <si>
    <t>SIBAMBE</t>
  </si>
  <si>
    <t>060260</t>
  </si>
  <si>
    <t>TIXAN</t>
  </si>
  <si>
    <t>0604</t>
  </si>
  <si>
    <t>CHAMBO</t>
  </si>
  <si>
    <t>060450</t>
  </si>
  <si>
    <t>0605</t>
  </si>
  <si>
    <t>CHUNCHI</t>
  </si>
  <si>
    <t>060551</t>
  </si>
  <si>
    <t>CAPZOL</t>
  </si>
  <si>
    <t>060550</t>
  </si>
  <si>
    <t>060552</t>
  </si>
  <si>
    <t>COMPUD</t>
  </si>
  <si>
    <t>060553</t>
  </si>
  <si>
    <t>GONZOL</t>
  </si>
  <si>
    <t>060554</t>
  </si>
  <si>
    <t>LLAGOS</t>
  </si>
  <si>
    <t>0603</t>
  </si>
  <si>
    <t>COLTA</t>
  </si>
  <si>
    <t>060301</t>
  </si>
  <si>
    <t>CAJABAMBA</t>
  </si>
  <si>
    <t>060351</t>
  </si>
  <si>
    <t>CAÑI</t>
  </si>
  <si>
    <t>060352</t>
  </si>
  <si>
    <t>COLUMBE</t>
  </si>
  <si>
    <t>060353</t>
  </si>
  <si>
    <t>JUAN DE VELASCO (PANGOR)</t>
  </si>
  <si>
    <t>060354</t>
  </si>
  <si>
    <t>SANTIAGO DE QUITO (CAB. EN SAN ANTONIO DE QUITO)</t>
  </si>
  <si>
    <t>060302</t>
  </si>
  <si>
    <t>SICALPA</t>
  </si>
  <si>
    <t>060350</t>
  </si>
  <si>
    <t>VILLA LA UNION (CAJABAMBA)</t>
  </si>
  <si>
    <t>0610</t>
  </si>
  <si>
    <t>CUMANDÁ</t>
  </si>
  <si>
    <t>061050</t>
  </si>
  <si>
    <t>0606</t>
  </si>
  <si>
    <t>GUAMOTE</t>
  </si>
  <si>
    <t>060651</t>
  </si>
  <si>
    <t>CEBADAS</t>
  </si>
  <si>
    <t>060650</t>
  </si>
  <si>
    <t>060652</t>
  </si>
  <si>
    <t>PALMIRA</t>
  </si>
  <si>
    <t>0607</t>
  </si>
  <si>
    <t>GUANO</t>
  </si>
  <si>
    <t>060701</t>
  </si>
  <si>
    <t>EL ROSARIO</t>
  </si>
  <si>
    <t>060751</t>
  </si>
  <si>
    <t>GUANANDO</t>
  </si>
  <si>
    <t>060750</t>
  </si>
  <si>
    <t>060752</t>
  </si>
  <si>
    <t>ILAPO</t>
  </si>
  <si>
    <t>060702</t>
  </si>
  <si>
    <t>LA MATRIZ</t>
  </si>
  <si>
    <t>060753</t>
  </si>
  <si>
    <t>LA PROVIDENCIA</t>
  </si>
  <si>
    <t>060754</t>
  </si>
  <si>
    <t>SAN ANDRES</t>
  </si>
  <si>
    <t>060755</t>
  </si>
  <si>
    <t>SAN GERARDO DE PACAICAGUAN</t>
  </si>
  <si>
    <t>060756</t>
  </si>
  <si>
    <t>SAN ISIDRO DE PATULU</t>
  </si>
  <si>
    <t>060757</t>
  </si>
  <si>
    <t>SAN JOSE DEL CHAZO</t>
  </si>
  <si>
    <t>060758</t>
  </si>
  <si>
    <t>SANTA FE DE GALAN</t>
  </si>
  <si>
    <t>060759</t>
  </si>
  <si>
    <t>VALPARAISO</t>
  </si>
  <si>
    <t>0608</t>
  </si>
  <si>
    <t>PALLATANGA</t>
  </si>
  <si>
    <t>060850</t>
  </si>
  <si>
    <t>0609</t>
  </si>
  <si>
    <t>PENIPE</t>
  </si>
  <si>
    <t>060956</t>
  </si>
  <si>
    <t>BILBAO (CAB.EN QUILLUYACU)</t>
  </si>
  <si>
    <t>060951</t>
  </si>
  <si>
    <t>EL ALTAR</t>
  </si>
  <si>
    <t>060955</t>
  </si>
  <si>
    <t>LA CANDELARIA</t>
  </si>
  <si>
    <t>060952</t>
  </si>
  <si>
    <t>MATUS</t>
  </si>
  <si>
    <t>060950</t>
  </si>
  <si>
    <t>060953</t>
  </si>
  <si>
    <t>PUELA</t>
  </si>
  <si>
    <t>060954</t>
  </si>
  <si>
    <t>SAN ANTONIO DE BAYUSHIG</t>
  </si>
  <si>
    <t>0601</t>
  </si>
  <si>
    <t>RIOBAMBA</t>
  </si>
  <si>
    <t>060151</t>
  </si>
  <si>
    <t>CACHA (CAB. EN MACHANGARA)</t>
  </si>
  <si>
    <t>060152</t>
  </si>
  <si>
    <t>CALPI</t>
  </si>
  <si>
    <t>060153</t>
  </si>
  <si>
    <t>CUBIJIES</t>
  </si>
  <si>
    <t>060154</t>
  </si>
  <si>
    <t>FLORES</t>
  </si>
  <si>
    <t>060155</t>
  </si>
  <si>
    <t>LICAN</t>
  </si>
  <si>
    <t>060156</t>
  </si>
  <si>
    <t>LICTO</t>
  </si>
  <si>
    <t>060101</t>
  </si>
  <si>
    <t>LIZARZABURU</t>
  </si>
  <si>
    <t>060102</t>
  </si>
  <si>
    <t>060157</t>
  </si>
  <si>
    <t>PUNGALA</t>
  </si>
  <si>
    <t>060158</t>
  </si>
  <si>
    <t>PUNIN</t>
  </si>
  <si>
    <t>060159</t>
  </si>
  <si>
    <t>QUIMIAG</t>
  </si>
  <si>
    <t>060150</t>
  </si>
  <si>
    <t>060160</t>
  </si>
  <si>
    <t>060161</t>
  </si>
  <si>
    <t>SAN LUIS</t>
  </si>
  <si>
    <t>060103</t>
  </si>
  <si>
    <t>VELASCO</t>
  </si>
  <si>
    <t>060104</t>
  </si>
  <si>
    <t>VELOZ</t>
  </si>
  <si>
    <t>060105</t>
  </si>
  <si>
    <t>YARUQUIES</t>
  </si>
  <si>
    <t>05</t>
  </si>
  <si>
    <t>COTOPAXI</t>
  </si>
  <si>
    <t>0502</t>
  </si>
  <si>
    <t>LA MANÁ</t>
  </si>
  <si>
    <t>050201</t>
  </si>
  <si>
    <t>EL CARMEN</t>
  </si>
  <si>
    <t>050203</t>
  </si>
  <si>
    <t>EL TRIUNFO</t>
  </si>
  <si>
    <t>050251</t>
  </si>
  <si>
    <t>GUASAGANDA (CAB.EN GUASAGANDA</t>
  </si>
  <si>
    <t>050250</t>
  </si>
  <si>
    <t>LA MANA</t>
  </si>
  <si>
    <t>050202</t>
  </si>
  <si>
    <t>050252</t>
  </si>
  <si>
    <t>PUCAYACU</t>
  </si>
  <si>
    <t>0501</t>
  </si>
  <si>
    <t>LATACUNGA</t>
  </si>
  <si>
    <t>050157</t>
  </si>
  <si>
    <t>11 DE NOVIEMBRE (ILINCHISI)</t>
  </si>
  <si>
    <t>050151</t>
  </si>
  <si>
    <t>ALAQUES (ALAQUEZ)</t>
  </si>
  <si>
    <t>050152</t>
  </si>
  <si>
    <t>BELISARIO QUEVEDO (GUANAILIN)</t>
  </si>
  <si>
    <t>050101</t>
  </si>
  <si>
    <t>ELOY ALFARO (SAN FELIPE)</t>
  </si>
  <si>
    <t>050153</t>
  </si>
  <si>
    <t>GUAITACAMA (GUAYTACAMA)</t>
  </si>
  <si>
    <t>050102</t>
  </si>
  <si>
    <t>IGNACIO FLORES (PARQUE FLORES)</t>
  </si>
  <si>
    <t>050154</t>
  </si>
  <si>
    <t>JOSEGUANGO BAJO</t>
  </si>
  <si>
    <t>050103</t>
  </si>
  <si>
    <t>JUAN MONTALVO (SAN SEBASTIAN)</t>
  </si>
  <si>
    <t>050104</t>
  </si>
  <si>
    <t>050155</t>
  </si>
  <si>
    <t>LAS PAMPAS</t>
  </si>
  <si>
    <t>050150</t>
  </si>
  <si>
    <t>050156</t>
  </si>
  <si>
    <t>MULALO</t>
  </si>
  <si>
    <t>050163</t>
  </si>
  <si>
    <t>PALO QUEMADO</t>
  </si>
  <si>
    <t>050158</t>
  </si>
  <si>
    <t>POALO</t>
  </si>
  <si>
    <t>050105</t>
  </si>
  <si>
    <t>SAN BUENAVENTURA</t>
  </si>
  <si>
    <t>050159</t>
  </si>
  <si>
    <t>SAN JUAN DE PASTOCALLE</t>
  </si>
  <si>
    <t>050160</t>
  </si>
  <si>
    <t>SIGCHOS</t>
  </si>
  <si>
    <t>050161</t>
  </si>
  <si>
    <t>TANICUCHI</t>
  </si>
  <si>
    <t>050162</t>
  </si>
  <si>
    <t>TOACASO</t>
  </si>
  <si>
    <t>0503</t>
  </si>
  <si>
    <t>PANGUA</t>
  </si>
  <si>
    <t>050350</t>
  </si>
  <si>
    <t>EL CORAZON</t>
  </si>
  <si>
    <t>050351</t>
  </si>
  <si>
    <t>MORASPUNGO</t>
  </si>
  <si>
    <t>050352</t>
  </si>
  <si>
    <t>PINLLOPATA</t>
  </si>
  <si>
    <t>050353</t>
  </si>
  <si>
    <t>RAMON CAMPAÑA</t>
  </si>
  <si>
    <t>0504</t>
  </si>
  <si>
    <t>PUJILÍ</t>
  </si>
  <si>
    <t>050451</t>
  </si>
  <si>
    <t>ANGAMARCA</t>
  </si>
  <si>
    <t>050452</t>
  </si>
  <si>
    <t>CHUCCHILAN (CHUGCHILAN)</t>
  </si>
  <si>
    <t>050453</t>
  </si>
  <si>
    <t>GUANGAJE</t>
  </si>
  <si>
    <t>050454</t>
  </si>
  <si>
    <t>ISINLIBI (ISINLIVI)</t>
  </si>
  <si>
    <t>050455</t>
  </si>
  <si>
    <t>LA VICTORIA</t>
  </si>
  <si>
    <t>050456</t>
  </si>
  <si>
    <t>PILALO</t>
  </si>
  <si>
    <t>050450</t>
  </si>
  <si>
    <t>PUJILI</t>
  </si>
  <si>
    <t>050457</t>
  </si>
  <si>
    <t>TINGO</t>
  </si>
  <si>
    <t>050458</t>
  </si>
  <si>
    <t>ZUMBAHUA</t>
  </si>
  <si>
    <t>0505</t>
  </si>
  <si>
    <t>SALCEDO</t>
  </si>
  <si>
    <t>050551</t>
  </si>
  <si>
    <t>ANTONIO JOSE HOLGUIN (SANTA LUCIA)</t>
  </si>
  <si>
    <t>050552</t>
  </si>
  <si>
    <t>CUSUBAMBA</t>
  </si>
  <si>
    <t>050553</t>
  </si>
  <si>
    <t>MULALILLO</t>
  </si>
  <si>
    <t>050554</t>
  </si>
  <si>
    <t>MULLIQUINDIL (SANTA ANA)</t>
  </si>
  <si>
    <t>050555</t>
  </si>
  <si>
    <t>PANSALEO</t>
  </si>
  <si>
    <t>050550</t>
  </si>
  <si>
    <t>0506</t>
  </si>
  <si>
    <t>SAQUISILÍ</t>
  </si>
  <si>
    <t>050651</t>
  </si>
  <si>
    <t>CANCHAGUA</t>
  </si>
  <si>
    <t>050652</t>
  </si>
  <si>
    <t>CHANTILIN</t>
  </si>
  <si>
    <t>050653</t>
  </si>
  <si>
    <t>COCHAPAMBA</t>
  </si>
  <si>
    <t>050650</t>
  </si>
  <si>
    <t>SAQUISILI</t>
  </si>
  <si>
    <t>0507</t>
  </si>
  <si>
    <t>050751</t>
  </si>
  <si>
    <t>CHUGCHILLAN</t>
  </si>
  <si>
    <t>050752</t>
  </si>
  <si>
    <t>ISINLIVI</t>
  </si>
  <si>
    <t>050753</t>
  </si>
  <si>
    <t>050754</t>
  </si>
  <si>
    <t>050750</t>
  </si>
  <si>
    <t>07</t>
  </si>
  <si>
    <t>EL ORO</t>
  </si>
  <si>
    <t>0702</t>
  </si>
  <si>
    <t>ARENILLAS</t>
  </si>
  <si>
    <t>070250</t>
  </si>
  <si>
    <t>070255</t>
  </si>
  <si>
    <t>CARCABON</t>
  </si>
  <si>
    <t>070251</t>
  </si>
  <si>
    <t>CHACRAS</t>
  </si>
  <si>
    <t>070252</t>
  </si>
  <si>
    <t>LA LIBERTAD</t>
  </si>
  <si>
    <t>070253</t>
  </si>
  <si>
    <t>LAS LAJAS (CAB. EN LA VICTORIA)</t>
  </si>
  <si>
    <t>070254</t>
  </si>
  <si>
    <t>PALMALES</t>
  </si>
  <si>
    <t>0703</t>
  </si>
  <si>
    <t>ATAHUALPA</t>
  </si>
  <si>
    <t>070351</t>
  </si>
  <si>
    <t>AYAPAMBA</t>
  </si>
  <si>
    <t>070352</t>
  </si>
  <si>
    <t>CORDONCILLO</t>
  </si>
  <si>
    <t>070353</t>
  </si>
  <si>
    <t>MILAGRO</t>
  </si>
  <si>
    <t>070350</t>
  </si>
  <si>
    <t>070354</t>
  </si>
  <si>
    <t>070355</t>
  </si>
  <si>
    <t>SAN JUAN DE CERRO AZUL</t>
  </si>
  <si>
    <t>0704</t>
  </si>
  <si>
    <t>BALSAS</t>
  </si>
  <si>
    <t>070450</t>
  </si>
  <si>
    <t>070451</t>
  </si>
  <si>
    <t>BELLAMARIA</t>
  </si>
  <si>
    <t>0705</t>
  </si>
  <si>
    <t>CHILLA</t>
  </si>
  <si>
    <t>070550</t>
  </si>
  <si>
    <t>0706</t>
  </si>
  <si>
    <t>EL GUABO</t>
  </si>
  <si>
    <t>070651</t>
  </si>
  <si>
    <t>BARBONES (SUCRE)</t>
  </si>
  <si>
    <t>070650</t>
  </si>
  <si>
    <t>070652</t>
  </si>
  <si>
    <t>LA IBERIA</t>
  </si>
  <si>
    <t>070654</t>
  </si>
  <si>
    <t>RIO BONITO</t>
  </si>
  <si>
    <t>070653</t>
  </si>
  <si>
    <t>TENDALES (CAB.EN PUERTO TENDALES)</t>
  </si>
  <si>
    <t>0707</t>
  </si>
  <si>
    <t>HUAQUILLAS</t>
  </si>
  <si>
    <t>070701</t>
  </si>
  <si>
    <t>ECUADOR</t>
  </si>
  <si>
    <t>070702</t>
  </si>
  <si>
    <t>EL PARAISO</t>
  </si>
  <si>
    <t>070703</t>
  </si>
  <si>
    <t>HUALTACO</t>
  </si>
  <si>
    <t>070750</t>
  </si>
  <si>
    <t>070704</t>
  </si>
  <si>
    <t>MILTON REYES</t>
  </si>
  <si>
    <t>070705</t>
  </si>
  <si>
    <t>UNION LOJANA</t>
  </si>
  <si>
    <t>0714</t>
  </si>
  <si>
    <t>LAS LAJAS</t>
  </si>
  <si>
    <t>071452</t>
  </si>
  <si>
    <t>071451</t>
  </si>
  <si>
    <t>071450</t>
  </si>
  <si>
    <t>071401</t>
  </si>
  <si>
    <t>071402</t>
  </si>
  <si>
    <t>PLATANILLOS</t>
  </si>
  <si>
    <t>071453</t>
  </si>
  <si>
    <t>071403</t>
  </si>
  <si>
    <t>VALLE HERMOSO</t>
  </si>
  <si>
    <t>0701</t>
  </si>
  <si>
    <t>MACHALA</t>
  </si>
  <si>
    <t>070105</t>
  </si>
  <si>
    <t>EL CAMBIO</t>
  </si>
  <si>
    <t>070151</t>
  </si>
  <si>
    <t>070152</t>
  </si>
  <si>
    <t>EL RETIRO</t>
  </si>
  <si>
    <t>070101</t>
  </si>
  <si>
    <t>070102</t>
  </si>
  <si>
    <t>070150</t>
  </si>
  <si>
    <t>070104</t>
  </si>
  <si>
    <t>NUEVE DE MAYO</t>
  </si>
  <si>
    <t>070103</t>
  </si>
  <si>
    <t>PUERTO BOLIVAR</t>
  </si>
  <si>
    <t>0708</t>
  </si>
  <si>
    <t>MARCABELÍ</t>
  </si>
  <si>
    <t>070851</t>
  </si>
  <si>
    <t>EL INGENIO</t>
  </si>
  <si>
    <t>070850</t>
  </si>
  <si>
    <t>MARCABELI</t>
  </si>
  <si>
    <t>0709</t>
  </si>
  <si>
    <t>PASAJE</t>
  </si>
  <si>
    <t>070901</t>
  </si>
  <si>
    <t>070951</t>
  </si>
  <si>
    <t>BUENAVISTA</t>
  </si>
  <si>
    <t>070956</t>
  </si>
  <si>
    <t>CAÑAQUEMADA</t>
  </si>
  <si>
    <t>070952</t>
  </si>
  <si>
    <t>CASACAY</t>
  </si>
  <si>
    <t>070953</t>
  </si>
  <si>
    <t>LA PEAÑA</t>
  </si>
  <si>
    <t>070902</t>
  </si>
  <si>
    <t>LOMA DE FRANCO</t>
  </si>
  <si>
    <t>070903</t>
  </si>
  <si>
    <t>OCHOA LEON (MATRIZ)</t>
  </si>
  <si>
    <t>070950</t>
  </si>
  <si>
    <t>070954</t>
  </si>
  <si>
    <t>PROGRESO</t>
  </si>
  <si>
    <t>070904</t>
  </si>
  <si>
    <t>TRES CERRITOS</t>
  </si>
  <si>
    <t>070955</t>
  </si>
  <si>
    <t>UZHCURRUMI</t>
  </si>
  <si>
    <t>0710</t>
  </si>
  <si>
    <t>PIÑAS</t>
  </si>
  <si>
    <t>071051</t>
  </si>
  <si>
    <t>CAPIRO (CAB. EN LA CAPILLA DE CAPIRO)</t>
  </si>
  <si>
    <t>071052</t>
  </si>
  <si>
    <t>LA BOCANA</t>
  </si>
  <si>
    <t>071001</t>
  </si>
  <si>
    <t>071002</t>
  </si>
  <si>
    <t>LA SUSAYA</t>
  </si>
  <si>
    <t>071053</t>
  </si>
  <si>
    <t>MOROMORO (CAB. EN EL VADO)</t>
  </si>
  <si>
    <t>071054</t>
  </si>
  <si>
    <t>PIEDRAS</t>
  </si>
  <si>
    <t>071050</t>
  </si>
  <si>
    <t>071003</t>
  </si>
  <si>
    <t>PIÑAS GRANDE</t>
  </si>
  <si>
    <t>071055</t>
  </si>
  <si>
    <t>SAN ROQUE (AMBROSIO MALDONADO)</t>
  </si>
  <si>
    <t>071056</t>
  </si>
  <si>
    <t>SARACAY</t>
  </si>
  <si>
    <t>0711</t>
  </si>
  <si>
    <t>PORTOVELO</t>
  </si>
  <si>
    <t>071151</t>
  </si>
  <si>
    <t>CURTINCAPA</t>
  </si>
  <si>
    <t>071152</t>
  </si>
  <si>
    <t>MORALES</t>
  </si>
  <si>
    <t>071150</t>
  </si>
  <si>
    <t>071153</t>
  </si>
  <si>
    <t>SALATI</t>
  </si>
  <si>
    <t>0712</t>
  </si>
  <si>
    <t>SANTA ROSA</t>
  </si>
  <si>
    <t>071203</t>
  </si>
  <si>
    <t>BALNEARIO JAMBELI (SATELITE)</t>
  </si>
  <si>
    <t>071257</t>
  </si>
  <si>
    <t>071251</t>
  </si>
  <si>
    <t>071252</t>
  </si>
  <si>
    <t>JAMBELI</t>
  </si>
  <si>
    <t>071204</t>
  </si>
  <si>
    <t>JUMON (SATELITE)</t>
  </si>
  <si>
    <t>071253</t>
  </si>
  <si>
    <t>LA AVANZADA</t>
  </si>
  <si>
    <t>071205</t>
  </si>
  <si>
    <t>NUEVO SANTA ROSA</t>
  </si>
  <si>
    <t>071202</t>
  </si>
  <si>
    <t>PUERTO JELI</t>
  </si>
  <si>
    <t>071254</t>
  </si>
  <si>
    <t>071201</t>
  </si>
  <si>
    <t>071250</t>
  </si>
  <si>
    <t>071255</t>
  </si>
  <si>
    <t>TORATA</t>
  </si>
  <si>
    <t>071256</t>
  </si>
  <si>
    <t>VICTORIA</t>
  </si>
  <si>
    <t>0713</t>
  </si>
  <si>
    <t>ZARUMA</t>
  </si>
  <si>
    <t>071351</t>
  </si>
  <si>
    <t>ABAÑIN</t>
  </si>
  <si>
    <t>071352</t>
  </si>
  <si>
    <t>ARCAPAMBA</t>
  </si>
  <si>
    <t>071353</t>
  </si>
  <si>
    <t>GUANAZAN</t>
  </si>
  <si>
    <t>071354</t>
  </si>
  <si>
    <t>GUIZHAGUIÑA</t>
  </si>
  <si>
    <t>071355</t>
  </si>
  <si>
    <t>HUERTAS</t>
  </si>
  <si>
    <t>071356</t>
  </si>
  <si>
    <t>MALVAS</t>
  </si>
  <si>
    <t>071357</t>
  </si>
  <si>
    <t>MULUNCAY GRANDE</t>
  </si>
  <si>
    <t>071359</t>
  </si>
  <si>
    <t>SALVIAS</t>
  </si>
  <si>
    <t>071358</t>
  </si>
  <si>
    <t>SINSAO</t>
  </si>
  <si>
    <t>071350</t>
  </si>
  <si>
    <t>08</t>
  </si>
  <si>
    <t>ESMERALDAS</t>
  </si>
  <si>
    <t>0806</t>
  </si>
  <si>
    <t>ATACAMES</t>
  </si>
  <si>
    <t>080650</t>
  </si>
  <si>
    <t>080651</t>
  </si>
  <si>
    <t>080652</t>
  </si>
  <si>
    <t>SUA (CAB. EN LA BOCANA)</t>
  </si>
  <si>
    <t>080653</t>
  </si>
  <si>
    <t>TONCHIGÜE</t>
  </si>
  <si>
    <t>080654</t>
  </si>
  <si>
    <t>TONSUPA</t>
  </si>
  <si>
    <t>0802</t>
  </si>
  <si>
    <t>ELOY ALFARO</t>
  </si>
  <si>
    <t>080251</t>
  </si>
  <si>
    <t>ANCHAYACU</t>
  </si>
  <si>
    <t>080252</t>
  </si>
  <si>
    <t>ATAHUALPA (CAB. EN CAMARONES)</t>
  </si>
  <si>
    <t>080253</t>
  </si>
  <si>
    <t>BORBON</t>
  </si>
  <si>
    <t>080262</t>
  </si>
  <si>
    <t>COLON ELOY DEL MARIA</t>
  </si>
  <si>
    <t>080254</t>
  </si>
  <si>
    <t>LA TOLA</t>
  </si>
  <si>
    <t>080255</t>
  </si>
  <si>
    <t>LUIS VARGAS TORRES (CAB. EN PLAYA DE ORO)</t>
  </si>
  <si>
    <t>080256</t>
  </si>
  <si>
    <t>080257</t>
  </si>
  <si>
    <t>PAMPANAL DE BOLIVAR</t>
  </si>
  <si>
    <t>080258</t>
  </si>
  <si>
    <t>SAN FRANCISCO DE ONZOLE</t>
  </si>
  <si>
    <t>080263</t>
  </si>
  <si>
    <t>SAN JOSE DE CAYAPAS</t>
  </si>
  <si>
    <t>080259</t>
  </si>
  <si>
    <t>SANTO DOMINGO DE ONZOLE</t>
  </si>
  <si>
    <t>080260</t>
  </si>
  <si>
    <t>SELVA ALEGRE</t>
  </si>
  <si>
    <t>080261</t>
  </si>
  <si>
    <t>TELEMBI</t>
  </si>
  <si>
    <t>080264</t>
  </si>
  <si>
    <t>TIMBIRE</t>
  </si>
  <si>
    <t>080250</t>
  </si>
  <si>
    <t>VALDEZ (LIMONES)</t>
  </si>
  <si>
    <t>0801</t>
  </si>
  <si>
    <t>080102</t>
  </si>
  <si>
    <t>5 DE AGOSTO</t>
  </si>
  <si>
    <t>080151</t>
  </si>
  <si>
    <t>080101</t>
  </si>
  <si>
    <t>BARTOLOME RUIZ (CESAR FRANCO CARRION)</t>
  </si>
  <si>
    <t>080152</t>
  </si>
  <si>
    <t>CAMARONES (CAB. EN SAN VICENTE)</t>
  </si>
  <si>
    <t>080154</t>
  </si>
  <si>
    <t>CHINCA</t>
  </si>
  <si>
    <t>080155</t>
  </si>
  <si>
    <t>CHONTADURO</t>
  </si>
  <si>
    <t>080156</t>
  </si>
  <si>
    <t>CHUMUNDE</t>
  </si>
  <si>
    <t>080153</t>
  </si>
  <si>
    <t>CRNEL. CARLOS CONCHA TORRES (CAB.EN HUELE)</t>
  </si>
  <si>
    <t>080103</t>
  </si>
  <si>
    <t>080150</t>
  </si>
  <si>
    <t>080157</t>
  </si>
  <si>
    <t>LAGARTO</t>
  </si>
  <si>
    <t>080158</t>
  </si>
  <si>
    <t>080104</t>
  </si>
  <si>
    <t>LUIS TELLO (LAS PALMAS)</t>
  </si>
  <si>
    <t>080159</t>
  </si>
  <si>
    <t>MAJUA</t>
  </si>
  <si>
    <t>080160</t>
  </si>
  <si>
    <t>MONTALVO (CAB. EN HORQUETA)</t>
  </si>
  <si>
    <t>080161</t>
  </si>
  <si>
    <t>RIO VERDE</t>
  </si>
  <si>
    <t>080162</t>
  </si>
  <si>
    <t>ROCAFUERTE</t>
  </si>
  <si>
    <t>080163</t>
  </si>
  <si>
    <t>SAN MATEO</t>
  </si>
  <si>
    <t>080105</t>
  </si>
  <si>
    <t>SIMON PLATA TORRES</t>
  </si>
  <si>
    <t>080164</t>
  </si>
  <si>
    <t>080165</t>
  </si>
  <si>
    <t>TABIAZO</t>
  </si>
  <si>
    <t>080166</t>
  </si>
  <si>
    <t>TACHINA</t>
  </si>
  <si>
    <t>080167</t>
  </si>
  <si>
    <t>080168</t>
  </si>
  <si>
    <t>VUELTA LARGA</t>
  </si>
  <si>
    <t>0808</t>
  </si>
  <si>
    <t>LA CONCORDIA</t>
  </si>
  <si>
    <t>080850</t>
  </si>
  <si>
    <t>080852</t>
  </si>
  <si>
    <t>080851</t>
  </si>
  <si>
    <t>MONTERREY</t>
  </si>
  <si>
    <t>080853</t>
  </si>
  <si>
    <t>PLAN PILOTO</t>
  </si>
  <si>
    <t>0803</t>
  </si>
  <si>
    <t>MUISNE</t>
  </si>
  <si>
    <t>080351</t>
  </si>
  <si>
    <t>080352</t>
  </si>
  <si>
    <t>DAULE</t>
  </si>
  <si>
    <t>080353</t>
  </si>
  <si>
    <t>GALERA</t>
  </si>
  <si>
    <t>080350</t>
  </si>
  <si>
    <t>080354</t>
  </si>
  <si>
    <t>QUINGUE (OLMEDO PERDOMO FRANCO)</t>
  </si>
  <si>
    <t>080355</t>
  </si>
  <si>
    <t>SALIMA</t>
  </si>
  <si>
    <t>080356</t>
  </si>
  <si>
    <t>080357</t>
  </si>
  <si>
    <t>SAN GREGORIO</t>
  </si>
  <si>
    <t>080358</t>
  </si>
  <si>
    <t>SAN JOSE DE CHAMANGA (CAB.EN CHAMANGA)</t>
  </si>
  <si>
    <t>0804</t>
  </si>
  <si>
    <t>QUININDÉ</t>
  </si>
  <si>
    <t>080452</t>
  </si>
  <si>
    <t>CHURA (CHANCAMA) (CAB. EN EL YERBERO)</t>
  </si>
  <si>
    <t>080451</t>
  </si>
  <si>
    <t>CUBE</t>
  </si>
  <si>
    <t>080455</t>
  </si>
  <si>
    <t>080453</t>
  </si>
  <si>
    <t>MALIMPIA</t>
  </si>
  <si>
    <t>080450</t>
  </si>
  <si>
    <t>ROSA ZARATE (QUININDE)</t>
  </si>
  <si>
    <t>080454</t>
  </si>
  <si>
    <t>VICHE</t>
  </si>
  <si>
    <t>0807</t>
  </si>
  <si>
    <t>RÍOVERDE</t>
  </si>
  <si>
    <t>080751</t>
  </si>
  <si>
    <t>080752</t>
  </si>
  <si>
    <t>080753</t>
  </si>
  <si>
    <t>080754</t>
  </si>
  <si>
    <t>080750</t>
  </si>
  <si>
    <t>RIOVERDE</t>
  </si>
  <si>
    <t>080755</t>
  </si>
  <si>
    <t>0805</t>
  </si>
  <si>
    <t>080555</t>
  </si>
  <si>
    <t>5 DE JUNIO (CAB. EN UIMBI)</t>
  </si>
  <si>
    <t>080551</t>
  </si>
  <si>
    <t>ALTO TAMBO (CAB. EN GUADUAL)</t>
  </si>
  <si>
    <t>080552</t>
  </si>
  <si>
    <t>ANCON (PICHANGAL) (CAB. EN PALMA REAL)</t>
  </si>
  <si>
    <t>080553</t>
  </si>
  <si>
    <t>CALDERON</t>
  </si>
  <si>
    <t>080554</t>
  </si>
  <si>
    <t>CARONDELET</t>
  </si>
  <si>
    <t>080556</t>
  </si>
  <si>
    <t>080557</t>
  </si>
  <si>
    <t>MATAJE (CAB. EN SANTANDER)</t>
  </si>
  <si>
    <t>080558</t>
  </si>
  <si>
    <t>SAN JAVIER DE CACHAVI (CAB. EN SAN JAVIER)</t>
  </si>
  <si>
    <t>080550</t>
  </si>
  <si>
    <t>080559</t>
  </si>
  <si>
    <t>SANTA RITA</t>
  </si>
  <si>
    <t>080560</t>
  </si>
  <si>
    <t>TAMBILLO</t>
  </si>
  <si>
    <t>080561</t>
  </si>
  <si>
    <t>TULULBI (CAB. EN RICAURTE)</t>
  </si>
  <si>
    <t>080562</t>
  </si>
  <si>
    <t>URBINA</t>
  </si>
  <si>
    <t>20</t>
  </si>
  <si>
    <t>GALAPAGOS</t>
  </si>
  <si>
    <t>2002</t>
  </si>
  <si>
    <t>ISABELA</t>
  </si>
  <si>
    <t>200250</t>
  </si>
  <si>
    <t>PUERTO VILLAMIL</t>
  </si>
  <si>
    <t>200251</t>
  </si>
  <si>
    <t>TOMAS DE BERLANGA (SANTO TOMAS)</t>
  </si>
  <si>
    <t>2001</t>
  </si>
  <si>
    <t>SAN CRISTÓBAL</t>
  </si>
  <si>
    <t>200151</t>
  </si>
  <si>
    <t>EL PROGRESO</t>
  </si>
  <si>
    <t>200152</t>
  </si>
  <si>
    <t>ISLA SANTA MARIA (FLOREANA) (CAB. EN PTO. VELASCO IBARRA)</t>
  </si>
  <si>
    <t>200150</t>
  </si>
  <si>
    <t>PUERTO BAQUERIZO MORENO</t>
  </si>
  <si>
    <t>2003</t>
  </si>
  <si>
    <t>SANTA CRUZ</t>
  </si>
  <si>
    <t>200351</t>
  </si>
  <si>
    <t>200350</t>
  </si>
  <si>
    <t>PUERTO AYORA</t>
  </si>
  <si>
    <t>200352</t>
  </si>
  <si>
    <t>SANTA ROSA (INCLUYE LA ISLA BALTRA)</t>
  </si>
  <si>
    <t>09</t>
  </si>
  <si>
    <t>GUAYAS</t>
  </si>
  <si>
    <t>0902</t>
  </si>
  <si>
    <t>ALFREDO BAQUERIZO MORENO (JUJAN)</t>
  </si>
  <si>
    <t>090250</t>
  </si>
  <si>
    <t>0903</t>
  </si>
  <si>
    <t>BALAO</t>
  </si>
  <si>
    <t>090350</t>
  </si>
  <si>
    <t>0904</t>
  </si>
  <si>
    <t>BALZAR</t>
  </si>
  <si>
    <t>090450</t>
  </si>
  <si>
    <t>0905</t>
  </si>
  <si>
    <t>COLIMES</t>
  </si>
  <si>
    <t>090550</t>
  </si>
  <si>
    <t>090551</t>
  </si>
  <si>
    <t>SAN JACINTO</t>
  </si>
  <si>
    <t>0923</t>
  </si>
  <si>
    <t>CORONEL MARCELINO MARIDUEÑA</t>
  </si>
  <si>
    <t>092350</t>
  </si>
  <si>
    <t>CORONEL MARCELINO MARIDUEÑA (SAN CARLOS)</t>
  </si>
  <si>
    <t>0906</t>
  </si>
  <si>
    <t>090603</t>
  </si>
  <si>
    <t>BANIFE</t>
  </si>
  <si>
    <t>090601</t>
  </si>
  <si>
    <t>090650</t>
  </si>
  <si>
    <t>090604</t>
  </si>
  <si>
    <t>EMILIANO CAICEDO MARCOS</t>
  </si>
  <si>
    <t>090651</t>
  </si>
  <si>
    <t>ISIDRO AYORA (SOLEDAD)</t>
  </si>
  <si>
    <t>090652</t>
  </si>
  <si>
    <t>JUAN BAUTISTA AGUIRRE (LOS TINTOS)</t>
  </si>
  <si>
    <t>090602</t>
  </si>
  <si>
    <t>LA AURORA (SATELITE)</t>
  </si>
  <si>
    <t>090653</t>
  </si>
  <si>
    <t>LAUREL</t>
  </si>
  <si>
    <t>090654</t>
  </si>
  <si>
    <t>LIMONAL</t>
  </si>
  <si>
    <t>090655</t>
  </si>
  <si>
    <t>LOMAS DE SARGENTILLO</t>
  </si>
  <si>
    <t>090656</t>
  </si>
  <si>
    <t>LOS LOJAS (ENRIQUE BAQUERIZO MORENO)</t>
  </si>
  <si>
    <t>090605</t>
  </si>
  <si>
    <t>MAGRO</t>
  </si>
  <si>
    <t>090606</t>
  </si>
  <si>
    <t>PADRE JUAN BAUTISTA AGUIRRE</t>
  </si>
  <si>
    <t>090657</t>
  </si>
  <si>
    <t>PIEDRAHITA (NOBOL)</t>
  </si>
  <si>
    <t>090607</t>
  </si>
  <si>
    <t>SANTA CLARA</t>
  </si>
  <si>
    <t>090608</t>
  </si>
  <si>
    <t>VICENTE PIEDRAHITA</t>
  </si>
  <si>
    <t>0907</t>
  </si>
  <si>
    <t>DURÁN</t>
  </si>
  <si>
    <t>090750</t>
  </si>
  <si>
    <t>ELOY ALFARO (DURAN)</t>
  </si>
  <si>
    <t>090701</t>
  </si>
  <si>
    <t>090702</t>
  </si>
  <si>
    <t>EL RECREO</t>
  </si>
  <si>
    <t>0908</t>
  </si>
  <si>
    <t>EL EMPALME</t>
  </si>
  <si>
    <t>090852</t>
  </si>
  <si>
    <t>090851</t>
  </si>
  <si>
    <t>GUAYAS (PUEBLO NUEVO)</t>
  </si>
  <si>
    <t>090850</t>
  </si>
  <si>
    <t>VELASCO IBARRA (EL EMPALME)</t>
  </si>
  <si>
    <t>0909</t>
  </si>
  <si>
    <t>090950</t>
  </si>
  <si>
    <t>0927</t>
  </si>
  <si>
    <t>GENERAL ANTONIO ELIZALDE</t>
  </si>
  <si>
    <t>092750</t>
  </si>
  <si>
    <t>GENERAL ANTONIO ELIZALDE (BUCAY)</t>
  </si>
  <si>
    <t>0901</t>
  </si>
  <si>
    <t>GUAYAQUIL</t>
  </si>
  <si>
    <t>090101</t>
  </si>
  <si>
    <t>AYACUCHO</t>
  </si>
  <si>
    <t>090102</t>
  </si>
  <si>
    <t>BOLIVAR (SAGRARIO)</t>
  </si>
  <si>
    <t>090103</t>
  </si>
  <si>
    <t>CARBO (CONCEPCION)</t>
  </si>
  <si>
    <t>090151</t>
  </si>
  <si>
    <t>CHONGON</t>
  </si>
  <si>
    <t>090104</t>
  </si>
  <si>
    <t>FEBRES CORDERO</t>
  </si>
  <si>
    <t>090105</t>
  </si>
  <si>
    <t>090150</t>
  </si>
  <si>
    <t>090152</t>
  </si>
  <si>
    <t>JUAN GOMEZ RENDON (PROGRESO)</t>
  </si>
  <si>
    <t>090106</t>
  </si>
  <si>
    <t>LETAMENDI</t>
  </si>
  <si>
    <t>090153</t>
  </si>
  <si>
    <t>MORRO</t>
  </si>
  <si>
    <t>090107</t>
  </si>
  <si>
    <t>NUEVE DE OCTUBRE</t>
  </si>
  <si>
    <t>090108</t>
  </si>
  <si>
    <t>OLMEDO (SAN ALEJO)</t>
  </si>
  <si>
    <t>090154</t>
  </si>
  <si>
    <t>PASCUALES</t>
  </si>
  <si>
    <t>090115</t>
  </si>
  <si>
    <t>090155</t>
  </si>
  <si>
    <t>PLAYAS (GRAL. VILLAMIL)</t>
  </si>
  <si>
    <t>090156</t>
  </si>
  <si>
    <t>POSORJA</t>
  </si>
  <si>
    <t>090157</t>
  </si>
  <si>
    <t>PUNA</t>
  </si>
  <si>
    <t>090109</t>
  </si>
  <si>
    <t>ROCA</t>
  </si>
  <si>
    <t>090110</t>
  </si>
  <si>
    <t>090111</t>
  </si>
  <si>
    <t>090112</t>
  </si>
  <si>
    <t>090158</t>
  </si>
  <si>
    <t>TENGUEL</t>
  </si>
  <si>
    <t>090113</t>
  </si>
  <si>
    <t>URDANETA</t>
  </si>
  <si>
    <t>090114</t>
  </si>
  <si>
    <t>XIMENA</t>
  </si>
  <si>
    <t>0928</t>
  </si>
  <si>
    <t>ISIDRO AYORA</t>
  </si>
  <si>
    <t>092850</t>
  </si>
  <si>
    <t>0924</t>
  </si>
  <si>
    <t>092451</t>
  </si>
  <si>
    <t>092450</t>
  </si>
  <si>
    <t>0910</t>
  </si>
  <si>
    <t>091051</t>
  </si>
  <si>
    <t>CHOBO</t>
  </si>
  <si>
    <t>091052</t>
  </si>
  <si>
    <t>GENERAL ELIZALDE (BUCAY)</t>
  </si>
  <si>
    <t>091053</t>
  </si>
  <si>
    <t>MARISCAL SUCRE (HUAQUES)</t>
  </si>
  <si>
    <t>091050</t>
  </si>
  <si>
    <t>091054</t>
  </si>
  <si>
    <t>ROBERTO ASTUDILLO (CAB. EN CRUCE DE VENECIA)</t>
  </si>
  <si>
    <t>0911</t>
  </si>
  <si>
    <t>NARANJAL</t>
  </si>
  <si>
    <t>091151</t>
  </si>
  <si>
    <t>JESUS MARIA</t>
  </si>
  <si>
    <t>091150</t>
  </si>
  <si>
    <t>091152</t>
  </si>
  <si>
    <t>SAN CARLOS</t>
  </si>
  <si>
    <t>091153</t>
  </si>
  <si>
    <t>SANTA ROSA DE FLANDES</t>
  </si>
  <si>
    <t>091154</t>
  </si>
  <si>
    <t>TAURA</t>
  </si>
  <si>
    <t>0912</t>
  </si>
  <si>
    <t>NARANJITO</t>
  </si>
  <si>
    <t>091250</t>
  </si>
  <si>
    <t>0925</t>
  </si>
  <si>
    <t>NOBOL</t>
  </si>
  <si>
    <t>092550</t>
  </si>
  <si>
    <t>NARCISA DE JESUS</t>
  </si>
  <si>
    <t>0913</t>
  </si>
  <si>
    <t>PALESTINA</t>
  </si>
  <si>
    <t>091350</t>
  </si>
  <si>
    <t>0914</t>
  </si>
  <si>
    <t>PEDRO CARBO</t>
  </si>
  <si>
    <t>091450</t>
  </si>
  <si>
    <t>091452</t>
  </si>
  <si>
    <t>SABANILLA</t>
  </si>
  <si>
    <t>091451</t>
  </si>
  <si>
    <t>VALLE DE LA VIRGEN</t>
  </si>
  <si>
    <t>0921</t>
  </si>
  <si>
    <t>PLAYAS</t>
  </si>
  <si>
    <t>092150</t>
  </si>
  <si>
    <t>GENERAL VILLAMIL (PLAYAS)</t>
  </si>
  <si>
    <t>0919</t>
  </si>
  <si>
    <t>SALITRE (URBINA JADO)</t>
  </si>
  <si>
    <t>091901</t>
  </si>
  <si>
    <t>BOCANA</t>
  </si>
  <si>
    <t>091902</t>
  </si>
  <si>
    <t>CANDILEJOS</t>
  </si>
  <si>
    <t>091903</t>
  </si>
  <si>
    <t>CENTRAL</t>
  </si>
  <si>
    <t>091950</t>
  </si>
  <si>
    <t>EL SALITRE (LAS RAMAS)</t>
  </si>
  <si>
    <t>091951</t>
  </si>
  <si>
    <t>GRAL. VERNAZA (DOS ESTEROS)</t>
  </si>
  <si>
    <t>091953</t>
  </si>
  <si>
    <t>JUNQUILLAL</t>
  </si>
  <si>
    <t>091952</t>
  </si>
  <si>
    <t>LA VICTORIA (ÑAUZA)</t>
  </si>
  <si>
    <t>091904</t>
  </si>
  <si>
    <t>PARAISO</t>
  </si>
  <si>
    <t>091905</t>
  </si>
  <si>
    <t>0916</t>
  </si>
  <si>
    <t>SAMBORONDÓN</t>
  </si>
  <si>
    <t>091602</t>
  </si>
  <si>
    <t>LA PUNTILLA (SATELITE)</t>
  </si>
  <si>
    <t>091601</t>
  </si>
  <si>
    <t>SAMBORONDON</t>
  </si>
  <si>
    <t>091650</t>
  </si>
  <si>
    <t>091651</t>
  </si>
  <si>
    <t>TARIFA</t>
  </si>
  <si>
    <t>0920</t>
  </si>
  <si>
    <t>SAN JACINTO DE YAGUACHI</t>
  </si>
  <si>
    <t>092051</t>
  </si>
  <si>
    <t>CRNEL. LORENZO DE GARAICOA (PEDREGAL)</t>
  </si>
  <si>
    <t>092052</t>
  </si>
  <si>
    <t>CRNEL. MARCELINO MARIDUEÑA (SAN CARLOS)</t>
  </si>
  <si>
    <t>092053</t>
  </si>
  <si>
    <t>GRAL. PEDRO J. MONTERO (BOLICHE)</t>
  </si>
  <si>
    <t>092050</t>
  </si>
  <si>
    <t>092054</t>
  </si>
  <si>
    <t>SIMON BOLIVAR</t>
  </si>
  <si>
    <t>092056</t>
  </si>
  <si>
    <t>VIRGEN DE FATIMA</t>
  </si>
  <si>
    <t>092055</t>
  </si>
  <si>
    <t>YAGUACHI VIEJO (CONE)</t>
  </si>
  <si>
    <t>0918</t>
  </si>
  <si>
    <t>SANTA LUCÍA</t>
  </si>
  <si>
    <t>091850</t>
  </si>
  <si>
    <t>SANTA LUCIA</t>
  </si>
  <si>
    <t>0922</t>
  </si>
  <si>
    <t>SIMÓN BOLÍVAR</t>
  </si>
  <si>
    <t>092251</t>
  </si>
  <si>
    <t>CRNEL.LORENZO DE GARAICOA (PEDREGAL)</t>
  </si>
  <si>
    <t>092250</t>
  </si>
  <si>
    <t>10</t>
  </si>
  <si>
    <t>IMBABURA</t>
  </si>
  <si>
    <t>1002</t>
  </si>
  <si>
    <t>ANTONIO ANTE</t>
  </si>
  <si>
    <t>100201</t>
  </si>
  <si>
    <t>ANDRADE MARIN (LOURDES)</t>
  </si>
  <si>
    <t>100202</t>
  </si>
  <si>
    <t>ATUNTAQUI</t>
  </si>
  <si>
    <t>100250</t>
  </si>
  <si>
    <t>100251</t>
  </si>
  <si>
    <t>IMBAYA (SAN LUIS DE COBUENDO)</t>
  </si>
  <si>
    <t>100252</t>
  </si>
  <si>
    <t>SAN FRANCISCO DE NATABUELA</t>
  </si>
  <si>
    <t>100253</t>
  </si>
  <si>
    <t>SAN JOSE DE CHALTURA</t>
  </si>
  <si>
    <t>100254</t>
  </si>
  <si>
    <t>SAN ROQUE</t>
  </si>
  <si>
    <t>1003</t>
  </si>
  <si>
    <t>COTACACHI</t>
  </si>
  <si>
    <t>100357</t>
  </si>
  <si>
    <t>6 DE JULIO DE CUELLAJE (CAB. EN CUELLAJE)</t>
  </si>
  <si>
    <t>100351</t>
  </si>
  <si>
    <t>APUELA</t>
  </si>
  <si>
    <t>100350</t>
  </si>
  <si>
    <t>100352</t>
  </si>
  <si>
    <t>GARCIA MORENO (LLURIMAGUA)</t>
  </si>
  <si>
    <t>100353</t>
  </si>
  <si>
    <t>IMANTAG</t>
  </si>
  <si>
    <t>100354</t>
  </si>
  <si>
    <t>PEÑAHERRERA</t>
  </si>
  <si>
    <t>100355</t>
  </si>
  <si>
    <t>PLAZA GUTIERREZ (CALVARIO)</t>
  </si>
  <si>
    <t>100356</t>
  </si>
  <si>
    <t>QUIROGA</t>
  </si>
  <si>
    <t>100301</t>
  </si>
  <si>
    <t>SAGRARIO</t>
  </si>
  <si>
    <t>100302</t>
  </si>
  <si>
    <t>100358</t>
  </si>
  <si>
    <t>VACAS GALINDO (EL CHURO) (CAB.EN SAN MIGUEL ALTO</t>
  </si>
  <si>
    <t>1001</t>
  </si>
  <si>
    <t>IBARRA</t>
  </si>
  <si>
    <t>100151</t>
  </si>
  <si>
    <t>AMBUQUI</t>
  </si>
  <si>
    <t>100152</t>
  </si>
  <si>
    <t>ANGOCHAGUA</t>
  </si>
  <si>
    <t>100101</t>
  </si>
  <si>
    <t>CARANQUI</t>
  </si>
  <si>
    <t>100153</t>
  </si>
  <si>
    <t>CAROLINA</t>
  </si>
  <si>
    <t>100102</t>
  </si>
  <si>
    <t>GUAYAQUIL DE ALPACHACA</t>
  </si>
  <si>
    <t>100105</t>
  </si>
  <si>
    <t>LA DOLOROSA DEL PRIORATO</t>
  </si>
  <si>
    <t>100154</t>
  </si>
  <si>
    <t>LA ESPERANZA</t>
  </si>
  <si>
    <t>100155</t>
  </si>
  <si>
    <t>LITA</t>
  </si>
  <si>
    <t>100103</t>
  </si>
  <si>
    <t>100156</t>
  </si>
  <si>
    <t>100157</t>
  </si>
  <si>
    <t>100104</t>
  </si>
  <si>
    <t>100150</t>
  </si>
  <si>
    <t>SAN MIGUEL DE IBARRA</t>
  </si>
  <si>
    <t>1004</t>
  </si>
  <si>
    <t>OTAVALO</t>
  </si>
  <si>
    <t>100451</t>
  </si>
  <si>
    <t>DR. MIGUEL EGAS CABEZAS (PEGUCHE)</t>
  </si>
  <si>
    <t>100452</t>
  </si>
  <si>
    <t>EUGENIO ESPEJO (CALPAQUI)</t>
  </si>
  <si>
    <t>100453</t>
  </si>
  <si>
    <t>100401</t>
  </si>
  <si>
    <t>JORDAN</t>
  </si>
  <si>
    <t>100450</t>
  </si>
  <si>
    <t>100454</t>
  </si>
  <si>
    <t>PATAQUI</t>
  </si>
  <si>
    <t>100455</t>
  </si>
  <si>
    <t>SAN JOSE DE QUICHINCHE</t>
  </si>
  <si>
    <t>100456</t>
  </si>
  <si>
    <t>SAN JUAN DE ILUMAN</t>
  </si>
  <si>
    <t>100402</t>
  </si>
  <si>
    <t>100457</t>
  </si>
  <si>
    <t>SAN PABLO</t>
  </si>
  <si>
    <t>100458</t>
  </si>
  <si>
    <t>100459</t>
  </si>
  <si>
    <t>SELVA ALEGRE (CAB.EN SAN MIGUEL DE PAMPLONA)</t>
  </si>
  <si>
    <t>1005</t>
  </si>
  <si>
    <t>PIMAMPIRO</t>
  </si>
  <si>
    <t>100551</t>
  </si>
  <si>
    <t>CHUGA</t>
  </si>
  <si>
    <t>100552</t>
  </si>
  <si>
    <t>MARIANO ACOSTA</t>
  </si>
  <si>
    <t>100550</t>
  </si>
  <si>
    <t>100553</t>
  </si>
  <si>
    <t>SAN FRANCISCO DE SIGSIPAMBA</t>
  </si>
  <si>
    <t>1006</t>
  </si>
  <si>
    <t>SAN MIGUEL DE URCUQUÍ</t>
  </si>
  <si>
    <t>100651</t>
  </si>
  <si>
    <t>CAHUASQUI</t>
  </si>
  <si>
    <t>100652</t>
  </si>
  <si>
    <t>LA MERCED DE BUENOS AIRES</t>
  </si>
  <si>
    <t>100653</t>
  </si>
  <si>
    <t>PABLO ARENAS</t>
  </si>
  <si>
    <t>100654</t>
  </si>
  <si>
    <t>100655</t>
  </si>
  <si>
    <t>TUMBABIRO</t>
  </si>
  <si>
    <t>100650</t>
  </si>
  <si>
    <t>URCUQUI CABECERA CANTONAL</t>
  </si>
  <si>
    <t>11</t>
  </si>
  <si>
    <t>LOJA</t>
  </si>
  <si>
    <t>1102</t>
  </si>
  <si>
    <t>CALVAS</t>
  </si>
  <si>
    <t>110250</t>
  </si>
  <si>
    <t>CARIAMANGA</t>
  </si>
  <si>
    <t>110201</t>
  </si>
  <si>
    <t>110202</t>
  </si>
  <si>
    <t>CHILE</t>
  </si>
  <si>
    <t>110251</t>
  </si>
  <si>
    <t>COLAISACA</t>
  </si>
  <si>
    <t>110252</t>
  </si>
  <si>
    <t>EL LUCERO</t>
  </si>
  <si>
    <t>110254</t>
  </si>
  <si>
    <t>SANGUILLIN</t>
  </si>
  <si>
    <t>110203</t>
  </si>
  <si>
    <t>110253</t>
  </si>
  <si>
    <t>UTUANA</t>
  </si>
  <si>
    <t>1103</t>
  </si>
  <si>
    <t>CATAMAYO</t>
  </si>
  <si>
    <t>110301</t>
  </si>
  <si>
    <t>110350</t>
  </si>
  <si>
    <t>CATAMAYO (LA TOMA)</t>
  </si>
  <si>
    <t>110351</t>
  </si>
  <si>
    <t>110352</t>
  </si>
  <si>
    <t>GUAYQUICHUMA</t>
  </si>
  <si>
    <t>110302</t>
  </si>
  <si>
    <t>110353</t>
  </si>
  <si>
    <t>SAN PEDRO DE LA BENDITA</t>
  </si>
  <si>
    <t>110354</t>
  </si>
  <si>
    <t>ZAMBI</t>
  </si>
  <si>
    <t>1104</t>
  </si>
  <si>
    <t>CELICA</t>
  </si>
  <si>
    <t>110453</t>
  </si>
  <si>
    <t>12 DE DICIEMBRE (CAB. EN ACHIOTES)</t>
  </si>
  <si>
    <t>110450</t>
  </si>
  <si>
    <t>110452</t>
  </si>
  <si>
    <t>CHAQUINAL</t>
  </si>
  <si>
    <t>110451</t>
  </si>
  <si>
    <t>CRUZPAMBA (CAB. EN CARLOS BUSTAMANTE)</t>
  </si>
  <si>
    <t>110454</t>
  </si>
  <si>
    <t>PINDAL (FEDERICO PAEZ)</t>
  </si>
  <si>
    <t>110455</t>
  </si>
  <si>
    <t>POZUL (SAN JUAN DE POZUL)</t>
  </si>
  <si>
    <t>110456</t>
  </si>
  <si>
    <t>110457</t>
  </si>
  <si>
    <t>TNTE. MAXIMILIANO RODRIGUEZ LOAIZA</t>
  </si>
  <si>
    <t>1105</t>
  </si>
  <si>
    <t>CHAGUARPAMBA</t>
  </si>
  <si>
    <t>110554</t>
  </si>
  <si>
    <t>AMARILLOS</t>
  </si>
  <si>
    <t>110551</t>
  </si>
  <si>
    <t>110550</t>
  </si>
  <si>
    <t>110552</t>
  </si>
  <si>
    <t>110553</t>
  </si>
  <si>
    <t>SANTA RUFINA</t>
  </si>
  <si>
    <t>1106</t>
  </si>
  <si>
    <t>ESPÍNDOLA</t>
  </si>
  <si>
    <t>110654</t>
  </si>
  <si>
    <t>27 DE ABRIL (CAB. EN LA NARANJA)</t>
  </si>
  <si>
    <t>110650</t>
  </si>
  <si>
    <t>110651</t>
  </si>
  <si>
    <t>110656</t>
  </si>
  <si>
    <t>EL AIRO</t>
  </si>
  <si>
    <t>110655</t>
  </si>
  <si>
    <t>110652</t>
  </si>
  <si>
    <t>JIMBURA</t>
  </si>
  <si>
    <t>110653</t>
  </si>
  <si>
    <t>SANTA TERESITA</t>
  </si>
  <si>
    <t>1107</t>
  </si>
  <si>
    <t>GONZANAMÁ</t>
  </si>
  <si>
    <t>110751</t>
  </si>
  <si>
    <t>CHANGAIMINA (LA LIBERTAD)</t>
  </si>
  <si>
    <t>110752</t>
  </si>
  <si>
    <t>FUNDOCHAMBA</t>
  </si>
  <si>
    <t>110750</t>
  </si>
  <si>
    <t>GONZANAMA</t>
  </si>
  <si>
    <t>110753</t>
  </si>
  <si>
    <t>NAMBACOLA</t>
  </si>
  <si>
    <t>110754</t>
  </si>
  <si>
    <t>PURUNUMA (EGUIGUREN)</t>
  </si>
  <si>
    <t>110755</t>
  </si>
  <si>
    <t>QUILANGA (LA PAZ)</t>
  </si>
  <si>
    <t>110756</t>
  </si>
  <si>
    <t>SACAPALCA</t>
  </si>
  <si>
    <t>110757</t>
  </si>
  <si>
    <t>SAN ANTONIO DE LAS ARADAS (CAB. EN LAS ARADAS)</t>
  </si>
  <si>
    <t>1101</t>
  </si>
  <si>
    <t>110151</t>
  </si>
  <si>
    <t>CHANTACO</t>
  </si>
  <si>
    <t>110152</t>
  </si>
  <si>
    <t>CHUQUIRIBAMBA</t>
  </si>
  <si>
    <t>110153</t>
  </si>
  <si>
    <t>EL CISNE</t>
  </si>
  <si>
    <t>110101</t>
  </si>
  <si>
    <t>110154</t>
  </si>
  <si>
    <t>GUALEL</t>
  </si>
  <si>
    <t>110155</t>
  </si>
  <si>
    <t>JIMBILLA</t>
  </si>
  <si>
    <t>110150</t>
  </si>
  <si>
    <t>110156</t>
  </si>
  <si>
    <t>MALACATOS (VALLADOLID)</t>
  </si>
  <si>
    <t>110163</t>
  </si>
  <si>
    <t>QUINARA</t>
  </si>
  <si>
    <t>110157</t>
  </si>
  <si>
    <t>SAN LUCAS</t>
  </si>
  <si>
    <t>110158</t>
  </si>
  <si>
    <t>SAN PEDRO DE VILCABAMBA</t>
  </si>
  <si>
    <t>110102</t>
  </si>
  <si>
    <t>110159</t>
  </si>
  <si>
    <t>110103</t>
  </si>
  <si>
    <t>110160</t>
  </si>
  <si>
    <t>TAQUIL (MIGUEL RIOFRIO)</t>
  </si>
  <si>
    <t>110104</t>
  </si>
  <si>
    <t>110161</t>
  </si>
  <si>
    <t>VILCABAMBA (VICTORIA)</t>
  </si>
  <si>
    <t>110162</t>
  </si>
  <si>
    <t>YANGANA (ARSENIO CASTILLO)</t>
  </si>
  <si>
    <t>1108</t>
  </si>
  <si>
    <t>MACARÁ</t>
  </si>
  <si>
    <t>110801</t>
  </si>
  <si>
    <t>GENERAL ELOY ALFARO (SAN SEBASTIAN)</t>
  </si>
  <si>
    <t>110851</t>
  </si>
  <si>
    <t>LARAMA</t>
  </si>
  <si>
    <t>110852</t>
  </si>
  <si>
    <t>110850</t>
  </si>
  <si>
    <t>MACARA</t>
  </si>
  <si>
    <t>110802</t>
  </si>
  <si>
    <t>MACARA (MANUEL ENRIQUE RENGEL SUQUILANDA)</t>
  </si>
  <si>
    <t>110853</t>
  </si>
  <si>
    <t>SABIANGO (LA CAPILLA)</t>
  </si>
  <si>
    <t>1116</t>
  </si>
  <si>
    <t>OLMEDO</t>
  </si>
  <si>
    <t>111651</t>
  </si>
  <si>
    <t>LA TINGUE</t>
  </si>
  <si>
    <t>111650</t>
  </si>
  <si>
    <t>1109</t>
  </si>
  <si>
    <t>PALTAS</t>
  </si>
  <si>
    <t>110951</t>
  </si>
  <si>
    <t>CANGONAMA</t>
  </si>
  <si>
    <t>110958</t>
  </si>
  <si>
    <t>CASANGA</t>
  </si>
  <si>
    <t>110901</t>
  </si>
  <si>
    <t>CATACOCHA</t>
  </si>
  <si>
    <t>110950</t>
  </si>
  <si>
    <t>110952</t>
  </si>
  <si>
    <t>GUACHANAMA</t>
  </si>
  <si>
    <t>110953</t>
  </si>
  <si>
    <t>110954</t>
  </si>
  <si>
    <t>LAURO GUERRERO</t>
  </si>
  <si>
    <t>110902</t>
  </si>
  <si>
    <t>LOURDES</t>
  </si>
  <si>
    <t>110955</t>
  </si>
  <si>
    <t>OLMEDO (SANTA BARBARA)</t>
  </si>
  <si>
    <t>110956</t>
  </si>
  <si>
    <t>ORIANGA</t>
  </si>
  <si>
    <t>110957</t>
  </si>
  <si>
    <t>110959</t>
  </si>
  <si>
    <t>YAMANA</t>
  </si>
  <si>
    <t>1114</t>
  </si>
  <si>
    <t>PINDAL</t>
  </si>
  <si>
    <t>111452</t>
  </si>
  <si>
    <t>12 DE DICIEMBRE (CAB.EN ACHIOTES)</t>
  </si>
  <si>
    <t>111451</t>
  </si>
  <si>
    <t>111453</t>
  </si>
  <si>
    <t>MILAGROS</t>
  </si>
  <si>
    <t>111450</t>
  </si>
  <si>
    <t>1110</t>
  </si>
  <si>
    <t>PUYANGO</t>
  </si>
  <si>
    <t>111050</t>
  </si>
  <si>
    <t>ALAMOR</t>
  </si>
  <si>
    <t>111051</t>
  </si>
  <si>
    <t>CIANO</t>
  </si>
  <si>
    <t>111052</t>
  </si>
  <si>
    <t>EL ARENAL</t>
  </si>
  <si>
    <t>111053</t>
  </si>
  <si>
    <t>EL LIMO (MARIANA DE JESUS)</t>
  </si>
  <si>
    <t>111054</t>
  </si>
  <si>
    <t>MERCADILLO</t>
  </si>
  <si>
    <t>111055</t>
  </si>
  <si>
    <t>VICENTINO</t>
  </si>
  <si>
    <t>1115</t>
  </si>
  <si>
    <t>QUILANGA</t>
  </si>
  <si>
    <t>111551</t>
  </si>
  <si>
    <t>111550</t>
  </si>
  <si>
    <t>111552</t>
  </si>
  <si>
    <t>1111</t>
  </si>
  <si>
    <t>SARAGURO</t>
  </si>
  <si>
    <t>111151</t>
  </si>
  <si>
    <t>EL PARAISO DE CELEN</t>
  </si>
  <si>
    <t>111152</t>
  </si>
  <si>
    <t>EL TABLON</t>
  </si>
  <si>
    <t>111153</t>
  </si>
  <si>
    <t>LLUZHAPA</t>
  </si>
  <si>
    <t>111154</t>
  </si>
  <si>
    <t>MANU</t>
  </si>
  <si>
    <t>111155</t>
  </si>
  <si>
    <t>SAN ANTONIO DE QUMBE (CUMBE)</t>
  </si>
  <si>
    <t>111156</t>
  </si>
  <si>
    <t>SAN PABLO DE TENTA</t>
  </si>
  <si>
    <t>111157</t>
  </si>
  <si>
    <t>SAN SEBASTIAN DE YULUC</t>
  </si>
  <si>
    <t>111150</t>
  </si>
  <si>
    <t>111158</t>
  </si>
  <si>
    <t>111160</t>
  </si>
  <si>
    <t>SUMAYPAMBA</t>
  </si>
  <si>
    <t>111159</t>
  </si>
  <si>
    <t>URDANETA (PAQUISHAPA)</t>
  </si>
  <si>
    <t>1112</t>
  </si>
  <si>
    <t>SOZORANGA</t>
  </si>
  <si>
    <t>111251</t>
  </si>
  <si>
    <t>NUEVA FATIMA</t>
  </si>
  <si>
    <t>111250</t>
  </si>
  <si>
    <t>111252</t>
  </si>
  <si>
    <t>TACAMOROS</t>
  </si>
  <si>
    <t>1113</t>
  </si>
  <si>
    <t>ZAPOTILLO</t>
  </si>
  <si>
    <t>111355</t>
  </si>
  <si>
    <t>BOLASPAMBA</t>
  </si>
  <si>
    <t>111352</t>
  </si>
  <si>
    <t>GARZAREAL</t>
  </si>
  <si>
    <t>111353</t>
  </si>
  <si>
    <t>LIMONES</t>
  </si>
  <si>
    <t>111351</t>
  </si>
  <si>
    <t>MANGAHURCO (CAZADEROS)</t>
  </si>
  <si>
    <t>111354</t>
  </si>
  <si>
    <t>PALETILLAS</t>
  </si>
  <si>
    <t>111350</t>
  </si>
  <si>
    <t>12</t>
  </si>
  <si>
    <t>LOS RÍOS</t>
  </si>
  <si>
    <t>1202</t>
  </si>
  <si>
    <t>BABA</t>
  </si>
  <si>
    <t>120250</t>
  </si>
  <si>
    <t>120251</t>
  </si>
  <si>
    <t>GUARE</t>
  </si>
  <si>
    <t>120252</t>
  </si>
  <si>
    <t>ISLA DE BEJUCAL</t>
  </si>
  <si>
    <t>1201</t>
  </si>
  <si>
    <t>BABAHOYO</t>
  </si>
  <si>
    <t>120150</t>
  </si>
  <si>
    <t>120103</t>
  </si>
  <si>
    <t>BARREIRO</t>
  </si>
  <si>
    <t>120151</t>
  </si>
  <si>
    <t>BARREIRO (SANTA RITA)</t>
  </si>
  <si>
    <t>120152</t>
  </si>
  <si>
    <t>CARACOL</t>
  </si>
  <si>
    <t>120101</t>
  </si>
  <si>
    <t>CLEMENTE BAQUERIZO</t>
  </si>
  <si>
    <t>120102</t>
  </si>
  <si>
    <t>DR. CAMILO PONCE</t>
  </si>
  <si>
    <t>120104</t>
  </si>
  <si>
    <t>EL SALTO</t>
  </si>
  <si>
    <t>120153</t>
  </si>
  <si>
    <t>FEBRES CORDERO (LAS JUNTAS)</t>
  </si>
  <si>
    <t>120155</t>
  </si>
  <si>
    <t>120154</t>
  </si>
  <si>
    <t>PIMOCHA</t>
  </si>
  <si>
    <t>1210</t>
  </si>
  <si>
    <t>BUENA FÉ</t>
  </si>
  <si>
    <t>121003</t>
  </si>
  <si>
    <t>11 DE OCTUBRE</t>
  </si>
  <si>
    <t>121002</t>
  </si>
  <si>
    <t>7 DE AGOSTO</t>
  </si>
  <si>
    <t>121051</t>
  </si>
  <si>
    <t>PATRICIA PILAR</t>
  </si>
  <si>
    <t>121001</t>
  </si>
  <si>
    <t>SAN JACINTO DE BUENA FE</t>
  </si>
  <si>
    <t>121050</t>
  </si>
  <si>
    <t>1212</t>
  </si>
  <si>
    <t>MOCACHE</t>
  </si>
  <si>
    <t>121250</t>
  </si>
  <si>
    <t>1203</t>
  </si>
  <si>
    <t>MONTALVO</t>
  </si>
  <si>
    <t>120350</t>
  </si>
  <si>
    <t>1209</t>
  </si>
  <si>
    <t>PALENQUE</t>
  </si>
  <si>
    <t>120950</t>
  </si>
  <si>
    <t>1204</t>
  </si>
  <si>
    <t>PUEBLOVIEJO</t>
  </si>
  <si>
    <t>120450</t>
  </si>
  <si>
    <t>120451</t>
  </si>
  <si>
    <t>PUERTO PECHICHE</t>
  </si>
  <si>
    <t>120452</t>
  </si>
  <si>
    <t>1205</t>
  </si>
  <si>
    <t>QUEVEDO</t>
  </si>
  <si>
    <t>120508</t>
  </si>
  <si>
    <t>24 DE MAYO</t>
  </si>
  <si>
    <t>120551</t>
  </si>
  <si>
    <t>BUENA FE</t>
  </si>
  <si>
    <t>120504</t>
  </si>
  <si>
    <t>GUAYACAN</t>
  </si>
  <si>
    <t>120555</t>
  </si>
  <si>
    <t>120552</t>
  </si>
  <si>
    <t>120505</t>
  </si>
  <si>
    <t>NICOLAS INFANTE DIAZ</t>
  </si>
  <si>
    <t>120501</t>
  </si>
  <si>
    <t>120550</t>
  </si>
  <si>
    <t>120502</t>
  </si>
  <si>
    <t>SAN CAMILO</t>
  </si>
  <si>
    <t>120553</t>
  </si>
  <si>
    <t>120506</t>
  </si>
  <si>
    <t>SAN CRISTOBAL</t>
  </si>
  <si>
    <t>120503</t>
  </si>
  <si>
    <t>120507</t>
  </si>
  <si>
    <t>SIETE DE OCTUBRE</t>
  </si>
  <si>
    <t>120554</t>
  </si>
  <si>
    <t>VALENCIA</t>
  </si>
  <si>
    <t>120509</t>
  </si>
  <si>
    <t>VENUS DEL RIO QUEVEDO</t>
  </si>
  <si>
    <t>120510</t>
  </si>
  <si>
    <t>VIVA ALFARO</t>
  </si>
  <si>
    <t>1213</t>
  </si>
  <si>
    <t>QUINSALOMA</t>
  </si>
  <si>
    <t>121350</t>
  </si>
  <si>
    <t>1206</t>
  </si>
  <si>
    <t>120650</t>
  </si>
  <si>
    <t>CATARAMA</t>
  </si>
  <si>
    <t>120651</t>
  </si>
  <si>
    <t>1211</t>
  </si>
  <si>
    <t>121150</t>
  </si>
  <si>
    <t>1207</t>
  </si>
  <si>
    <t>VENTANAS</t>
  </si>
  <si>
    <t>120701</t>
  </si>
  <si>
    <t>10 DE NOVIEMBRE</t>
  </si>
  <si>
    <t>120753</t>
  </si>
  <si>
    <t>CHACARITA</t>
  </si>
  <si>
    <t>120754</t>
  </si>
  <si>
    <t>LOS ANGELES</t>
  </si>
  <si>
    <t>120751</t>
  </si>
  <si>
    <t>120750</t>
  </si>
  <si>
    <t>120752</t>
  </si>
  <si>
    <t>ZAPOTAL</t>
  </si>
  <si>
    <t>1208</t>
  </si>
  <si>
    <t>VINCES</t>
  </si>
  <si>
    <t>120851</t>
  </si>
  <si>
    <t>ANTONIO SOTOMAYOR (CAB. EN PLAYAS DE VINCES)</t>
  </si>
  <si>
    <t>120852</t>
  </si>
  <si>
    <t>120850</t>
  </si>
  <si>
    <t>13</t>
  </si>
  <si>
    <t>MANABÍ</t>
  </si>
  <si>
    <t>1316</t>
  </si>
  <si>
    <t>131653</t>
  </si>
  <si>
    <t>ARQ. SIXTO DURAN BALLEN</t>
  </si>
  <si>
    <t>131651</t>
  </si>
  <si>
    <t>131652</t>
  </si>
  <si>
    <t>NOBOA</t>
  </si>
  <si>
    <t>131650</t>
  </si>
  <si>
    <t>1302</t>
  </si>
  <si>
    <t>130250</t>
  </si>
  <si>
    <t>CALCETA</t>
  </si>
  <si>
    <t>130251</t>
  </si>
  <si>
    <t>MEMBRILLO</t>
  </si>
  <si>
    <t>130252</t>
  </si>
  <si>
    <t>1303</t>
  </si>
  <si>
    <t>CHONE</t>
  </si>
  <si>
    <t>130351</t>
  </si>
  <si>
    <t>BOYACA</t>
  </si>
  <si>
    <t>130352</t>
  </si>
  <si>
    <t>CANUTO</t>
  </si>
  <si>
    <t>130354</t>
  </si>
  <si>
    <t>CHIBUNGA</t>
  </si>
  <si>
    <t>130301</t>
  </si>
  <si>
    <t>130350</t>
  </si>
  <si>
    <t>130353</t>
  </si>
  <si>
    <t>CONVENTO</t>
  </si>
  <si>
    <t>130355</t>
  </si>
  <si>
    <t>130356</t>
  </si>
  <si>
    <t>130357</t>
  </si>
  <si>
    <t>130302</t>
  </si>
  <si>
    <t>1304</t>
  </si>
  <si>
    <t>130402</t>
  </si>
  <si>
    <t>4 DE DICIEMBRE</t>
  </si>
  <si>
    <t>130450</t>
  </si>
  <si>
    <t>130401</t>
  </si>
  <si>
    <t>130452</t>
  </si>
  <si>
    <t>SAN PEDRO DE SUMA</t>
  </si>
  <si>
    <t>130451</t>
  </si>
  <si>
    <t>WILFRIDO LOOR MOREIRA (MAICITO)</t>
  </si>
  <si>
    <t>1305</t>
  </si>
  <si>
    <t>FLAVIO ALFARO</t>
  </si>
  <si>
    <t>130550</t>
  </si>
  <si>
    <t>130551</t>
  </si>
  <si>
    <t>SAN FRANCISCO DE NOVILLO (CAB. EN</t>
  </si>
  <si>
    <t>130552</t>
  </si>
  <si>
    <t>ZAPALLO</t>
  </si>
  <si>
    <t>1320</t>
  </si>
  <si>
    <t>JAMA</t>
  </si>
  <si>
    <t>132050</t>
  </si>
  <si>
    <t>1321</t>
  </si>
  <si>
    <t>JARAMIJÓ</t>
  </si>
  <si>
    <t>132150</t>
  </si>
  <si>
    <t>JARAMIJO</t>
  </si>
  <si>
    <t>1306</t>
  </si>
  <si>
    <t>JIPIJAPA</t>
  </si>
  <si>
    <t>130651</t>
  </si>
  <si>
    <t>AMERICA</t>
  </si>
  <si>
    <t>130601</t>
  </si>
  <si>
    <t>DR. MIGUEL MORAN LUCIO</t>
  </si>
  <si>
    <t>130652</t>
  </si>
  <si>
    <t>EL ANEGADO (CAB. EN ELOY ALFARO)</t>
  </si>
  <si>
    <t>130650</t>
  </si>
  <si>
    <t>130653</t>
  </si>
  <si>
    <t>JULCUY</t>
  </si>
  <si>
    <t>130654</t>
  </si>
  <si>
    <t>130655</t>
  </si>
  <si>
    <t>MACHALILLA</t>
  </si>
  <si>
    <t>130602</t>
  </si>
  <si>
    <t>MANUEL INOCENCIO PARRALES Y GUALE</t>
  </si>
  <si>
    <t>130656</t>
  </si>
  <si>
    <t>MEMBRILLAL</t>
  </si>
  <si>
    <t>130657</t>
  </si>
  <si>
    <t>PEDRO PABLO GOMEZ</t>
  </si>
  <si>
    <t>130658</t>
  </si>
  <si>
    <t>PUERTO DE CAYO</t>
  </si>
  <si>
    <t>130659</t>
  </si>
  <si>
    <t>PUERTO LOPEZ</t>
  </si>
  <si>
    <t>130603</t>
  </si>
  <si>
    <t>SAN LORENZO DE JIPIJAPA</t>
  </si>
  <si>
    <t>1307</t>
  </si>
  <si>
    <t>JUNÍN</t>
  </si>
  <si>
    <t>130750</t>
  </si>
  <si>
    <t>JUNIN</t>
  </si>
  <si>
    <t>1308</t>
  </si>
  <si>
    <t>MANTA</t>
  </si>
  <si>
    <t>130805</t>
  </si>
  <si>
    <t>130801</t>
  </si>
  <si>
    <t>LOS ESTEROS</t>
  </si>
  <si>
    <t>130850</t>
  </si>
  <si>
    <t>130802</t>
  </si>
  <si>
    <t>130851</t>
  </si>
  <si>
    <t>130803</t>
  </si>
  <si>
    <t>130852</t>
  </si>
  <si>
    <t>SANTA MARIANITA (BOCA DE PACOCHE)</t>
  </si>
  <si>
    <t>130804</t>
  </si>
  <si>
    <t>1309</t>
  </si>
  <si>
    <t>MONTECRISTI</t>
  </si>
  <si>
    <t>130901</t>
  </si>
  <si>
    <t>ANIBAL SAN ANDRES</t>
  </si>
  <si>
    <t>130903</t>
  </si>
  <si>
    <t>EL COLORADO</t>
  </si>
  <si>
    <t>130904</t>
  </si>
  <si>
    <t>GENERAL ELOY ALFARO</t>
  </si>
  <si>
    <t>130951</t>
  </si>
  <si>
    <t>130952</t>
  </si>
  <si>
    <t>LA PILA</t>
  </si>
  <si>
    <t>130905</t>
  </si>
  <si>
    <t>LEONIDAS PROAÑO</t>
  </si>
  <si>
    <t>130902</t>
  </si>
  <si>
    <t>130950</t>
  </si>
  <si>
    <t>1318</t>
  </si>
  <si>
    <t>131850</t>
  </si>
  <si>
    <t>1310</t>
  </si>
  <si>
    <t>PAJÁN</t>
  </si>
  <si>
    <t>131051</t>
  </si>
  <si>
    <t>CAMPOZANO (LA PALMA DE PAJAN)</t>
  </si>
  <si>
    <t>131052</t>
  </si>
  <si>
    <t>CASCOL</t>
  </si>
  <si>
    <t>131053</t>
  </si>
  <si>
    <t>GUALE</t>
  </si>
  <si>
    <t>131054</t>
  </si>
  <si>
    <t>LASCANO</t>
  </si>
  <si>
    <t>131050</t>
  </si>
  <si>
    <t>PAJAN</t>
  </si>
  <si>
    <t>1317</t>
  </si>
  <si>
    <t>131752</t>
  </si>
  <si>
    <t>10 DE AGOSTO</t>
  </si>
  <si>
    <t>131753</t>
  </si>
  <si>
    <t>131751</t>
  </si>
  <si>
    <t>COJIMIES</t>
  </si>
  <si>
    <t>131750</t>
  </si>
  <si>
    <t>1311</t>
  </si>
  <si>
    <t>PICHINCHA</t>
  </si>
  <si>
    <t>131151</t>
  </si>
  <si>
    <t>BARRAGANETE</t>
  </si>
  <si>
    <t>131150</t>
  </si>
  <si>
    <t>131152</t>
  </si>
  <si>
    <t>1301</t>
  </si>
  <si>
    <t>PORTOVIEJO</t>
  </si>
  <si>
    <t>130102</t>
  </si>
  <si>
    <t>12 DE MARZO</t>
  </si>
  <si>
    <t>130108</t>
  </si>
  <si>
    <t>18 DE OCTUBRE</t>
  </si>
  <si>
    <t>130151</t>
  </si>
  <si>
    <t>ABDON CALDERON (SAN FRANCISCO)</t>
  </si>
  <si>
    <t>130152</t>
  </si>
  <si>
    <t>ALHAJUELA (BAJO GRANDE)</t>
  </si>
  <si>
    <t>130106</t>
  </si>
  <si>
    <t>ANDRES DE VERA</t>
  </si>
  <si>
    <t>130157</t>
  </si>
  <si>
    <t>CHIRIJOS</t>
  </si>
  <si>
    <t>130103</t>
  </si>
  <si>
    <t>COLON</t>
  </si>
  <si>
    <t>130153</t>
  </si>
  <si>
    <t>CRUCITA</t>
  </si>
  <si>
    <t>130107</t>
  </si>
  <si>
    <t>FRANCISCO PACHECO</t>
  </si>
  <si>
    <t>130104</t>
  </si>
  <si>
    <t>PICOAZA</t>
  </si>
  <si>
    <t>130101</t>
  </si>
  <si>
    <t>130150</t>
  </si>
  <si>
    <t>130154</t>
  </si>
  <si>
    <t>PUEBLO NUEVO</t>
  </si>
  <si>
    <t>130155</t>
  </si>
  <si>
    <t>RIOCHICO (RIO CHICO)</t>
  </si>
  <si>
    <t>130105</t>
  </si>
  <si>
    <t>130156</t>
  </si>
  <si>
    <t>SAN PLACIDO</t>
  </si>
  <si>
    <t>130109</t>
  </si>
  <si>
    <t>1319</t>
  </si>
  <si>
    <t>PUERTO LÓPEZ</t>
  </si>
  <si>
    <t>131951</t>
  </si>
  <si>
    <t>131950</t>
  </si>
  <si>
    <t>131952</t>
  </si>
  <si>
    <t>SALANGO</t>
  </si>
  <si>
    <t>1312</t>
  </si>
  <si>
    <t>131250</t>
  </si>
  <si>
    <t>1313</t>
  </si>
  <si>
    <t>131351</t>
  </si>
  <si>
    <t>131352</t>
  </si>
  <si>
    <t>HONORATO VASQUEZ (CAB. EN VASQUEZ)</t>
  </si>
  <si>
    <t>131353</t>
  </si>
  <si>
    <t>131302</t>
  </si>
  <si>
    <t>LODANA</t>
  </si>
  <si>
    <t>131354</t>
  </si>
  <si>
    <t>131355</t>
  </si>
  <si>
    <t>SAN PABLO (CAB. EN PUEBLO NUEVO)</t>
  </si>
  <si>
    <t>131301</t>
  </si>
  <si>
    <t>131350</t>
  </si>
  <si>
    <t>SANTA ANA DE VUELTA LARGA</t>
  </si>
  <si>
    <t>1322</t>
  </si>
  <si>
    <t>132251</t>
  </si>
  <si>
    <t>CANOA</t>
  </si>
  <si>
    <t>132250</t>
  </si>
  <si>
    <t>1314</t>
  </si>
  <si>
    <t>131454</t>
  </si>
  <si>
    <t>131450</t>
  </si>
  <si>
    <t>BAHIA DE CARAQUEZ</t>
  </si>
  <si>
    <t>131401</t>
  </si>
  <si>
    <t>131451</t>
  </si>
  <si>
    <t>131453</t>
  </si>
  <si>
    <t>CHARAPOTO</t>
  </si>
  <si>
    <t>131452</t>
  </si>
  <si>
    <t>131455</t>
  </si>
  <si>
    <t>131402</t>
  </si>
  <si>
    <t>LEONIDAS PLAZA GUTIERREZ</t>
  </si>
  <si>
    <t>131456</t>
  </si>
  <si>
    <t>131457</t>
  </si>
  <si>
    <t>131458</t>
  </si>
  <si>
    <t>1315</t>
  </si>
  <si>
    <t>TOSAGUA</t>
  </si>
  <si>
    <t>131552</t>
  </si>
  <si>
    <t>ANGEL PEDRO GILER (LA ESTANCILLA)</t>
  </si>
  <si>
    <t>131551</t>
  </si>
  <si>
    <t>BACHILLERO</t>
  </si>
  <si>
    <t>131550</t>
  </si>
  <si>
    <t>14</t>
  </si>
  <si>
    <t>MORONA SANTIAGO</t>
  </si>
  <si>
    <t>1402</t>
  </si>
  <si>
    <t>GUALAQUIZA</t>
  </si>
  <si>
    <t>140251</t>
  </si>
  <si>
    <t>AMAZONAS (ROSARIO DE CUYES)</t>
  </si>
  <si>
    <t>140252</t>
  </si>
  <si>
    <t>BERMEJOS</t>
  </si>
  <si>
    <t>140253</t>
  </si>
  <si>
    <t>BOMBOIZA</t>
  </si>
  <si>
    <t>140254</t>
  </si>
  <si>
    <t>CHIGÜINDA</t>
  </si>
  <si>
    <t>140258</t>
  </si>
  <si>
    <t>EL IDEAL</t>
  </si>
  <si>
    <t>140255</t>
  </si>
  <si>
    <t>140250</t>
  </si>
  <si>
    <t>140201</t>
  </si>
  <si>
    <t>140202</t>
  </si>
  <si>
    <t>MERCEDES MOLINA</t>
  </si>
  <si>
    <t>140256</t>
  </si>
  <si>
    <t>NUEVA TARQUI</t>
  </si>
  <si>
    <t>140257</t>
  </si>
  <si>
    <t>SAN MIGUEL DE CUYES</t>
  </si>
  <si>
    <t>1407</t>
  </si>
  <si>
    <t>HUAMBOYA</t>
  </si>
  <si>
    <t>140751</t>
  </si>
  <si>
    <t>CHIGUAZA</t>
  </si>
  <si>
    <t>140750</t>
  </si>
  <si>
    <t>140752</t>
  </si>
  <si>
    <t>PABLO SEXTO</t>
  </si>
  <si>
    <t>1403</t>
  </si>
  <si>
    <t>LIMÓN INDANZA</t>
  </si>
  <si>
    <t>140350</t>
  </si>
  <si>
    <t>GENERAL LEONIDAS PLAZA GUTIERREZ (LIMON)</t>
  </si>
  <si>
    <t>140351</t>
  </si>
  <si>
    <t>INDANZA</t>
  </si>
  <si>
    <t>140352</t>
  </si>
  <si>
    <t>PAN DE AZUCAR</t>
  </si>
  <si>
    <t>140353</t>
  </si>
  <si>
    <t>SAN ANTONIO (CAB. EN SAN ANTONIO CENTRO</t>
  </si>
  <si>
    <t>140354</t>
  </si>
  <si>
    <t>SAN CARLOS DE LIMON (SAN CARLOS DEL</t>
  </si>
  <si>
    <t>140355</t>
  </si>
  <si>
    <t>SAN JUAN BOSCO</t>
  </si>
  <si>
    <t>140356</t>
  </si>
  <si>
    <t>SAN MIGUEL DE CONCHAY</t>
  </si>
  <si>
    <t>140357</t>
  </si>
  <si>
    <t>SANTA SUSANA DE CHIVIAZA (CAB. EN CHIVIAZA)</t>
  </si>
  <si>
    <t>140358</t>
  </si>
  <si>
    <t>YUNGANZA (CAB. EN EL ROSARIO)</t>
  </si>
  <si>
    <t>1410</t>
  </si>
  <si>
    <t>LOGROÑO</t>
  </si>
  <si>
    <t>141050</t>
  </si>
  <si>
    <t>141052</t>
  </si>
  <si>
    <t>SHIMPIS</t>
  </si>
  <si>
    <t>141051</t>
  </si>
  <si>
    <t>YAUPI</t>
  </si>
  <si>
    <t>1401</t>
  </si>
  <si>
    <t>MORONA</t>
  </si>
  <si>
    <t>140151</t>
  </si>
  <si>
    <t>ALSHI (CAB. EN 9 DE OCTUBRE)</t>
  </si>
  <si>
    <t>140152</t>
  </si>
  <si>
    <t>140162</t>
  </si>
  <si>
    <t>CUCHAENTZA</t>
  </si>
  <si>
    <t>140153</t>
  </si>
  <si>
    <t>GENERAL PROAÑO</t>
  </si>
  <si>
    <t>140154</t>
  </si>
  <si>
    <t>HUASAGA (CAB.EN WAMPUIK)</t>
  </si>
  <si>
    <t>140150</t>
  </si>
  <si>
    <t>MACAS</t>
  </si>
  <si>
    <t>140155</t>
  </si>
  <si>
    <t>MACUMA</t>
  </si>
  <si>
    <t>140164</t>
  </si>
  <si>
    <t>RIO BLANCO</t>
  </si>
  <si>
    <t>140156</t>
  </si>
  <si>
    <t>140163</t>
  </si>
  <si>
    <t>SAN JOSE DE MORONA</t>
  </si>
  <si>
    <t>140157</t>
  </si>
  <si>
    <t>SEVILLA DON BOSCO</t>
  </si>
  <si>
    <t>140158</t>
  </si>
  <si>
    <t>SINAI</t>
  </si>
  <si>
    <t>140159</t>
  </si>
  <si>
    <t>TAISHA</t>
  </si>
  <si>
    <t>140161</t>
  </si>
  <si>
    <t>TUUTINENTZA</t>
  </si>
  <si>
    <t>140160</t>
  </si>
  <si>
    <t>ZUÑA (ZUÑAC)</t>
  </si>
  <si>
    <t>1411</t>
  </si>
  <si>
    <t>141150</t>
  </si>
  <si>
    <t>1404</t>
  </si>
  <si>
    <t>PALORA</t>
  </si>
  <si>
    <t>140451</t>
  </si>
  <si>
    <t>ARAPICOS</t>
  </si>
  <si>
    <t>140452</t>
  </si>
  <si>
    <t>CUMANDA (CAB. EN COLONIA AGRICOLA SEVILLA DEL ORO)</t>
  </si>
  <si>
    <t>140453</t>
  </si>
  <si>
    <t>140450</t>
  </si>
  <si>
    <t>PALORA (METZERA)</t>
  </si>
  <si>
    <t>140454</t>
  </si>
  <si>
    <t>SANGAY (CAB. EN NAYAMANACA)</t>
  </si>
  <si>
    <t>1408</t>
  </si>
  <si>
    <t>140851</t>
  </si>
  <si>
    <t>140852</t>
  </si>
  <si>
    <t>SAN CARLOS DE LIMON</t>
  </si>
  <si>
    <t>140853</t>
  </si>
  <si>
    <t>SAN JACINTO DE WAKAMBEIS</t>
  </si>
  <si>
    <t>140850</t>
  </si>
  <si>
    <t>140854</t>
  </si>
  <si>
    <t>SANTIAGO DE PANANZA</t>
  </si>
  <si>
    <t>1405</t>
  </si>
  <si>
    <t>140552</t>
  </si>
  <si>
    <t>CHUPIANZA</t>
  </si>
  <si>
    <t>140551</t>
  </si>
  <si>
    <t>COPAL</t>
  </si>
  <si>
    <t>140553</t>
  </si>
  <si>
    <t>PATUCA</t>
  </si>
  <si>
    <t>140557</t>
  </si>
  <si>
    <t>SAN FRANCISCO DE CHINIMBIMI</t>
  </si>
  <si>
    <t>140554</t>
  </si>
  <si>
    <t>SAN LUIS DE EL ACHO (CAB. EN EL ACHO)</t>
  </si>
  <si>
    <t>140555</t>
  </si>
  <si>
    <t>140550</t>
  </si>
  <si>
    <t>SANTIAGO DE MENDEZ</t>
  </si>
  <si>
    <t>140556</t>
  </si>
  <si>
    <t>TAYUZA</t>
  </si>
  <si>
    <t>1406</t>
  </si>
  <si>
    <t>SUCÚA</t>
  </si>
  <si>
    <t>140651</t>
  </si>
  <si>
    <t>140652</t>
  </si>
  <si>
    <t>HUAMBI</t>
  </si>
  <si>
    <t>140653</t>
  </si>
  <si>
    <t>140655</t>
  </si>
  <si>
    <t>SANTA MARIANITA DE JESUS</t>
  </si>
  <si>
    <t>140650</t>
  </si>
  <si>
    <t>SUCUA</t>
  </si>
  <si>
    <t>140654</t>
  </si>
  <si>
    <t>1409</t>
  </si>
  <si>
    <t>140951</t>
  </si>
  <si>
    <t>HUASAGA (CAB. EN WAMPUIK)</t>
  </si>
  <si>
    <t>140952</t>
  </si>
  <si>
    <t>140954</t>
  </si>
  <si>
    <t>PUMPUENTSA</t>
  </si>
  <si>
    <t>140950</t>
  </si>
  <si>
    <t>140953</t>
  </si>
  <si>
    <t>1412</t>
  </si>
  <si>
    <t>TIWINTZA</t>
  </si>
  <si>
    <t>141251</t>
  </si>
  <si>
    <t>141250</t>
  </si>
  <si>
    <t>15</t>
  </si>
  <si>
    <t>NAPO</t>
  </si>
  <si>
    <t>1503</t>
  </si>
  <si>
    <t>ARCHIDONA</t>
  </si>
  <si>
    <t>150350</t>
  </si>
  <si>
    <t>150351</t>
  </si>
  <si>
    <t>AVILA</t>
  </si>
  <si>
    <t>150352</t>
  </si>
  <si>
    <t>COTUNDO</t>
  </si>
  <si>
    <t>150353</t>
  </si>
  <si>
    <t>LORETO</t>
  </si>
  <si>
    <t>150355</t>
  </si>
  <si>
    <t>PUERTO MURIALDO</t>
  </si>
  <si>
    <t>150354</t>
  </si>
  <si>
    <t>SAN PABLO DE USHPAYACU</t>
  </si>
  <si>
    <t>1509</t>
  </si>
  <si>
    <t>CARLOS JULIO AROSEMENA TOLA</t>
  </si>
  <si>
    <t>150950</t>
  </si>
  <si>
    <t>1504</t>
  </si>
  <si>
    <t>EL CHACO</t>
  </si>
  <si>
    <t>150450</t>
  </si>
  <si>
    <t>150451</t>
  </si>
  <si>
    <t>GONZALO DIAZ DE PINEDA (EL BOMBON)</t>
  </si>
  <si>
    <t>150452</t>
  </si>
  <si>
    <t>LINARES</t>
  </si>
  <si>
    <t>150453</t>
  </si>
  <si>
    <t>OYACACHI</t>
  </si>
  <si>
    <t>150454</t>
  </si>
  <si>
    <t>150455</t>
  </si>
  <si>
    <t>SARDINAS</t>
  </si>
  <si>
    <t>1507</t>
  </si>
  <si>
    <t>QUIJOS</t>
  </si>
  <si>
    <t>150750</t>
  </si>
  <si>
    <t>BAEZA</t>
  </si>
  <si>
    <t>150751</t>
  </si>
  <si>
    <t>COSANGA</t>
  </si>
  <si>
    <t>150752</t>
  </si>
  <si>
    <t>CUYUJA</t>
  </si>
  <si>
    <t>150753</t>
  </si>
  <si>
    <t>PAPALLACTA</t>
  </si>
  <si>
    <t>150754</t>
  </si>
  <si>
    <t>SAN FRANCISCO DE BORJA (VIRGILIO DAVILA)</t>
  </si>
  <si>
    <t>150755</t>
  </si>
  <si>
    <t>SAN JOSE DEL PAYAMINO</t>
  </si>
  <si>
    <t>150756</t>
  </si>
  <si>
    <t>SUMACO</t>
  </si>
  <si>
    <t>1501</t>
  </si>
  <si>
    <t>TENA</t>
  </si>
  <si>
    <t>150151</t>
  </si>
  <si>
    <t>AHUANO</t>
  </si>
  <si>
    <t>150152</t>
  </si>
  <si>
    <t>CARLOS JULIO AROSEMENA TOLA (ZATZA-YACU)</t>
  </si>
  <si>
    <t>150153</t>
  </si>
  <si>
    <t>CHONTAPUNTA</t>
  </si>
  <si>
    <t>150154</t>
  </si>
  <si>
    <t>PANO</t>
  </si>
  <si>
    <t>150155</t>
  </si>
  <si>
    <t>PUERTO MISAHUALLI</t>
  </si>
  <si>
    <t>150156</t>
  </si>
  <si>
    <t>PUERTO NAPO</t>
  </si>
  <si>
    <t>150158</t>
  </si>
  <si>
    <t>SAN JUAN DE MUYUNA</t>
  </si>
  <si>
    <t>150157</t>
  </si>
  <si>
    <t>TALAG</t>
  </si>
  <si>
    <t>150150</t>
  </si>
  <si>
    <t>22</t>
  </si>
  <si>
    <t>ORELLANA</t>
  </si>
  <si>
    <t>2202</t>
  </si>
  <si>
    <t>AGUARICO</t>
  </si>
  <si>
    <t>220251</t>
  </si>
  <si>
    <t>CAPITAN AUGUSTO RIVADENEYRA</t>
  </si>
  <si>
    <t>220252</t>
  </si>
  <si>
    <t>CONONACO</t>
  </si>
  <si>
    <t>220250</t>
  </si>
  <si>
    <t>NUEVO ROCAFUERTE</t>
  </si>
  <si>
    <t>220253</t>
  </si>
  <si>
    <t>SANTA MARIA DE HUIRIRIMA</t>
  </si>
  <si>
    <t>220201</t>
  </si>
  <si>
    <t>TIPITINI</t>
  </si>
  <si>
    <t>220254</t>
  </si>
  <si>
    <t>TIPUTINI</t>
  </si>
  <si>
    <t>220255</t>
  </si>
  <si>
    <t>YASUNI</t>
  </si>
  <si>
    <t>2203</t>
  </si>
  <si>
    <t>LA JOYA DE LOS SACHAS</t>
  </si>
  <si>
    <t>220351</t>
  </si>
  <si>
    <t>ENOKANQUI</t>
  </si>
  <si>
    <t>220355</t>
  </si>
  <si>
    <t>LAGO SAN PEDRO</t>
  </si>
  <si>
    <t>220350</t>
  </si>
  <si>
    <t>220352</t>
  </si>
  <si>
    <t>POMPEYA</t>
  </si>
  <si>
    <t>220356</t>
  </si>
  <si>
    <t>RUMIPAMBA</t>
  </si>
  <si>
    <t>220353</t>
  </si>
  <si>
    <t>220354</t>
  </si>
  <si>
    <t>SAN SEBASTIAN DEL COCA</t>
  </si>
  <si>
    <t>220357</t>
  </si>
  <si>
    <t>TRES DE NOVIEMBRE</t>
  </si>
  <si>
    <t>220358</t>
  </si>
  <si>
    <t>UNION MILAGREÑA</t>
  </si>
  <si>
    <t>2204</t>
  </si>
  <si>
    <t>220451</t>
  </si>
  <si>
    <t>AVILA (CAB. EN HUIRUNO)</t>
  </si>
  <si>
    <t>220450</t>
  </si>
  <si>
    <t>220452</t>
  </si>
  <si>
    <t>220454</t>
  </si>
  <si>
    <t>SAN JOSE DE DAHUANO</t>
  </si>
  <si>
    <t>220453</t>
  </si>
  <si>
    <t>SAN JOSE DE PAYAMINO</t>
  </si>
  <si>
    <t>220455</t>
  </si>
  <si>
    <t>SAN VICENTE DE HUATICOCHA</t>
  </si>
  <si>
    <t>2201</t>
  </si>
  <si>
    <t>220153</t>
  </si>
  <si>
    <t>ALEJANDRO LABAKA</t>
  </si>
  <si>
    <t>220151</t>
  </si>
  <si>
    <t>DAYUMA</t>
  </si>
  <si>
    <t>220154</t>
  </si>
  <si>
    <t>EL DORADO</t>
  </si>
  <si>
    <t>220155</t>
  </si>
  <si>
    <t>EL EDEN</t>
  </si>
  <si>
    <t>220156</t>
  </si>
  <si>
    <t>220157</t>
  </si>
  <si>
    <t>INES ARANGO (CAB. EN WESTERN)</t>
  </si>
  <si>
    <t>220158</t>
  </si>
  <si>
    <t>LA BELLEZA</t>
  </si>
  <si>
    <t>220159</t>
  </si>
  <si>
    <t>NUEVO PARAISO (CAB. EN UNION</t>
  </si>
  <si>
    <t>220150</t>
  </si>
  <si>
    <t>PUERTO FRANCISCO DE ORELLANA (EL COCA)</t>
  </si>
  <si>
    <t>220160</t>
  </si>
  <si>
    <t>SAN JOSE DE GUAYUSA</t>
  </si>
  <si>
    <t>220161</t>
  </si>
  <si>
    <t>SAN LUIS DE ARMENIA</t>
  </si>
  <si>
    <t>220152</t>
  </si>
  <si>
    <t>TARACOA (NUEVA ESPERANZA: YUCA)</t>
  </si>
  <si>
    <t>16</t>
  </si>
  <si>
    <t>PASTAZA</t>
  </si>
  <si>
    <t>1604</t>
  </si>
  <si>
    <t>ARAJUNO</t>
  </si>
  <si>
    <t>160450</t>
  </si>
  <si>
    <t>160451</t>
  </si>
  <si>
    <t>CURARAY</t>
  </si>
  <si>
    <t>1602</t>
  </si>
  <si>
    <t>MERA</t>
  </si>
  <si>
    <t>160251</t>
  </si>
  <si>
    <t>MADRE TIERRA</t>
  </si>
  <si>
    <t>160250</t>
  </si>
  <si>
    <t>160252</t>
  </si>
  <si>
    <t>SHELL</t>
  </si>
  <si>
    <t>1601</t>
  </si>
  <si>
    <t>160151</t>
  </si>
  <si>
    <t>160152</t>
  </si>
  <si>
    <t>CANELOS</t>
  </si>
  <si>
    <t>160153</t>
  </si>
  <si>
    <t>160154</t>
  </si>
  <si>
    <t>DIEZ DE AGOSTO</t>
  </si>
  <si>
    <t>160166</t>
  </si>
  <si>
    <t>160155</t>
  </si>
  <si>
    <t>FATIMA</t>
  </si>
  <si>
    <t>160156</t>
  </si>
  <si>
    <t>MONTALVO (ANDOAS)</t>
  </si>
  <si>
    <t>160157</t>
  </si>
  <si>
    <t>POMONA</t>
  </si>
  <si>
    <t>160150</t>
  </si>
  <si>
    <t>PUYO</t>
  </si>
  <si>
    <t>160158</t>
  </si>
  <si>
    <t>RIO CORRIENTES</t>
  </si>
  <si>
    <t>160159</t>
  </si>
  <si>
    <t>RIO TIGRE</t>
  </si>
  <si>
    <t>160160</t>
  </si>
  <si>
    <t>160161</t>
  </si>
  <si>
    <t>SARAYACU</t>
  </si>
  <si>
    <t>160162</t>
  </si>
  <si>
    <t>SIMON BOLIVAR (CAB. EN MUSHULLACTA)</t>
  </si>
  <si>
    <t>160163</t>
  </si>
  <si>
    <t>160164</t>
  </si>
  <si>
    <t>TENIENTE HUGO ORTIZ</t>
  </si>
  <si>
    <t>160165</t>
  </si>
  <si>
    <t>VERACRUZ (INDILLAMA) (CAB. EN INDILLAMA)</t>
  </si>
  <si>
    <t>1603</t>
  </si>
  <si>
    <t>160351</t>
  </si>
  <si>
    <t>160350</t>
  </si>
  <si>
    <t>17</t>
  </si>
  <si>
    <t>1702</t>
  </si>
  <si>
    <t>CAYAMBE</t>
  </si>
  <si>
    <t>170251</t>
  </si>
  <si>
    <t>ASCAZUBI</t>
  </si>
  <si>
    <t>170201</t>
  </si>
  <si>
    <t>AYORA</t>
  </si>
  <si>
    <t>170252</t>
  </si>
  <si>
    <t>CANGAHUA</t>
  </si>
  <si>
    <t>170250</t>
  </si>
  <si>
    <t>170202</t>
  </si>
  <si>
    <t>170203</t>
  </si>
  <si>
    <t>JUAN MONTALVO</t>
  </si>
  <si>
    <t>170253</t>
  </si>
  <si>
    <t>OLMEDO (PESILLO)</t>
  </si>
  <si>
    <t>170254</t>
  </si>
  <si>
    <t>OTON</t>
  </si>
  <si>
    <t>170255</t>
  </si>
  <si>
    <t>SANTA ROSA DE CUZUBAMBA</t>
  </si>
  <si>
    <t>1703</t>
  </si>
  <si>
    <t>MEJÍA</t>
  </si>
  <si>
    <t>170351</t>
  </si>
  <si>
    <t>ALOAG</t>
  </si>
  <si>
    <t>170352</t>
  </si>
  <si>
    <t>ALOASI</t>
  </si>
  <si>
    <t>170353</t>
  </si>
  <si>
    <t>CUTUGLAHUA</t>
  </si>
  <si>
    <t>170354</t>
  </si>
  <si>
    <t>EL CHAUPI</t>
  </si>
  <si>
    <t>170350</t>
  </si>
  <si>
    <t>MACHACHI</t>
  </si>
  <si>
    <t>170355</t>
  </si>
  <si>
    <t>MANUEL CORNEJO ASTORGA (TANDAPI)</t>
  </si>
  <si>
    <t>170356</t>
  </si>
  <si>
    <t>170357</t>
  </si>
  <si>
    <t>UYUMBICHO</t>
  </si>
  <si>
    <t>1704</t>
  </si>
  <si>
    <t>PEDRO MONCAYO</t>
  </si>
  <si>
    <t>170451</t>
  </si>
  <si>
    <t>170452</t>
  </si>
  <si>
    <t>MALCHINGUI</t>
  </si>
  <si>
    <t>170450</t>
  </si>
  <si>
    <t>TABACUNDO</t>
  </si>
  <si>
    <t>170453</t>
  </si>
  <si>
    <t>TOCACHI</t>
  </si>
  <si>
    <t>170454</t>
  </si>
  <si>
    <t>TUPIGACHI</t>
  </si>
  <si>
    <t>1708</t>
  </si>
  <si>
    <t>PEDRO VICENTE MALDONADO</t>
  </si>
  <si>
    <t>170850</t>
  </si>
  <si>
    <t>1709</t>
  </si>
  <si>
    <t>PUERTO QUITO</t>
  </si>
  <si>
    <t>170950</t>
  </si>
  <si>
    <t>1701</t>
  </si>
  <si>
    <t>QUITO</t>
  </si>
  <si>
    <t>170151</t>
  </si>
  <si>
    <t>ALANGASI</t>
  </si>
  <si>
    <t>170152</t>
  </si>
  <si>
    <t>AMAGUAÑA</t>
  </si>
  <si>
    <t>170153</t>
  </si>
  <si>
    <t>170101</t>
  </si>
  <si>
    <t>BELISARIO QUEVEDO</t>
  </si>
  <si>
    <t>170154</t>
  </si>
  <si>
    <t>CALACALI</t>
  </si>
  <si>
    <t>170155</t>
  </si>
  <si>
    <t>170102</t>
  </si>
  <si>
    <t>CARCELEN</t>
  </si>
  <si>
    <t>170103</t>
  </si>
  <si>
    <t>CENTRO HISTORICO</t>
  </si>
  <si>
    <t>170158</t>
  </si>
  <si>
    <t>CHAVEZPAMBA</t>
  </si>
  <si>
    <t>170159</t>
  </si>
  <si>
    <t>CHECA</t>
  </si>
  <si>
    <t>170107</t>
  </si>
  <si>
    <t>CHILIBULO</t>
  </si>
  <si>
    <t>170108</t>
  </si>
  <si>
    <t>CHILLOGALLO</t>
  </si>
  <si>
    <t>170109</t>
  </si>
  <si>
    <t>CHIMBACALLE</t>
  </si>
  <si>
    <t>170104</t>
  </si>
  <si>
    <t>170105</t>
  </si>
  <si>
    <t>COMITE DEL PUEBLO</t>
  </si>
  <si>
    <t>170156</t>
  </si>
  <si>
    <t>CONOCOTO</t>
  </si>
  <si>
    <t>170106</t>
  </si>
  <si>
    <t>COTOCOLLAO</t>
  </si>
  <si>
    <t>170157</t>
  </si>
  <si>
    <t>CUMBAYA</t>
  </si>
  <si>
    <t>170110</t>
  </si>
  <si>
    <t>EL CONDADO</t>
  </si>
  <si>
    <t>170160</t>
  </si>
  <si>
    <t>EL QUINCHE</t>
  </si>
  <si>
    <t>170161</t>
  </si>
  <si>
    <t>GUALEA</t>
  </si>
  <si>
    <t>170111</t>
  </si>
  <si>
    <t>GUAMANI</t>
  </si>
  <si>
    <t>170162</t>
  </si>
  <si>
    <t>GUANGOPOLO</t>
  </si>
  <si>
    <t>170163</t>
  </si>
  <si>
    <t>GUAYLLABAMBA</t>
  </si>
  <si>
    <t>170112</t>
  </si>
  <si>
    <t>IÑAQUITO</t>
  </si>
  <si>
    <t>170113</t>
  </si>
  <si>
    <t>ITCHIMBIA</t>
  </si>
  <si>
    <t>170114</t>
  </si>
  <si>
    <t>170115</t>
  </si>
  <si>
    <t>KENNEDY</t>
  </si>
  <si>
    <t>170116</t>
  </si>
  <si>
    <t>LA ARGELIA</t>
  </si>
  <si>
    <t>170117</t>
  </si>
  <si>
    <t>LA CONCEPCION</t>
  </si>
  <si>
    <t>170118</t>
  </si>
  <si>
    <t>LA ECUATORIANA</t>
  </si>
  <si>
    <t>170119</t>
  </si>
  <si>
    <t>LA FERROVIARIA</t>
  </si>
  <si>
    <t>170120</t>
  </si>
  <si>
    <t>170121</t>
  </si>
  <si>
    <t>LA MAGDALENA</t>
  </si>
  <si>
    <t>170122</t>
  </si>
  <si>
    <t>LA MENA</t>
  </si>
  <si>
    <t>170164</t>
  </si>
  <si>
    <t>LA MERCED</t>
  </si>
  <si>
    <t>170165</t>
  </si>
  <si>
    <t>LLANO CHICO</t>
  </si>
  <si>
    <t>170166</t>
  </si>
  <si>
    <t>LLOA</t>
  </si>
  <si>
    <t>170123</t>
  </si>
  <si>
    <t>170167</t>
  </si>
  <si>
    <t>MINDO</t>
  </si>
  <si>
    <t>170168</t>
  </si>
  <si>
    <t>NANEGAL</t>
  </si>
  <si>
    <t>170169</t>
  </si>
  <si>
    <t>NANEGALITO</t>
  </si>
  <si>
    <t>170170</t>
  </si>
  <si>
    <t>NAYON</t>
  </si>
  <si>
    <t>170171</t>
  </si>
  <si>
    <t>NONO</t>
  </si>
  <si>
    <t>170172</t>
  </si>
  <si>
    <t>PACTO</t>
  </si>
  <si>
    <t>170173</t>
  </si>
  <si>
    <t>170174</t>
  </si>
  <si>
    <t>PERUCHO</t>
  </si>
  <si>
    <t>170175</t>
  </si>
  <si>
    <t>PIFO</t>
  </si>
  <si>
    <t>170176</t>
  </si>
  <si>
    <t>PINTAG</t>
  </si>
  <si>
    <t>170177</t>
  </si>
  <si>
    <t>POMASQUI</t>
  </si>
  <si>
    <t>170124</t>
  </si>
  <si>
    <t>PONCEANO</t>
  </si>
  <si>
    <t>170178</t>
  </si>
  <si>
    <t>PUELLARO</t>
  </si>
  <si>
    <t>170179</t>
  </si>
  <si>
    <t>PUEMBO</t>
  </si>
  <si>
    <t>170125</t>
  </si>
  <si>
    <t>PUENGASI</t>
  </si>
  <si>
    <t>170187</t>
  </si>
  <si>
    <t>170150</t>
  </si>
  <si>
    <t>QUITO DISTRITO METROPOLITANO</t>
  </si>
  <si>
    <t>170126</t>
  </si>
  <si>
    <t>QUITUMBE</t>
  </si>
  <si>
    <t>170127</t>
  </si>
  <si>
    <t>170180</t>
  </si>
  <si>
    <t>170128</t>
  </si>
  <si>
    <t>SAN BARTOLO</t>
  </si>
  <si>
    <t>170129</t>
  </si>
  <si>
    <t>SAN ISIDRO DEL INCA</t>
  </si>
  <si>
    <t>170181</t>
  </si>
  <si>
    <t>SAN JOSE DE MINAS</t>
  </si>
  <si>
    <t>170130</t>
  </si>
  <si>
    <t>170182</t>
  </si>
  <si>
    <t>SAN MIGUEL DE LOS BANCOS</t>
  </si>
  <si>
    <t>170131</t>
  </si>
  <si>
    <t>SOLANDA</t>
  </si>
  <si>
    <t>170183</t>
  </si>
  <si>
    <t>TABABELA</t>
  </si>
  <si>
    <t>170184</t>
  </si>
  <si>
    <t>TUMBACO</t>
  </si>
  <si>
    <t>170132</t>
  </si>
  <si>
    <t>TURUBAMBA</t>
  </si>
  <si>
    <t>170185</t>
  </si>
  <si>
    <t>YARUQUI</t>
  </si>
  <si>
    <t>170186</t>
  </si>
  <si>
    <t>ZAMBIZA</t>
  </si>
  <si>
    <t>1705</t>
  </si>
  <si>
    <t>RUMIÑAHUI</t>
  </si>
  <si>
    <t>170551</t>
  </si>
  <si>
    <t>COTOGCHOA</t>
  </si>
  <si>
    <t>170552</t>
  </si>
  <si>
    <t>170501</t>
  </si>
  <si>
    <t>SANGOLQUI</t>
  </si>
  <si>
    <t>170550</t>
  </si>
  <si>
    <t>170502</t>
  </si>
  <si>
    <t>SAN PEDRO DE TABOADA</t>
  </si>
  <si>
    <t>170503</t>
  </si>
  <si>
    <t>1707</t>
  </si>
  <si>
    <t>170751</t>
  </si>
  <si>
    <t>170752</t>
  </si>
  <si>
    <t>170753</t>
  </si>
  <si>
    <t>170750</t>
  </si>
  <si>
    <t>24</t>
  </si>
  <si>
    <t>SANTA ELENA</t>
  </si>
  <si>
    <t>2402</t>
  </si>
  <si>
    <t>240250</t>
  </si>
  <si>
    <t>2403</t>
  </si>
  <si>
    <t>240351</t>
  </si>
  <si>
    <t>ANCONCITO</t>
  </si>
  <si>
    <t>240301</t>
  </si>
  <si>
    <t>CARLOS ESPINOZA LARREA</t>
  </si>
  <si>
    <t>240302</t>
  </si>
  <si>
    <t>GRAL. ALBERTO ENRIQUEZ GALLO</t>
  </si>
  <si>
    <t>240352</t>
  </si>
  <si>
    <t>JOSE LUIS TAMAYO (MUEY)</t>
  </si>
  <si>
    <t>240350</t>
  </si>
  <si>
    <t>240304</t>
  </si>
  <si>
    <t>240303</t>
  </si>
  <si>
    <t>VICENTE ROCAFUERTE</t>
  </si>
  <si>
    <t>2401</t>
  </si>
  <si>
    <t>240151</t>
  </si>
  <si>
    <t>240101</t>
  </si>
  <si>
    <t>BALLENITA</t>
  </si>
  <si>
    <t>240153</t>
  </si>
  <si>
    <t>CHANDUY</t>
  </si>
  <si>
    <t>240152</t>
  </si>
  <si>
    <t>COLONCHE</t>
  </si>
  <si>
    <t>240154</t>
  </si>
  <si>
    <t>MANGLARALTO</t>
  </si>
  <si>
    <t>240156</t>
  </si>
  <si>
    <t>SAN JOSE DE ANCON</t>
  </si>
  <si>
    <t>240150</t>
  </si>
  <si>
    <t>240102</t>
  </si>
  <si>
    <t>240155</t>
  </si>
  <si>
    <t>SIMON BOLIVAR (JULIO MORENO)</t>
  </si>
  <si>
    <t>23</t>
  </si>
  <si>
    <t>SANTO DOMINGO DE LOS TSÁCHILAS</t>
  </si>
  <si>
    <t>2302</t>
  </si>
  <si>
    <t>230250</t>
  </si>
  <si>
    <t>230252</t>
  </si>
  <si>
    <t>230251</t>
  </si>
  <si>
    <t>230253</t>
  </si>
  <si>
    <t>2301</t>
  </si>
  <si>
    <t>SANTO DOMINGO</t>
  </si>
  <si>
    <t>230101</t>
  </si>
  <si>
    <t>ABRAHAM CALAZACON</t>
  </si>
  <si>
    <t>230151</t>
  </si>
  <si>
    <t>ALLURIQUIN</t>
  </si>
  <si>
    <t>230102</t>
  </si>
  <si>
    <t>BOMBOLI</t>
  </si>
  <si>
    <t>230103</t>
  </si>
  <si>
    <t>CHIGUILPE</t>
  </si>
  <si>
    <t>230156</t>
  </si>
  <si>
    <t>EL ESFUERZO</t>
  </si>
  <si>
    <t>230153</t>
  </si>
  <si>
    <t>LUZ DE AMERICA</t>
  </si>
  <si>
    <t>230152</t>
  </si>
  <si>
    <t>PUERTO LIMON</t>
  </si>
  <si>
    <t>230104</t>
  </si>
  <si>
    <t>RIO TOACHI</t>
  </si>
  <si>
    <t>230105</t>
  </si>
  <si>
    <t>230154</t>
  </si>
  <si>
    <t>SAN JACINTO DEL BUA</t>
  </si>
  <si>
    <t>230157</t>
  </si>
  <si>
    <t>SANTA MARIA DEL TOACHI</t>
  </si>
  <si>
    <t>230106</t>
  </si>
  <si>
    <t>SANTO DOMINGO DE LOS COLORADOS</t>
  </si>
  <si>
    <t>230150</t>
  </si>
  <si>
    <t>230155</t>
  </si>
  <si>
    <t>230107</t>
  </si>
  <si>
    <t>ZARACAY</t>
  </si>
  <si>
    <t>21</t>
  </si>
  <si>
    <t>SUCUMBÍOS</t>
  </si>
  <si>
    <t>2106</t>
  </si>
  <si>
    <t>CASCALES</t>
  </si>
  <si>
    <t>210650</t>
  </si>
  <si>
    <t>EL DORADO DE CASCALES</t>
  </si>
  <si>
    <t>210651</t>
  </si>
  <si>
    <t>SANTA ROSA DE SUCUMBIOS</t>
  </si>
  <si>
    <t>210652</t>
  </si>
  <si>
    <t>2107</t>
  </si>
  <si>
    <t>CUYABENO</t>
  </si>
  <si>
    <t>210752</t>
  </si>
  <si>
    <t>AGUAS NEGRAS</t>
  </si>
  <si>
    <t>210751</t>
  </si>
  <si>
    <t>210750</t>
  </si>
  <si>
    <t>TARAPOA</t>
  </si>
  <si>
    <t>2102</t>
  </si>
  <si>
    <t>GONZALO PIZARRO</t>
  </si>
  <si>
    <t>210250</t>
  </si>
  <si>
    <t>210251</t>
  </si>
  <si>
    <t>EL REVENTADOR</t>
  </si>
  <si>
    <t>210252</t>
  </si>
  <si>
    <t>210253</t>
  </si>
  <si>
    <t>LUMBAQUI</t>
  </si>
  <si>
    <t>210254</t>
  </si>
  <si>
    <t>PUERTO LIBRE</t>
  </si>
  <si>
    <t>210255</t>
  </si>
  <si>
    <t>2101</t>
  </si>
  <si>
    <t>LAGO AGRIO</t>
  </si>
  <si>
    <t>210159</t>
  </si>
  <si>
    <t>210151</t>
  </si>
  <si>
    <t>210152</t>
  </si>
  <si>
    <t>DURENO</t>
  </si>
  <si>
    <t>210155</t>
  </si>
  <si>
    <t>EL ENO</t>
  </si>
  <si>
    <t>210153</t>
  </si>
  <si>
    <t>GENERAL FARFAN</t>
  </si>
  <si>
    <t>210157</t>
  </si>
  <si>
    <t>210150</t>
  </si>
  <si>
    <t>NUEVA LOJA</t>
  </si>
  <si>
    <t>210156</t>
  </si>
  <si>
    <t>PACAYACU</t>
  </si>
  <si>
    <t>210158</t>
  </si>
  <si>
    <t>SANTA CECILIA</t>
  </si>
  <si>
    <t>210154</t>
  </si>
  <si>
    <t>2103</t>
  </si>
  <si>
    <t>PUTUMAYO</t>
  </si>
  <si>
    <t>210351</t>
  </si>
  <si>
    <t>PALMA ROJA</t>
  </si>
  <si>
    <t>210352</t>
  </si>
  <si>
    <t>PUERTO BOLIVAR (PUERTO MONTUFAR)</t>
  </si>
  <si>
    <t>210350</t>
  </si>
  <si>
    <t>PUERTO EL CARMEN DEL PUTUMAYO</t>
  </si>
  <si>
    <t>210353</t>
  </si>
  <si>
    <t>PUERTO RODRIGUEZ</t>
  </si>
  <si>
    <t>210354</t>
  </si>
  <si>
    <t>2104</t>
  </si>
  <si>
    <t>SHUSHUFINDI</t>
  </si>
  <si>
    <t>210451</t>
  </si>
  <si>
    <t>LIMONCOCHA</t>
  </si>
  <si>
    <t>210452</t>
  </si>
  <si>
    <t>PAÑACOCHA</t>
  </si>
  <si>
    <t>210454</t>
  </si>
  <si>
    <t>SAN PEDRO DE LOS COFANES</t>
  </si>
  <si>
    <t>210453</t>
  </si>
  <si>
    <t>SAN ROQUE (CAB. EN SAN VICENTE)</t>
  </si>
  <si>
    <t>210450</t>
  </si>
  <si>
    <t>210455</t>
  </si>
  <si>
    <t>SIETE DE JULIO</t>
  </si>
  <si>
    <t>2105</t>
  </si>
  <si>
    <t>210551</t>
  </si>
  <si>
    <t>EL PLAYON DE SAN FRANCISCO</t>
  </si>
  <si>
    <t>210550</t>
  </si>
  <si>
    <t>LA BONITA</t>
  </si>
  <si>
    <t>210552</t>
  </si>
  <si>
    <t>LA SOFIA</t>
  </si>
  <si>
    <t>210553</t>
  </si>
  <si>
    <t>ROSA FLORIDA</t>
  </si>
  <si>
    <t>210554</t>
  </si>
  <si>
    <t>SANTA BARBARA</t>
  </si>
  <si>
    <t>18</t>
  </si>
  <si>
    <t>TUNGURAHUA</t>
  </si>
  <si>
    <t>1801</t>
  </si>
  <si>
    <t>AMBATO</t>
  </si>
  <si>
    <t>180151</t>
  </si>
  <si>
    <t>AMBATILLO</t>
  </si>
  <si>
    <t>180150</t>
  </si>
  <si>
    <t>180152</t>
  </si>
  <si>
    <t>ATAHUALPA (CHISALATA)</t>
  </si>
  <si>
    <t>180101</t>
  </si>
  <si>
    <t>ATOCHA – FICOA</t>
  </si>
  <si>
    <t>180153</t>
  </si>
  <si>
    <t>AUGUSTO N. MARTINEZ (MUNDUGLEO)</t>
  </si>
  <si>
    <t>180102</t>
  </si>
  <si>
    <t>CELIANO MONGE</t>
  </si>
  <si>
    <t>180154</t>
  </si>
  <si>
    <t>CONSTANTINO FERNANDEZ (CAB. EN CULLITAHUA)</t>
  </si>
  <si>
    <t>180167</t>
  </si>
  <si>
    <t>CUNCHIBAMBA</t>
  </si>
  <si>
    <t>180103</t>
  </si>
  <si>
    <t>HUACHI CHICO</t>
  </si>
  <si>
    <t>180155</t>
  </si>
  <si>
    <t>HUACHI GRANDE</t>
  </si>
  <si>
    <t>180104</t>
  </si>
  <si>
    <t>HUACHI LORETO</t>
  </si>
  <si>
    <t>180156</t>
  </si>
  <si>
    <t>IZAMBA</t>
  </si>
  <si>
    <t>180157</t>
  </si>
  <si>
    <t>JUAN BENIGNO VELA</t>
  </si>
  <si>
    <t>180105</t>
  </si>
  <si>
    <t>180106</t>
  </si>
  <si>
    <t>LA PENINSULA</t>
  </si>
  <si>
    <t>180107</t>
  </si>
  <si>
    <t>MATRIZ</t>
  </si>
  <si>
    <t>180158</t>
  </si>
  <si>
    <t>180159</t>
  </si>
  <si>
    <t>PASA</t>
  </si>
  <si>
    <t>180160</t>
  </si>
  <si>
    <t>PICAIGUA</t>
  </si>
  <si>
    <t>180161</t>
  </si>
  <si>
    <t>PILAGÜIN (PILAHÜIN)</t>
  </si>
  <si>
    <t>180108</t>
  </si>
  <si>
    <t>PISHILATA</t>
  </si>
  <si>
    <t>180162</t>
  </si>
  <si>
    <t>QUISAPINCHA (QUIZAPINCHA)</t>
  </si>
  <si>
    <t>180163</t>
  </si>
  <si>
    <t>SAN BARTOLOME DE PINLLOG</t>
  </si>
  <si>
    <t>180164</t>
  </si>
  <si>
    <t>SAN FERNANDO (PASA SAN FERNANDO)</t>
  </si>
  <si>
    <t>180109</t>
  </si>
  <si>
    <t>180165</t>
  </si>
  <si>
    <t>180166</t>
  </si>
  <si>
    <t>TOTORAS</t>
  </si>
  <si>
    <t>180168</t>
  </si>
  <si>
    <t>UNAMUNCHO</t>
  </si>
  <si>
    <t>1802</t>
  </si>
  <si>
    <t>BAÑOS DE AGUA SANTA</t>
  </si>
  <si>
    <t>180250</t>
  </si>
  <si>
    <t>180251</t>
  </si>
  <si>
    <t>LLIGUA</t>
  </si>
  <si>
    <t>180252</t>
  </si>
  <si>
    <t>RIO NEGRO</t>
  </si>
  <si>
    <t>180253</t>
  </si>
  <si>
    <t>180254</t>
  </si>
  <si>
    <t>ULBA</t>
  </si>
  <si>
    <t>1803</t>
  </si>
  <si>
    <t>CEVALLOS</t>
  </si>
  <si>
    <t>180350</t>
  </si>
  <si>
    <t>1804</t>
  </si>
  <si>
    <t>MOCHA</t>
  </si>
  <si>
    <t>180450</t>
  </si>
  <si>
    <t>180451</t>
  </si>
  <si>
    <t>PINGUILI</t>
  </si>
  <si>
    <t>1805</t>
  </si>
  <si>
    <t>PATATE</t>
  </si>
  <si>
    <t>180551</t>
  </si>
  <si>
    <t>180552</t>
  </si>
  <si>
    <t>LOS ANDES (CAB. EN POATUG)</t>
  </si>
  <si>
    <t>180550</t>
  </si>
  <si>
    <t>180553</t>
  </si>
  <si>
    <t>SUCRE (CAB. EN SUCRE-PATATE URCU)</t>
  </si>
  <si>
    <t>1806</t>
  </si>
  <si>
    <t>QUERO</t>
  </si>
  <si>
    <t>180650</t>
  </si>
  <si>
    <t>180651</t>
  </si>
  <si>
    <t>180652</t>
  </si>
  <si>
    <t>YANAYACU - MOCHAPATA (CAB. EN YANAYACU)</t>
  </si>
  <si>
    <t>1807</t>
  </si>
  <si>
    <t>SAN PEDRO DE PELILEO</t>
  </si>
  <si>
    <t>180751</t>
  </si>
  <si>
    <t>BENITEZ (PACHANLICA)</t>
  </si>
  <si>
    <t>180752</t>
  </si>
  <si>
    <t>180754</t>
  </si>
  <si>
    <t>CHIQUICHA (CAB. EN CHIQUICHA GRANDE)</t>
  </si>
  <si>
    <t>180753</t>
  </si>
  <si>
    <t>COTALO</t>
  </si>
  <si>
    <t>180755</t>
  </si>
  <si>
    <t>EL ROSARIO (RUMICHACA)</t>
  </si>
  <si>
    <t>180756</t>
  </si>
  <si>
    <t>GARCIA MORENO (CHUMAQUI)</t>
  </si>
  <si>
    <t>180757</t>
  </si>
  <si>
    <t>GUAMBALO (HUAMBALO)</t>
  </si>
  <si>
    <t>180701</t>
  </si>
  <si>
    <t>PELILEO</t>
  </si>
  <si>
    <t>180750</t>
  </si>
  <si>
    <t>180702</t>
  </si>
  <si>
    <t>PELILEO GRANDE</t>
  </si>
  <si>
    <t>180758</t>
  </si>
  <si>
    <t>SALASACA</t>
  </si>
  <si>
    <t>1808</t>
  </si>
  <si>
    <t>SANTIAGO DE PÍLLARO</t>
  </si>
  <si>
    <t>180851</t>
  </si>
  <si>
    <t>BAQUERIZO MORENO</t>
  </si>
  <si>
    <t>180801</t>
  </si>
  <si>
    <t>CIUDAD NUEVA</t>
  </si>
  <si>
    <t>180852</t>
  </si>
  <si>
    <t>EMILIO MARIA TERAN (RUMIPAMBA)</t>
  </si>
  <si>
    <t>180853</t>
  </si>
  <si>
    <t>MARCOS ESPINEL (CHACATA)</t>
  </si>
  <si>
    <t>180850</t>
  </si>
  <si>
    <t>PILLARO</t>
  </si>
  <si>
    <t>180802</t>
  </si>
  <si>
    <t>180854</t>
  </si>
  <si>
    <t>PRESIDENTE URBINA (CHAGRAPAMBA -PATZUCUL)</t>
  </si>
  <si>
    <t>180855</t>
  </si>
  <si>
    <t>180856</t>
  </si>
  <si>
    <t>SAN JOSE DE POALO</t>
  </si>
  <si>
    <t>180857</t>
  </si>
  <si>
    <t>SAN MIGUELITO</t>
  </si>
  <si>
    <t>1809</t>
  </si>
  <si>
    <t>TISALEO</t>
  </si>
  <si>
    <t>180951</t>
  </si>
  <si>
    <t>QUINCHICOTO</t>
  </si>
  <si>
    <t>180950</t>
  </si>
  <si>
    <t>19</t>
  </si>
  <si>
    <t>ZAMORA CHINCHIPE</t>
  </si>
  <si>
    <t>1907</t>
  </si>
  <si>
    <t>CENTINELA DEL CÓNDOR</t>
  </si>
  <si>
    <t>190753</t>
  </si>
  <si>
    <t>PANGUINTZA</t>
  </si>
  <si>
    <t>190751</t>
  </si>
  <si>
    <t>PAQUISHA</t>
  </si>
  <si>
    <t>190752</t>
  </si>
  <si>
    <t>TRIUNFO-DORADO</t>
  </si>
  <si>
    <t>190750</t>
  </si>
  <si>
    <t>ZUMBI</t>
  </si>
  <si>
    <t>1902</t>
  </si>
  <si>
    <t>CHINCHIPE</t>
  </si>
  <si>
    <t>190251</t>
  </si>
  <si>
    <t>CHITO</t>
  </si>
  <si>
    <t>190252</t>
  </si>
  <si>
    <t>EL CHORRO</t>
  </si>
  <si>
    <t>190253</t>
  </si>
  <si>
    <t>EL PORVENIR DEL CARMEN</t>
  </si>
  <si>
    <t>190254</t>
  </si>
  <si>
    <t>LA CHONTA</t>
  </si>
  <si>
    <t>190255</t>
  </si>
  <si>
    <t>PALANDA</t>
  </si>
  <si>
    <t>190256</t>
  </si>
  <si>
    <t>PUCAPAMBA</t>
  </si>
  <si>
    <t>190259</t>
  </si>
  <si>
    <t>190257</t>
  </si>
  <si>
    <t>SAN FRANCISCO DEL VERGEL</t>
  </si>
  <si>
    <t>190258</t>
  </si>
  <si>
    <t>VALLADOLID</t>
  </si>
  <si>
    <t>190250</t>
  </si>
  <si>
    <t>ZUMBA</t>
  </si>
  <si>
    <t>1906</t>
  </si>
  <si>
    <t>EL PANGUI</t>
  </si>
  <si>
    <t>190651</t>
  </si>
  <si>
    <t>EL GUISME</t>
  </si>
  <si>
    <t>190650</t>
  </si>
  <si>
    <t>190652</t>
  </si>
  <si>
    <t>PACHICUTZA</t>
  </si>
  <si>
    <t>190653</t>
  </si>
  <si>
    <t>TUNDAYME</t>
  </si>
  <si>
    <t>1903</t>
  </si>
  <si>
    <t>NANGARITZA</t>
  </si>
  <si>
    <t>190350</t>
  </si>
  <si>
    <t>GUAYZIMI</t>
  </si>
  <si>
    <t>190352</t>
  </si>
  <si>
    <t>NUEVO PARAISO</t>
  </si>
  <si>
    <t>190351</t>
  </si>
  <si>
    <t>ZURMI</t>
  </si>
  <si>
    <t>1908</t>
  </si>
  <si>
    <t>190851</t>
  </si>
  <si>
    <t>190854</t>
  </si>
  <si>
    <t>LA CANELA</t>
  </si>
  <si>
    <t>190850</t>
  </si>
  <si>
    <t>190852</t>
  </si>
  <si>
    <t>190853</t>
  </si>
  <si>
    <t>1909</t>
  </si>
  <si>
    <t>190951</t>
  </si>
  <si>
    <t>190952</t>
  </si>
  <si>
    <t>NUEVO QUITO</t>
  </si>
  <si>
    <t>190950</t>
  </si>
  <si>
    <t>1904</t>
  </si>
  <si>
    <t>YACUAMBÍ</t>
  </si>
  <si>
    <t>190450</t>
  </si>
  <si>
    <t>28 DE MAYO (SAN JOSE DE YACUAMBI)</t>
  </si>
  <si>
    <t>190451</t>
  </si>
  <si>
    <t>190452</t>
  </si>
  <si>
    <t>TUTUPALI</t>
  </si>
  <si>
    <t>1905</t>
  </si>
  <si>
    <t>YANTZAZA (YANZATZA)</t>
  </si>
  <si>
    <t>190551</t>
  </si>
  <si>
    <t>CHICAÑA</t>
  </si>
  <si>
    <t>190552</t>
  </si>
  <si>
    <t>190553</t>
  </si>
  <si>
    <t>LOS ENCUENTROS</t>
  </si>
  <si>
    <t>190550</t>
  </si>
  <si>
    <t>1901</t>
  </si>
  <si>
    <t>ZAMORA</t>
  </si>
  <si>
    <t>190151</t>
  </si>
  <si>
    <t>CUMBARATZA</t>
  </si>
  <si>
    <t>190101</t>
  </si>
  <si>
    <t>EL LIMON</t>
  </si>
  <si>
    <t>190152</t>
  </si>
  <si>
    <t>GUADALUPE</t>
  </si>
  <si>
    <t>190153</t>
  </si>
  <si>
    <t>IMBANA (LA VICTORIA DE IMBANA)</t>
  </si>
  <si>
    <t>190154</t>
  </si>
  <si>
    <t>190155</t>
  </si>
  <si>
    <t>190158</t>
  </si>
  <si>
    <t>SAN CARLOS DE LAS MINAS</t>
  </si>
  <si>
    <t>190156</t>
  </si>
  <si>
    <t>TIMBARA</t>
  </si>
  <si>
    <t>190102</t>
  </si>
  <si>
    <t>190150</t>
  </si>
  <si>
    <t>190157</t>
  </si>
  <si>
    <t>90</t>
  </si>
  <si>
    <t>ZONAS NO DELIMITADAS</t>
  </si>
  <si>
    <t>9004</t>
  </si>
  <si>
    <t>EL PIEDRERO</t>
  </si>
  <si>
    <t>900451</t>
  </si>
  <si>
    <t>9001</t>
  </si>
  <si>
    <t>LAS GOLONDRINAS</t>
  </si>
  <si>
    <t>900151</t>
  </si>
  <si>
    <t>9003</t>
  </si>
  <si>
    <t>MANGA DEL CURA</t>
  </si>
  <si>
    <t>900351</t>
  </si>
  <si>
    <t>MAN_071</t>
  </si>
  <si>
    <t>ESM_089</t>
  </si>
  <si>
    <t>ESM_090</t>
  </si>
  <si>
    <t>ESM_091</t>
  </si>
  <si>
    <t>ESM_092</t>
  </si>
  <si>
    <t>ESM_093</t>
  </si>
  <si>
    <t>MAN_190</t>
  </si>
  <si>
    <t>MAN_191</t>
  </si>
  <si>
    <t>MAN_192</t>
  </si>
  <si>
    <t>MAN_193</t>
  </si>
  <si>
    <t>MAN_194</t>
  </si>
  <si>
    <t>MAN_001</t>
  </si>
  <si>
    <t>MAN_002</t>
  </si>
  <si>
    <t>MAN_005</t>
  </si>
  <si>
    <t>MAN_008</t>
  </si>
  <si>
    <t>MAN_014</t>
  </si>
  <si>
    <t>MAN_017</t>
  </si>
  <si>
    <t>MAN_021</t>
  </si>
  <si>
    <t>MAN_024</t>
  </si>
  <si>
    <t>MAN_027</t>
  </si>
  <si>
    <t>MAN_032</t>
  </si>
  <si>
    <t>MAN_033</t>
  </si>
  <si>
    <t>MAN_038</t>
  </si>
  <si>
    <t>MAN_039</t>
  </si>
  <si>
    <t>MAN_040</t>
  </si>
  <si>
    <t>MAN_042</t>
  </si>
  <si>
    <t>MAN_043</t>
  </si>
  <si>
    <t>MAN_048</t>
  </si>
  <si>
    <t>MAN_059</t>
  </si>
  <si>
    <t>MAN_063</t>
  </si>
  <si>
    <t>MAN_065</t>
  </si>
  <si>
    <t>MAN_074</t>
  </si>
  <si>
    <t>MAN_082</t>
  </si>
  <si>
    <t>MAN_083</t>
  </si>
  <si>
    <t>MAN_103</t>
  </si>
  <si>
    <t>MAN_107</t>
  </si>
  <si>
    <t>MAN_108</t>
  </si>
  <si>
    <t>MAN_110</t>
  </si>
  <si>
    <t>MAN_111</t>
  </si>
  <si>
    <t>MAN_119</t>
  </si>
  <si>
    <t>MAN_120</t>
  </si>
  <si>
    <t>MAN_121</t>
  </si>
  <si>
    <t>MAN_128</t>
  </si>
  <si>
    <t>MAN_133</t>
  </si>
  <si>
    <t>MAN_135</t>
  </si>
  <si>
    <t>MAN_136</t>
  </si>
  <si>
    <t>MAN_141</t>
  </si>
  <si>
    <t>MAN_156</t>
  </si>
  <si>
    <t>MAN_157</t>
  </si>
  <si>
    <t>MAN_158</t>
  </si>
  <si>
    <t>MAN_160</t>
  </si>
  <si>
    <t>MAN_161</t>
  </si>
  <si>
    <t>MAN_189</t>
  </si>
  <si>
    <t>ESM_005</t>
  </si>
  <si>
    <t>ESM_007</t>
  </si>
  <si>
    <t>ESM_013</t>
  </si>
  <si>
    <t>ESM_027</t>
  </si>
  <si>
    <t>ESM_028</t>
  </si>
  <si>
    <t>ESM_029</t>
  </si>
  <si>
    <t>ESM_032</t>
  </si>
  <si>
    <t>ESM_033</t>
  </si>
  <si>
    <t>ESM_042</t>
  </si>
  <si>
    <t>ESM_043</t>
  </si>
  <si>
    <t>ESM_046</t>
  </si>
  <si>
    <t>ESM_048</t>
  </si>
  <si>
    <t>ESM_051</t>
  </si>
  <si>
    <t>ESM_054</t>
  </si>
  <si>
    <t>ESM_067</t>
  </si>
  <si>
    <t>ESM_076</t>
  </si>
  <si>
    <t>ESM_078</t>
  </si>
  <si>
    <t>Fecha</t>
  </si>
  <si>
    <t>Ronda</t>
  </si>
  <si>
    <t>Numero ID (SSID)</t>
  </si>
  <si>
    <t>Estatus</t>
  </si>
  <si>
    <t>Tipo de establecimiento de albergue</t>
  </si>
  <si>
    <t>Nombre del sitio</t>
  </si>
  <si>
    <t>Nombre alterno del sitio</t>
  </si>
  <si>
    <t>Fecha de inicio del sitio</t>
  </si>
  <si>
    <t>Fecha de cierre del sitio</t>
  </si>
  <si>
    <t>Cantón</t>
  </si>
  <si>
    <t>¿Área rural, urbana o periurbana?</t>
  </si>
  <si>
    <t>Nombre de ciudad o pueblo mas cercano</t>
  </si>
  <si>
    <t>Uso del Sitio antes del desplazamiento</t>
  </si>
  <si>
    <t>Cantidad de carpas</t>
  </si>
  <si>
    <t>¿La mayoría de los hogares de los desplazados comparte un mismo espacio techado (por ejemplo, una misma carpa) con otras familias?</t>
  </si>
  <si>
    <t>¿Por qué no responde?</t>
  </si>
  <si>
    <t>Tiene una fecha límite para residir en este refugio</t>
  </si>
  <si>
    <t>Indique fecha</t>
  </si>
  <si>
    <t>Qué está previsto después de esta fecha?</t>
  </si>
  <si>
    <t>Tiene conocimiento de las condiciones para acceder a los bonos del gobierno</t>
  </si>
  <si>
    <t>Cual es el plan al que prefieren acogerse los residentes del refugio</t>
  </si>
  <si>
    <t>Por qué razón?</t>
  </si>
  <si>
    <t>Cual es el plan al que la población menos quiere acceder?</t>
  </si>
  <si>
    <t>Tienen las familias desplazadas en el refugio, títulos de propiedad de las casas o terrenos?</t>
  </si>
  <si>
    <t>Comentarios</t>
  </si>
  <si>
    <t>Hombres con discapacidades mentales</t>
  </si>
  <si>
    <t>Mujeres con discapacidades mentales</t>
  </si>
  <si>
    <t>Provincia de retorno del grupo mas grande de desplazados</t>
  </si>
  <si>
    <t>Cantón de retorno del grupo mas grande de desplazados</t>
  </si>
  <si>
    <t>Parroquia de retorno del grupo mas grande de desplazados</t>
  </si>
  <si>
    <t>Otro, especificar</t>
  </si>
  <si>
    <t>¿Se necesita material para reparar las estructuras de emergencia?</t>
  </si>
  <si>
    <t>¿El sitio ha recibido asistencia en materia de vivienda temporal?</t>
  </si>
  <si>
    <t>¿El sitio ha recibido asistencia en materia de artículos no alimentarios?</t>
  </si>
  <si>
    <t>¿Cuál es el tipo de artículos no alimentarios más distribuido en el sitio?</t>
  </si>
  <si>
    <t>¿Cuáles son los artículos no alimentarios más necesarios en el sitio?</t>
  </si>
  <si>
    <t>¿Cómo almacena el agua la población en el sitio?</t>
  </si>
  <si>
    <t>Si otro, especificar</t>
  </si>
  <si>
    <t>¿La población en el sitio recibe agua para beber todos los días?</t>
  </si>
  <si>
    <t>¿Cuál es la fuente de agua para beber?</t>
  </si>
  <si>
    <t>Si otra, especificar</t>
  </si>
  <si>
    <t>¿La población en el sitio recibe agua para uso doméstico todos los días?</t>
  </si>
  <si>
    <t>¿Cuál es la fuente de agua para uso doméstico?</t>
  </si>
  <si>
    <t>Número de inodoros/letrinas en el sitio</t>
  </si>
  <si>
    <t>Numero de inodoros/letrinas funcionando disponibles en el sitio</t>
  </si>
  <si>
    <t>Número de duchas en el sitio</t>
  </si>
  <si>
    <t>Numero de duchas funcionando disponibles en el sitio</t>
  </si>
  <si>
    <t>Disponibilidad de letrinas/baños ubicadas en áreas separadas para mujeres y hombres</t>
  </si>
  <si>
    <t>Disponibilidad de duchas ubicadas en áreas separadas para mujeres y hombres</t>
  </si>
  <si>
    <t>¿Se pueden cerrar desde el interior con seguro/llave las letrinas/inodoros?</t>
  </si>
  <si>
    <t>¿Se pueden cerrar desde el interior con seguro/llave las duchas?</t>
  </si>
  <si>
    <t>¿Hay productos de higiene femenina disponibles regularmente en el sitio?</t>
  </si>
  <si>
    <t>Hay distribución de alimentos en el sitio?</t>
  </si>
  <si>
    <t>Disponibilidad de alimentación suplementaria para mujeres embarazadas y madres lactantes</t>
  </si>
  <si>
    <t>Disponibilidad de alimentación suplementaria para niños entre 6 y 24 meses</t>
  </si>
  <si>
    <t>El sitio cuenta con acceso a servicios de Salud?</t>
  </si>
  <si>
    <t>Principal problema de salud en el sitio</t>
  </si>
  <si>
    <t>Segundo problema de salud en el sitio</t>
  </si>
  <si>
    <t>Acceso regular a medicinas</t>
  </si>
  <si>
    <t>Ubicación de instalaciones/servicios de salud</t>
  </si>
  <si>
    <t>Horario en que los servicios de salud están disponibles</t>
  </si>
  <si>
    <t>¿Quién es el principal proveedor de servicios de salud?</t>
  </si>
  <si>
    <t>Ha habido campaña de vacunación en el sitio?</t>
  </si>
  <si>
    <t>Distancia a la instalación educativa más cercana</t>
  </si>
  <si>
    <t>Porcentaje de niños y niñas en edad escolar (3-17) en el sitio que están yendo a la escuela</t>
  </si>
  <si>
    <t>Ocupación de la mayoría de los mujeres desplazadas</t>
  </si>
  <si>
    <t>Porcentaje de hogares en el sitio con fuentes de ingresos</t>
  </si>
  <si>
    <t>¿Hay algún tipo de ganado en el sitio?</t>
  </si>
  <si>
    <t>¿Tienen los desplazados acceso a tierra para cultivar?</t>
  </si>
  <si>
    <t>¿Quién es el principal proveedor de seguridad en el sitio?</t>
  </si>
  <si>
    <t>Sirven?</t>
  </si>
  <si>
    <t>Resuelven los casos satisfactoriamente?</t>
  </si>
  <si>
    <t>¿Cuáles servicios de protección de menores son provistos?</t>
  </si>
  <si>
    <t>¿Existen mecanismos de remisión de sobrevivientes de violencia basada en género en el sitio?</t>
  </si>
  <si>
    <t>¿Cómo calificaría la relación entre los desplazados y las comunidad alrededor del sitio?</t>
  </si>
  <si>
    <t>¿Hay personas en el sitio que no tengan su documento de identidad?</t>
  </si>
  <si>
    <t>¿Cuántas?</t>
  </si>
  <si>
    <t>¿Hay iluminación en la mayoría de las áreas comunales?</t>
  </si>
  <si>
    <t>¿Los desplazados tienen dificultades/restricciones para acceder a los siguientes servicios?</t>
  </si>
  <si>
    <t>¿Cuáles son las dificultades/restricciones para el acceso a los servicios (selección múltiple)</t>
  </si>
  <si>
    <t>¿Pueden las mujeres, niños, niñas y grupos vulnerables acceder a los anteriores servicios sin restricciones?</t>
  </si>
  <si>
    <t>¿Hay algún tipo de información que sea importante para la población albergada pero no disponible?</t>
  </si>
  <si>
    <t>Latitud</t>
  </si>
  <si>
    <t>Longitud</t>
  </si>
  <si>
    <t>Altura</t>
  </si>
  <si>
    <t xml:space="preserve">Comunidad </t>
  </si>
  <si>
    <t>Otro uso</t>
  </si>
  <si>
    <t>Propiedad</t>
  </si>
  <si>
    <t>Propiedad_otro</t>
  </si>
  <si>
    <t>Carpas ocupadas</t>
  </si>
  <si>
    <t>Aplico Bono</t>
  </si>
  <si>
    <t>Tipo de bono aplicado</t>
  </si>
  <si>
    <t>Ha tenido problemas</t>
  </si>
  <si>
    <t>Descripcion_pporblema</t>
  </si>
  <si>
    <t>Observaciones</t>
  </si>
  <si>
    <t>Embarazadas menores 18</t>
  </si>
  <si>
    <t>Lactantes menores 18</t>
  </si>
  <si>
    <t>hombres discap. Fisica</t>
  </si>
  <si>
    <t>Mujeresdiscap. Fisica</t>
  </si>
  <si>
    <t>Hombres enfermedades cronicas</t>
  </si>
  <si>
    <t>mujeres enfermedades cronicas</t>
  </si>
  <si>
    <t>ancianos</t>
  </si>
  <si>
    <t>ancianas</t>
  </si>
  <si>
    <t>Total_ancianos</t>
  </si>
  <si>
    <t>Madres solteras mayores 18</t>
  </si>
  <si>
    <t>Padres solteros mayores 18</t>
  </si>
  <si>
    <t>¿Las familias albergadas son de la zona donde se encuentra ubicado el refugio?</t>
  </si>
  <si>
    <t>se han identificado zonas para el asentamiento de la población del refugio</t>
  </si>
  <si>
    <t>Cuales zonas</t>
  </si>
  <si>
    <t>Número de familias</t>
  </si>
  <si>
    <t>¿Cuál es el tipo de estructura utilizada para albergar a la población?</t>
  </si>
  <si>
    <t>Cual es el material predominante del techo</t>
  </si>
  <si>
    <t>Cual es el material predominante de las paredes</t>
  </si>
  <si>
    <t>Cual es el material predominante del piso</t>
  </si>
  <si>
    <t>El sitio cuenta con servicios de Agua?</t>
  </si>
  <si>
    <t>El sitio cuenta con servicios de saneamiento?</t>
  </si>
  <si>
    <t>El sitio cuenta con servicios de higiene?</t>
  </si>
  <si>
    <t>Ubicación de los principales puntos de agua del sitio (caminando, un trayecto)</t>
  </si>
  <si>
    <t>De cuantos litros?</t>
  </si>
  <si>
    <t>Cuantos tanques?</t>
  </si>
  <si>
    <t>Número total de inodoros/letrinas en el sitio para hombres</t>
  </si>
  <si>
    <t>Número total de inodoros/letrinas en el sitio para mujeres</t>
  </si>
  <si>
    <t>Número total de duchas en el sitio para hombres</t>
  </si>
  <si>
    <t>Número total de duchas en el sitio para mujeres</t>
  </si>
  <si>
    <t>Número de puntos de lavado de manos disponibles / funcionales</t>
  </si>
  <si>
    <t>¿Hay productos de higiene personal disponible periodicamente en el sitio?</t>
  </si>
  <si>
    <t>El sitio cuenta con puntos de recolección y reciclaje de residuos?</t>
  </si>
  <si>
    <t>cada cuantos días se vacian?</t>
  </si>
  <si>
    <t>Con que frecuencia en días recibe el suplemento</t>
  </si>
  <si>
    <t>Disponibilidad de alimentación especial para personas con dietas especificas? (por enfermedades tipo diabetes, anemia)</t>
  </si>
  <si>
    <t>Qué método de alimentación infantil se está utilizando en el sitio?</t>
  </si>
  <si>
    <t>Comentarios sobre Alimentación</t>
  </si>
  <si>
    <t>Número de hombres tratadas por enfermedades mentales</t>
  </si>
  <si>
    <t>Número de mujeres tratadas por enfermedades mentales</t>
  </si>
  <si>
    <t xml:space="preserve">Número total de personas tratadas por enfermedades mentales </t>
  </si>
  <si>
    <t>Hay acceso regular a servicios de apoyo psicosocial?</t>
  </si>
  <si>
    <t>Las personas albergadas requieren apoyo psicosocial?</t>
  </si>
  <si>
    <t>Tiene la mayoría de los niños, niñas y adolescentes acceso a educación formal/informal?</t>
  </si>
  <si>
    <t>Los niños, niñas y adolescentes han recibido kit escolar entregado por MINEDUCACION</t>
  </si>
  <si>
    <t>Ocupación actual de la mayoría de los hombres desplazados en el sitio?</t>
  </si>
  <si>
    <t>Los desplazados tienen acceso a actividades generadoras de ingresos?</t>
  </si>
  <si>
    <t>¿Se garantiza la seguridad del sitio?</t>
  </si>
  <si>
    <t>Van a los sitios?</t>
  </si>
  <si>
    <t>Ha tenido contacto con ellos?</t>
  </si>
  <si>
    <t>Número de espacios para niños</t>
  </si>
  <si>
    <t>Numero de espacios para las mujeres</t>
  </si>
  <si>
    <t>¿Existen mecanismos de remisión de sobrevivientes de violencia contra la niñez en el sitio?</t>
  </si>
  <si>
    <t xml:space="preserve">Que hacen mayoritariamente los niños /niñas “hasta 12 años”  cuando tienen tiempo libre? ( escoja 3 opciones) </t>
  </si>
  <si>
    <t>Hay niños, niñas o adolescentes trabajando en las escombreras o los basureros?</t>
  </si>
  <si>
    <t>¿Cómo calificaría la relación entre los desplazados, que se encuentran en el sitio?</t>
  </si>
  <si>
    <t>Hay problemas o tensión relacionados al consumo de alcohol o drogas?</t>
  </si>
  <si>
    <t>¿Según su punto de vista cuál es la información más relevante sobre acceso a servicios y asistencia para brindar en los sitios?</t>
  </si>
  <si>
    <t>Otro, cual?</t>
  </si>
  <si>
    <t>Alguna persona o institución brinda información a las personas en el sitio</t>
  </si>
  <si>
    <t>¿Qué tipo de información brinda?</t>
  </si>
  <si>
    <t>¿Existe un mecanismo establecido para transmitir las sugerencias?</t>
  </si>
  <si>
    <t>¿A quién se dirigen las sugerencias?</t>
  </si>
  <si>
    <t>¿Cuáles son los mecanismos para buscar soluciones a las sujerencias?</t>
  </si>
  <si>
    <t>Cuantos_botes</t>
  </si>
  <si>
    <t>Otros Organos de control</t>
  </si>
  <si>
    <t xml:space="preserve">Hay presencia de órganos de control_ </t>
  </si>
  <si>
    <t xml:space="preserve">Que hacen mayoritariamente los adolescentes  cuando tienen tiempo libre? ( escoja 3 opciones) </t>
  </si>
  <si>
    <t>Codigo Provincia</t>
  </si>
  <si>
    <t>Codigo Cantón</t>
  </si>
  <si>
    <t>Codigo Parroquia</t>
  </si>
  <si>
    <t>razon_no va_a_albergue</t>
  </si>
  <si>
    <t>otro_razon_a_albergue_other</t>
  </si>
  <si>
    <t>Por qué razón?2</t>
  </si>
  <si>
    <t>Otro, especificar3</t>
  </si>
  <si>
    <t>Otro, especificar4</t>
  </si>
  <si>
    <t>Otro, especificar5</t>
  </si>
  <si>
    <t>Otro, especificar9</t>
  </si>
  <si>
    <t>¿Por qué no responde?11</t>
  </si>
  <si>
    <t>Si otra, especificar14</t>
  </si>
  <si>
    <t>¿Por qué no responde?19</t>
  </si>
  <si>
    <t>¿Por qué no responde?24</t>
  </si>
  <si>
    <t>Si otro, especificar25</t>
  </si>
  <si>
    <t>Si otro, especificar26</t>
  </si>
  <si>
    <t>Otro34</t>
  </si>
  <si>
    <t>Otro36</t>
  </si>
  <si>
    <t>Otro57</t>
  </si>
  <si>
    <t>Comentarios58</t>
  </si>
  <si>
    <t>FAMILIAS_4_IND_X_FAMILIA</t>
  </si>
  <si>
    <t>no aplico</t>
  </si>
  <si>
    <t>Materiales predominantes Piso Techo</t>
  </si>
  <si>
    <t xml:space="preserve">INDIVIDUOS </t>
  </si>
  <si>
    <t>open_lot_privado</t>
  </si>
  <si>
    <t>open_lot_publico</t>
  </si>
  <si>
    <t>parque_plaza_publico</t>
  </si>
  <si>
    <t>sports_center</t>
  </si>
  <si>
    <t>infraestructura_educativa</t>
  </si>
  <si>
    <t>Via Salima</t>
  </si>
  <si>
    <t>Santa Lucia</t>
  </si>
  <si>
    <t>Barrio Las Azucenas</t>
  </si>
  <si>
    <t>Los Cedros</t>
  </si>
  <si>
    <t>Los Tamarindos</t>
  </si>
  <si>
    <t>Calle 24 de Mayo</t>
  </si>
  <si>
    <t>Divino Niño</t>
  </si>
  <si>
    <t>El Frutillo</t>
  </si>
  <si>
    <t xml:space="preserve">Maria Reina </t>
  </si>
  <si>
    <t>La Chorrera</t>
  </si>
  <si>
    <t>Ciudadela Cevallos Chica</t>
  </si>
  <si>
    <t>La Cancha 1</t>
  </si>
  <si>
    <t>La Loma - Bendicion de Dios</t>
  </si>
  <si>
    <t>La y Y El Salto</t>
  </si>
  <si>
    <t>El Mirador</t>
  </si>
  <si>
    <t>El Salto</t>
  </si>
  <si>
    <t>Vía San Francisco</t>
  </si>
  <si>
    <t>Entrada Bolivar</t>
  </si>
  <si>
    <t>Pueblo Nuevo</t>
  </si>
  <si>
    <t>La Esperanza</t>
  </si>
  <si>
    <t>El Subcentro</t>
  </si>
  <si>
    <t>La Escalinata 3</t>
  </si>
  <si>
    <t>Firme Mompiche</t>
  </si>
  <si>
    <t>Dios Nos Guia</t>
  </si>
  <si>
    <t>Tongarachi</t>
  </si>
  <si>
    <t>Mirador 2</t>
  </si>
  <si>
    <t>Sector Pueblo Nuevo</t>
  </si>
  <si>
    <t>La Loma</t>
  </si>
  <si>
    <t>Voluntad de Dios</t>
  </si>
  <si>
    <t>5 de Junio</t>
  </si>
  <si>
    <t xml:space="preserve">Cancha Club 24 de Julio </t>
  </si>
  <si>
    <t>Las Vegas</t>
  </si>
  <si>
    <t>La Cancha</t>
  </si>
  <si>
    <t xml:space="preserve">El Parque Mamey </t>
  </si>
  <si>
    <t>Parque Sucre</t>
  </si>
  <si>
    <t>Playita Mia</t>
  </si>
  <si>
    <t>Los Almendros</t>
  </si>
  <si>
    <t>Santa Fe</t>
  </si>
  <si>
    <t>San Pedro</t>
  </si>
  <si>
    <t>Loma Virgen de Guadalupe</t>
  </si>
  <si>
    <t>Don juan informal 2</t>
  </si>
  <si>
    <t>La Chipornia</t>
  </si>
  <si>
    <t>Barrio Rumiñahui</t>
  </si>
  <si>
    <t>4 de Noviembre Cancha 2</t>
  </si>
  <si>
    <t>Galo Plaza</t>
  </si>
  <si>
    <t>Plaza Civica Malecon Uno</t>
  </si>
  <si>
    <t>Los Picapiedras</t>
  </si>
  <si>
    <t>Escuela 20 de Julio</t>
  </si>
  <si>
    <t>Palma Junta</t>
  </si>
  <si>
    <t>Vía Muisne</t>
  </si>
  <si>
    <t>Albergue el Mirador 1</t>
  </si>
  <si>
    <t>Loma Sur</t>
  </si>
  <si>
    <t>Primero Ecuador</t>
  </si>
  <si>
    <t>El Parque</t>
  </si>
  <si>
    <t>Urbano Moreno</t>
  </si>
  <si>
    <t>Walker Vera</t>
  </si>
  <si>
    <t>Albergue "El Refugio"</t>
  </si>
  <si>
    <t>Aguas Claras</t>
  </si>
  <si>
    <t>Refugio Hidalgo</t>
  </si>
  <si>
    <t>Casa Palma Junta</t>
  </si>
  <si>
    <t>Entrada al Subcentro de Salud</t>
  </si>
  <si>
    <t>Albergue # 3 Entrada a San Francisco</t>
  </si>
  <si>
    <t>Israel Chica</t>
  </si>
  <si>
    <t>Dios Te Ama</t>
  </si>
  <si>
    <t>Recinto Maldonado</t>
  </si>
  <si>
    <t>16 de Agosto</t>
  </si>
  <si>
    <t>Dios Es Amor</t>
  </si>
  <si>
    <t>Comunidad Reubicada</t>
  </si>
  <si>
    <t>Antes Mirador # 1, Loma Abajo</t>
  </si>
  <si>
    <t>Via Santa Mantabal</t>
  </si>
  <si>
    <t>Calle El Oro</t>
  </si>
  <si>
    <t>Corazones Unidos</t>
  </si>
  <si>
    <t>Calle 10 de Agosto</t>
  </si>
  <si>
    <t>Calle Aguilera y Sucre</t>
  </si>
  <si>
    <t>Seminario San Pedro</t>
  </si>
  <si>
    <t>Escuela Angel H. Cedeño</t>
  </si>
  <si>
    <t>Comuna La Crespa</t>
  </si>
  <si>
    <t>Virgen de Guadalupe</t>
  </si>
  <si>
    <t>Barrio 4ta Etapa Maria Luisa</t>
  </si>
  <si>
    <t>Parque de la Madre</t>
  </si>
  <si>
    <t>Calle 9 Avenida 28</t>
  </si>
  <si>
    <t>La Crespa</t>
  </si>
  <si>
    <t>La Mina</t>
  </si>
  <si>
    <t>Cerca de Valle H</t>
  </si>
  <si>
    <t>Entre la Iglesia y Casas del Miduvi</t>
  </si>
  <si>
    <t>Bella Vista</t>
  </si>
  <si>
    <t>Sitio Don Juan</t>
  </si>
  <si>
    <t>Los Cuatros Ricardos</t>
  </si>
  <si>
    <t>Calle Gonzalo Loor</t>
  </si>
  <si>
    <t>Ciudadela 20 de Mayo</t>
  </si>
  <si>
    <t>Barrio San Pedro</t>
  </si>
  <si>
    <t>Segunda Cancha</t>
  </si>
  <si>
    <t>Don Juan Calle Soza</t>
  </si>
  <si>
    <t>Galo Plz Dos</t>
  </si>
  <si>
    <t>Migelillo a lado del Laboratorio VAMAR</t>
  </si>
  <si>
    <t>Mercado de Mariscos</t>
  </si>
  <si>
    <t>El Resbalon de Rocfuerte</t>
  </si>
  <si>
    <t xml:space="preserve">Via Colisa </t>
  </si>
  <si>
    <t>Punta Blanca cancha de boly</t>
  </si>
  <si>
    <t>Tasaste en la Curva</t>
  </si>
  <si>
    <t>La Asuncion</t>
  </si>
  <si>
    <t>Barrio las Azucenas</t>
  </si>
  <si>
    <t>Nuevo San Francisco</t>
  </si>
  <si>
    <t>Las Carmelitas</t>
  </si>
  <si>
    <t>La Loma Norte</t>
  </si>
  <si>
    <t>Rancho Maria Fernanda</t>
  </si>
  <si>
    <t xml:space="preserve">El Frutillo </t>
  </si>
  <si>
    <t xml:space="preserve">Manglar </t>
  </si>
  <si>
    <t>Area del sitio referencial (m2)</t>
  </si>
  <si>
    <t>Donde puedan habitar</t>
  </si>
  <si>
    <t>Por que ya tienen acceso a vivendas por entidades como MIDUVI</t>
  </si>
  <si>
    <t>El MIDUVI le menciono q en tres semanas y ya ha pasado mes y medio y no hay respuesta</t>
  </si>
  <si>
    <t>vivienda definitiva</t>
  </si>
  <si>
    <t>medios de vida</t>
  </si>
  <si>
    <t>bonos</t>
  </si>
  <si>
    <t>documentos identidad, medios de vida</t>
  </si>
  <si>
    <t>documentos identidad, vivienda definitiva</t>
  </si>
  <si>
    <t>acceso general a asistencia</t>
  </si>
  <si>
    <t>vivienda definitiva, medios de vida</t>
  </si>
  <si>
    <t>saneamiento</t>
  </si>
  <si>
    <t>alimentacion, vivienda definitiva</t>
  </si>
  <si>
    <t>bonos, vivienda definitiva</t>
  </si>
  <si>
    <t>materiales</t>
  </si>
  <si>
    <t>alimentacion, materiales</t>
  </si>
  <si>
    <t>reconstruccion, vivienda definitiva</t>
  </si>
  <si>
    <t>saneamiento, agua, medios de vida, materiales</t>
  </si>
  <si>
    <t>vivienda definitiva, reconstruccion</t>
  </si>
  <si>
    <t>agua, saneamieto, higiene</t>
  </si>
  <si>
    <t>agua, iluminacion</t>
  </si>
  <si>
    <t>educacion</t>
  </si>
  <si>
    <t>agua, saneamieto, higiene, alimentacion</t>
  </si>
  <si>
    <t>vivienda definitiva, salud</t>
  </si>
  <si>
    <t>apoyo psicosocial</t>
  </si>
  <si>
    <t>seguridad, vivienda definitiva</t>
  </si>
  <si>
    <t>No se presta la atencion adecuada</t>
  </si>
  <si>
    <t>Semanalmiente</t>
  </si>
  <si>
    <t>fuera_del_sitio_menor_3 km</t>
  </si>
  <si>
    <t>fuera_del_sitio_mayor_3 km</t>
  </si>
  <si>
    <t>MUJERES</t>
  </si>
  <si>
    <t>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</si>
</sst>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/>
    <xf numFmtId="0" fontId="2" fillId="0" borderId="0" xfId="0" applyFont="1"/>
    <xf numFmtId="49" fontId="0" fillId="0" borderId="0" xfId="0" applyNumberFormat="1"/>
    <xf numFmtId="0" fontId="0" fillId="0" borderId="0" xfId="0" applyFill="1" applyBorder="1"/>
    <xf numFmtId="0" fontId="4" fillId="0" borderId="0" xfId="1" applyFont="1" applyFill="1" applyBorder="1" applyAlignment="1" applyProtection="1"/>
    <xf numFmtId="164" fontId="0" fillId="0" borderId="0" xfId="0" applyNumberFormat="1" applyFill="1"/>
    <xf numFmtId="0" fontId="0" fillId="0" borderId="0" xfId="0" quotePrefix="1" applyFill="1"/>
    <xf numFmtId="0" fontId="0" fillId="0" borderId="0" xfId="0" applyFont="1" applyFill="1"/>
    <xf numFmtId="0" fontId="0" fillId="0" borderId="1" xfId="0" applyFill="1" applyBorder="1"/>
    <xf numFmtId="0" fontId="0" fillId="0" borderId="0" xfId="0" applyNumberFormat="1" applyFill="1"/>
    <xf numFmtId="0" fontId="0" fillId="0" borderId="2" xfId="0" applyFont="1" applyFill="1" applyBorder="1"/>
    <xf numFmtId="0" fontId="0" fillId="3" borderId="0" xfId="0" applyFont="1" applyFill="1" applyAlignment="1">
      <alignment vertical="top" wrapText="1"/>
    </xf>
    <xf numFmtId="0" fontId="0" fillId="0" borderId="3" xfId="0" applyFont="1" applyFill="1" applyBorder="1"/>
    <xf numFmtId="0" fontId="0" fillId="0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0" fillId="9" borderId="0" xfId="0" applyFont="1" applyFill="1" applyAlignment="1">
      <alignment vertical="top" wrapText="1"/>
    </xf>
    <xf numFmtId="0" fontId="0" fillId="5" borderId="0" xfId="0" applyFont="1" applyFill="1" applyAlignment="1">
      <alignment vertical="top" wrapText="1"/>
    </xf>
    <xf numFmtId="0" fontId="0" fillId="11" borderId="0" xfId="0" applyFont="1" applyFill="1" applyAlignment="1">
      <alignment vertical="top" wrapText="1"/>
    </xf>
    <xf numFmtId="0" fontId="0" fillId="12" borderId="0" xfId="0" applyFont="1" applyFill="1" applyAlignment="1">
      <alignment vertical="top" wrapText="1"/>
    </xf>
    <xf numFmtId="0" fontId="0" fillId="10" borderId="0" xfId="0" applyFont="1" applyFill="1" applyAlignment="1">
      <alignment vertical="top" wrapText="1"/>
    </xf>
    <xf numFmtId="0" fontId="0" fillId="8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</cellXfs>
  <cellStyles count="2">
    <cellStyle name="Neutral" xfId="1" builtinId="28"/>
    <cellStyle name="Normal" xfId="0" builtinId="0"/>
  </cellStyles>
  <dxfs count="38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theme="0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outline="0">
        <right style="thin">
          <color theme="0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theme="0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outline="0">
        <right style="thin">
          <color theme="0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indexed="65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indexed="65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indexed="65"/>
        </patternFill>
      </fill>
    </dxf>
    <dxf>
      <numFmt numFmtId="164" formatCode="yyyy\-mm\-dd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G199" totalsRowCount="1" headerRowDxfId="379" dataDxfId="378">
  <autoFilter ref="A1:GG198"/>
  <sortState ref="A3:IQ199">
    <sortCondition ref="A2:A199"/>
  </sortState>
  <tableColumns count="189">
    <tableColumn id="1" name="Numero ID (SSID)" dataDxfId="377" totalsRowDxfId="376"/>
    <tableColumn id="2" name="Fecha" dataDxfId="375" totalsRowDxfId="374"/>
    <tableColumn id="5" name="Ronda" dataDxfId="373" totalsRowDxfId="372"/>
    <tableColumn id="6" name="Estatus" dataDxfId="371" totalsRowDxfId="370"/>
    <tableColumn id="7" name="Tipo de establecimiento de albergue" dataDxfId="369" totalsRowDxfId="368"/>
    <tableColumn id="8" name="Nombre del sitio" dataDxfId="367" totalsRowDxfId="366"/>
    <tableColumn id="9" name="Nombre alterno del sitio" dataDxfId="365" totalsRowDxfId="364"/>
    <tableColumn id="10" name="Fecha de inicio del sitio" dataDxfId="363" totalsRowDxfId="362"/>
    <tableColumn id="11" name="Fecha de cierre del sitio" dataDxfId="361" totalsRowDxfId="360"/>
    <tableColumn id="12" name="Codigo Provincia" dataDxfId="359" totalsRowDxfId="358"/>
    <tableColumn id="13" name="Codigo Cantón" dataDxfId="357" totalsRowDxfId="356"/>
    <tableColumn id="14" name="Codigo Parroquia" dataDxfId="355" totalsRowDxfId="354"/>
    <tableColumn id="15" name="Provincia" dataDxfId="353" totalsRowDxfId="352"/>
    <tableColumn id="16" name="Cantón" dataDxfId="351" totalsRowDxfId="350"/>
    <tableColumn id="17" name="Parroquia" dataDxfId="349" totalsRowDxfId="348"/>
    <tableColumn id="19" name="Latitud" dataDxfId="347" totalsRowDxfId="346"/>
    <tableColumn id="20" name="Longitud" dataDxfId="345" totalsRowDxfId="344"/>
    <tableColumn id="21" name="Altura" dataDxfId="343" totalsRowDxfId="342"/>
    <tableColumn id="25" name="¿Área rural, urbana o periurbana?" dataDxfId="341" totalsRowDxfId="340"/>
    <tableColumn id="26" name="Comunidad " dataDxfId="339" totalsRowDxfId="338"/>
    <tableColumn id="27" name="Nombre de ciudad o pueblo mas cercano" dataDxfId="337" totalsRowDxfId="336"/>
    <tableColumn id="28" name="Uso del Sitio antes del desplazamiento" dataDxfId="335" totalsRowDxfId="334"/>
    <tableColumn id="29" name="Otro uso" dataDxfId="333" totalsRowDxfId="332"/>
    <tableColumn id="30" name="Propiedad" dataDxfId="331" totalsRowDxfId="330"/>
    <tableColumn id="31" name="Propiedad_otro" dataDxfId="329" totalsRowDxfId="328"/>
    <tableColumn id="32" name="Area del sitio referencial (m2)" dataDxfId="327" totalsRowDxfId="326"/>
    <tableColumn id="33" name="Cantidad de carpas" dataDxfId="325" totalsRowDxfId="324"/>
    <tableColumn id="34" name="Carpas ocupadas" dataDxfId="323" totalsRowDxfId="322"/>
    <tableColumn id="35" name="¿La mayoría de los hogares de los desplazados comparte un mismo espacio techado (por ejemplo, una misma carpa) con otras familias?" dataDxfId="321" totalsRowDxfId="320"/>
    <tableColumn id="36" name="Tiene una fecha límite para residir en este refugio" dataDxfId="319" totalsRowDxfId="318"/>
    <tableColumn id="37" name="Indique fecha" dataDxfId="317" totalsRowDxfId="316"/>
    <tableColumn id="38" name="Qué está previsto después de esta fecha?" dataDxfId="315" totalsRowDxfId="314"/>
    <tableColumn id="39" name="razon_no va_a_albergue" dataDxfId="313" totalsRowDxfId="312"/>
    <tableColumn id="40" name="otro_razon_a_albergue_other" dataDxfId="311" totalsRowDxfId="310"/>
    <tableColumn id="42" name="Tiene conocimiento de las condiciones para acceder a los bonos del gobierno" dataDxfId="309" totalsRowDxfId="308"/>
    <tableColumn id="43" name="Cual es el plan al que prefieren acogerse los residentes del refugio" dataDxfId="307" totalsRowDxfId="306"/>
    <tableColumn id="44" name="Por qué razón?" dataDxfId="305" totalsRowDxfId="304"/>
    <tableColumn id="45" name="Cual es el plan al que la población menos quiere acceder?" dataDxfId="303" totalsRowDxfId="302"/>
    <tableColumn id="46" name="Por qué razón?2" dataDxfId="301" totalsRowDxfId="300"/>
    <tableColumn id="47" name="Aplico Bono" dataDxfId="299" totalsRowDxfId="298"/>
    <tableColumn id="48" name="Tipo de bono aplicado" dataDxfId="297" totalsRowDxfId="296"/>
    <tableColumn id="49" name="Ha tenido problemas" dataDxfId="295" totalsRowDxfId="294"/>
    <tableColumn id="50" name="Descripcion_pporblema" dataDxfId="293" totalsRowDxfId="292"/>
    <tableColumn id="51" name="Tienen las familias desplazadas en el refugio, títulos de propiedad de las casas o terrenos?" dataDxfId="291" totalsRowDxfId="290"/>
    <tableColumn id="52" name="Comentarios" dataDxfId="289" totalsRowDxfId="288"/>
    <tableColumn id="57" name="Observaciones" dataDxfId="287" totalsRowDxfId="286"/>
    <tableColumn id="335" name="FAMILIAS_4_IND_X_FAMILIA" totalsRowFunction="sum" dataDxfId="285" totalsRowDxfId="284">
      <calculatedColumnFormula>INT(Table1[[#This Row],[INDIVIDUOS ]]/4)</calculatedColumnFormula>
    </tableColumn>
    <tableColumn id="58" name="INDIVIDUOS " totalsRowFunction="sum" dataDxfId="283" totalsRowDxfId="282"/>
    <tableColumn id="59" name="HOMBRES" totalsRowFunction="sum" dataDxfId="281" totalsRowDxfId="280"/>
    <tableColumn id="60" name="MUJERES" totalsRowFunction="sum" dataDxfId="279" totalsRowDxfId="278"/>
    <tableColumn id="82" name="Embarazadas menores 18" totalsRowFunction="sum" dataDxfId="277" totalsRowDxfId="276"/>
    <tableColumn id="85" name="Lactantes menores 18" totalsRowFunction="sum" dataDxfId="275" totalsRowDxfId="274"/>
    <tableColumn id="88" name="hombres discap. Fisica" totalsRowFunction="sum" dataDxfId="273" totalsRowDxfId="272"/>
    <tableColumn id="89" name="Mujeresdiscap. Fisica" totalsRowFunction="sum" dataDxfId="271" totalsRowDxfId="270"/>
    <tableColumn id="93" name="Hombres con discapacidades mentales" totalsRowFunction="sum" dataDxfId="269" totalsRowDxfId="268"/>
    <tableColumn id="94" name="Mujeres con discapacidades mentales" totalsRowFunction="sum" dataDxfId="267" totalsRowDxfId="266"/>
    <tableColumn id="98" name="Hombres enfermedades cronicas" totalsRowFunction="custom" dataDxfId="265" totalsRowDxfId="264">
      <totalsRowFormula>SUM(Table1[Hombres enfermedades cronicas])</totalsRowFormula>
    </tableColumn>
    <tableColumn id="99" name="mujeres enfermedades cronicas" totalsRowFunction="custom" dataDxfId="263" totalsRowDxfId="262">
      <totalsRowFormula>SUM(Table1[mujeres enfermedades cronicas])</totalsRowFormula>
    </tableColumn>
    <tableColumn id="108" name="ancianos" totalsRowFunction="custom" dataDxfId="261" totalsRowDxfId="260">
      <totalsRowFormula>SUM(Table1[ancianos])</totalsRowFormula>
    </tableColumn>
    <tableColumn id="109" name="ancianas" totalsRowFunction="custom" dataDxfId="259" totalsRowDxfId="258">
      <totalsRowFormula>SUM(Table1[ancianas])</totalsRowFormula>
    </tableColumn>
    <tableColumn id="110" name="Total_ancianos" totalsRowFunction="custom" dataDxfId="257" totalsRowDxfId="256">
      <totalsRowFormula>SUM(Table1[Total_ancianos])</totalsRowFormula>
    </tableColumn>
    <tableColumn id="124" name="Madres solteras mayores 18" totalsRowFunction="custom" dataDxfId="255" totalsRowDxfId="254">
      <totalsRowFormula>SUM(Table1[Madres solteras mayores 18])</totalsRowFormula>
    </tableColumn>
    <tableColumn id="127" name="Padres solteros mayores 18" totalsRowFunction="custom" dataDxfId="253" totalsRowDxfId="252">
      <totalsRowFormula>SUM(Table1[Padres solteros mayores 18])</totalsRowFormula>
    </tableColumn>
    <tableColumn id="137" name="¿Las familias albergadas son de la zona donde se encuentra ubicado el refugio?" dataDxfId="251" totalsRowDxfId="250"/>
    <tableColumn id="139" name="se han identificado zonas para el asentamiento de la población del refugio" dataDxfId="249" totalsRowDxfId="248"/>
    <tableColumn id="140" name="Cuales zonas" dataDxfId="247" totalsRowDxfId="246"/>
    <tableColumn id="141" name="Número de familias" dataDxfId="245" totalsRowDxfId="244"/>
    <tableColumn id="142" name="Provincia de retorno del grupo mas grande de desplazados" dataDxfId="243" totalsRowDxfId="242"/>
    <tableColumn id="143" name="Cantón de retorno del grupo mas grande de desplazados" dataDxfId="241" totalsRowDxfId="240"/>
    <tableColumn id="144" name="Parroquia de retorno del grupo mas grande de desplazados" dataDxfId="239" totalsRowDxfId="238"/>
    <tableColumn id="145" name="¿Cuál es el tipo de estructura utilizada para albergar a la población?" dataDxfId="237" totalsRowDxfId="236"/>
    <tableColumn id="146" name="Otro, especificar" dataDxfId="235" totalsRowDxfId="234"/>
    <tableColumn id="147" name="Cual es el material predominante del techo" dataDxfId="233" totalsRowDxfId="232"/>
    <tableColumn id="148" name="Otro, especificar3" dataDxfId="231" totalsRowDxfId="230"/>
    <tableColumn id="149" name="Cual es el material predominante de las paredes" dataDxfId="229" totalsRowDxfId="228"/>
    <tableColumn id="150" name="Otro, especificar4" dataDxfId="227" totalsRowDxfId="226"/>
    <tableColumn id="151" name="Cual es el material predominante del piso" dataDxfId="225" totalsRowDxfId="224"/>
    <tableColumn id="336" name="Materiales predominantes Piso Techo" dataDxfId="223" totalsRowDxfId="222">
      <calculatedColumnFormula>Table1[[#This Row],[Cual es el material predominante del techo]]+ Table1[[#This Row],[Cual es el material predominante del piso]]</calculatedColumnFormula>
    </tableColumn>
    <tableColumn id="152" name="Otro, especificar5" dataDxfId="221" totalsRowDxfId="220"/>
    <tableColumn id="153" name="¿Se necesita material para reparar las estructuras de emergencia?" dataDxfId="219" totalsRowDxfId="218"/>
    <tableColumn id="155" name="¿El sitio ha recibido asistencia en materia de vivienda temporal?" dataDxfId="217" totalsRowDxfId="216"/>
    <tableColumn id="157" name="¿El sitio ha recibido asistencia en materia de artículos no alimentarios?" dataDxfId="215" totalsRowDxfId="214"/>
    <tableColumn id="159" name="¿Cuál es el tipo de artículos no alimentarios más distribuido en el sitio?" dataDxfId="213" totalsRowDxfId="212"/>
    <tableColumn id="160" name="Otro, especificar9" dataDxfId="211" totalsRowDxfId="210"/>
    <tableColumn id="161" name="¿Cuáles son los artículos no alimentarios más necesarios en el sitio?" dataDxfId="209" totalsRowDxfId="208"/>
    <tableColumn id="163" name="El sitio cuenta con servicios de Agua?" dataDxfId="207" totalsRowDxfId="206"/>
    <tableColumn id="164" name="El sitio cuenta con servicios de saneamiento?" dataDxfId="205" totalsRowDxfId="204"/>
    <tableColumn id="165" name="El sitio cuenta con servicios de higiene?" dataDxfId="203" totalsRowDxfId="202"/>
    <tableColumn id="166" name="Ubicación de los principales puntos de agua del sitio (caminando, un trayecto)" dataDxfId="201" totalsRowDxfId="200"/>
    <tableColumn id="167" name="¿Por qué no responde?11" dataDxfId="199" totalsRowDxfId="198"/>
    <tableColumn id="168" name="¿Cómo almacena el agua la población en el sitio?" dataDxfId="197" totalsRowDxfId="196"/>
    <tableColumn id="169" name="Si otro, especificar" dataDxfId="195" totalsRowDxfId="194"/>
    <tableColumn id="170" name="De cuantos litros?" dataDxfId="193" totalsRowDxfId="192"/>
    <tableColumn id="171" name="Cuantos tanques?" dataDxfId="191" totalsRowDxfId="190"/>
    <tableColumn id="172" name="¿La población en el sitio recibe agua para beber todos los días?" dataDxfId="189" totalsRowDxfId="188"/>
    <tableColumn id="174" name="¿Cuál es la fuente de agua para beber?" dataDxfId="187" totalsRowDxfId="186"/>
    <tableColumn id="175" name="Si otra, especificar" dataDxfId="185" totalsRowDxfId="184"/>
    <tableColumn id="176" name="¿La población en el sitio recibe agua para uso doméstico todos los días?" dataDxfId="183" totalsRowDxfId="182"/>
    <tableColumn id="178" name="¿Cuál es la fuente de agua para uso doméstico?" dataDxfId="181" totalsRowDxfId="180"/>
    <tableColumn id="179" name="Si otra, especificar14" dataDxfId="179" totalsRowDxfId="178"/>
    <tableColumn id="180" name="Número de inodoros/letrinas en el sitio" dataDxfId="177" totalsRowDxfId="176"/>
    <tableColumn id="181" name="Numero de inodoros/letrinas funcionando disponibles en el sitio" dataDxfId="175" totalsRowDxfId="174"/>
    <tableColumn id="182" name="Número de duchas en el sitio" dataDxfId="173" totalsRowDxfId="172"/>
    <tableColumn id="183" name="Numero de duchas funcionando disponibles en el sitio" dataDxfId="171" totalsRowDxfId="170"/>
    <tableColumn id="184" name="Disponibilidad de letrinas/baños ubicadas en áreas separadas para mujeres y hombres" dataDxfId="169" totalsRowDxfId="168"/>
    <tableColumn id="186" name="Disponibilidad de duchas ubicadas en áreas separadas para mujeres y hombres" dataDxfId="167" totalsRowDxfId="166"/>
    <tableColumn id="188" name="Número total de inodoros/letrinas en el sitio para hombres" dataDxfId="165" totalsRowDxfId="164"/>
    <tableColumn id="189" name="Número total de inodoros/letrinas en el sitio para mujeres" dataDxfId="163" totalsRowDxfId="162"/>
    <tableColumn id="190" name="Número total de duchas en el sitio para hombres" dataDxfId="161" totalsRowDxfId="160"/>
    <tableColumn id="191" name="Número total de duchas en el sitio para mujeres" dataDxfId="159" totalsRowDxfId="158"/>
    <tableColumn id="192" name="¿Se pueden cerrar desde el interior con seguro/llave las letrinas/inodoros?" dataDxfId="157" totalsRowDxfId="156"/>
    <tableColumn id="194" name="¿Se pueden cerrar desde el interior con seguro/llave las duchas?" dataDxfId="155" totalsRowDxfId="154"/>
    <tableColumn id="196" name="Número de puntos de lavado de manos disponibles / funcionales" dataDxfId="153" totalsRowDxfId="152"/>
    <tableColumn id="197" name="¿Hay productos de higiene personal disponible periodicamente en el sitio?" dataDxfId="151" totalsRowDxfId="150"/>
    <tableColumn id="199" name="¿Hay productos de higiene femenina disponibles regularmente en el sitio?" dataDxfId="149" totalsRowDxfId="148"/>
    <tableColumn id="200" name="¿Por qué no responde?19" dataDxfId="147" totalsRowDxfId="146"/>
    <tableColumn id="201" name="El sitio cuenta con puntos de recolección y reciclaje de residuos?" dataDxfId="145" totalsRowDxfId="144"/>
    <tableColumn id="203" name="Cuantos_botes" dataDxfId="143" totalsRowDxfId="142"/>
    <tableColumn id="204" name="cada cuantos días se vacian?" dataDxfId="141" totalsRowDxfId="140"/>
    <tableColumn id="205" name="Hay distribución de alimentos en el sitio?" dataDxfId="139" totalsRowDxfId="138"/>
    <tableColumn id="206" name="Disponibilidad de alimentación suplementaria para mujeres embarazadas y madres lactantes" dataDxfId="137" totalsRowDxfId="136"/>
    <tableColumn id="208" name="Disponibilidad de alimentación suplementaria para niños entre 6 y 24 meses" dataDxfId="135" totalsRowDxfId="134"/>
    <tableColumn id="210" name="Con que frecuencia en días recibe el suplemento" dataDxfId="133" totalsRowDxfId="132"/>
    <tableColumn id="211" name="Disponibilidad de alimentación especial para personas con dietas especificas? (por enfermedades tipo diabetes, anemia)" dataDxfId="131" totalsRowDxfId="130"/>
    <tableColumn id="213" name="Qué método de alimentación infantil se está utilizando en el sitio?" dataDxfId="129" totalsRowDxfId="128"/>
    <tableColumn id="214" name="¿Por qué no responde?24" dataDxfId="127" totalsRowDxfId="126"/>
    <tableColumn id="215" name="Comentarios sobre Alimentación" dataDxfId="125" totalsRowDxfId="124"/>
    <tableColumn id="216" name="El sitio cuenta con acceso a servicios de Salud?" dataDxfId="123" totalsRowDxfId="122"/>
    <tableColumn id="217" name="Principal problema de salud en el sitio" dataDxfId="121" totalsRowDxfId="120"/>
    <tableColumn id="218" name="Si otro, especificar25" dataDxfId="119" totalsRowDxfId="118"/>
    <tableColumn id="219" name="Segundo problema de salud en el sitio" dataDxfId="117" totalsRowDxfId="116"/>
    <tableColumn id="220" name="Si otro, especificar26" dataDxfId="115" totalsRowDxfId="114"/>
    <tableColumn id="224" name="Acceso regular a medicinas" dataDxfId="113" totalsRowDxfId="112"/>
    <tableColumn id="226" name="Número de hombres tratadas por enfermedades mentales" dataDxfId="111" totalsRowDxfId="110"/>
    <tableColumn id="227" name="Número de mujeres tratadas por enfermedades mentales" dataDxfId="109" totalsRowDxfId="108"/>
    <tableColumn id="228" name="Número total de personas tratadas por enfermedades mentales " dataDxfId="107" totalsRowDxfId="106"/>
    <tableColumn id="229" name="Hay acceso regular a servicios de apoyo psicosocial?" dataDxfId="105" totalsRowDxfId="104"/>
    <tableColumn id="231" name="Las personas albergadas requieren apoyo psicosocial?" dataDxfId="103" totalsRowDxfId="102"/>
    <tableColumn id="237" name="Ubicación de instalaciones/servicios de salud" dataDxfId="101" totalsRowDxfId="100"/>
    <tableColumn id="239" name="Horario en que los servicios de salud están disponibles" dataDxfId="99" totalsRowDxfId="98"/>
    <tableColumn id="240" name="¿Quién es el principal proveedor de servicios de salud?" dataDxfId="97" totalsRowDxfId="96"/>
    <tableColumn id="243" name="Ha habido campaña de vacunación en el sitio?" dataDxfId="95" totalsRowDxfId="94"/>
    <tableColumn id="244" name="Tiene la mayoría de los niños, niñas y adolescentes acceso a educación formal/informal?" dataDxfId="93" totalsRowDxfId="92"/>
    <tableColumn id="246" name="Distancia a la instalación educativa más cercana" dataDxfId="91" totalsRowDxfId="90"/>
    <tableColumn id="248" name="Porcentaje de niños y niñas en edad escolar (3-17) en el sitio que están yendo a la escuela" dataDxfId="89" totalsRowDxfId="88"/>
    <tableColumn id="250" name="Los niños, niñas y adolescentes han recibido kit escolar entregado por MINEDUCACION" dataDxfId="87" totalsRowDxfId="86"/>
    <tableColumn id="252" name="Ocupación actual de la mayoría de los hombres desplazados en el sitio?" dataDxfId="85" totalsRowDxfId="84"/>
    <tableColumn id="253" name="Otro34" dataDxfId="83" totalsRowDxfId="82"/>
    <tableColumn id="255" name="Ocupación de la mayoría de los mujeres desplazadas" dataDxfId="81" totalsRowDxfId="80"/>
    <tableColumn id="256" name="Otro36" dataDxfId="79" totalsRowDxfId="78"/>
    <tableColumn id="258" name="Los desplazados tienen acceso a actividades generadoras de ingresos?" dataDxfId="77" totalsRowDxfId="76"/>
    <tableColumn id="260" name="Porcentaje de hogares en el sitio con fuentes de ingresos" dataDxfId="75" totalsRowDxfId="74"/>
    <tableColumn id="261" name="¿Hay algún tipo de ganado en el sitio?" dataDxfId="73" totalsRowDxfId="72"/>
    <tableColumn id="263" name="¿Tienen los desplazados acceso a tierra para cultivar?" dataDxfId="71" totalsRowDxfId="70"/>
    <tableColumn id="265" name="¿Se garantiza la seguridad del sitio?" dataDxfId="69" totalsRowDxfId="68"/>
    <tableColumn id="270" name="¿Quién es el principal proveedor de seguridad en el sitio?" dataDxfId="67" totalsRowDxfId="66"/>
    <tableColumn id="272" name="Hay presencia de órganos de control_ " dataDxfId="65" totalsRowDxfId="64"/>
    <tableColumn id="273" name="Otros Organos de control" dataDxfId="63" totalsRowDxfId="62"/>
    <tableColumn id="274" name="Sirven?" dataDxfId="61" totalsRowDxfId="60"/>
    <tableColumn id="275" name="Van a los sitios?" dataDxfId="59" totalsRowDxfId="58"/>
    <tableColumn id="276" name="Ha tenido contacto con ellos?" dataDxfId="57" totalsRowDxfId="56"/>
    <tableColumn id="277" name="Resuelven los casos satisfactoriamente?" dataDxfId="55" totalsRowDxfId="54"/>
    <tableColumn id="283" name="¿Cuáles servicios de protección de menores son provistos?" dataDxfId="53" totalsRowDxfId="52"/>
    <tableColumn id="285" name="Número de espacios para niños" dataDxfId="51" totalsRowDxfId="50"/>
    <tableColumn id="286" name="Numero de espacios para las mujeres" dataDxfId="49" totalsRowDxfId="48"/>
    <tableColumn id="287" name="¿Existen mecanismos de remisión de sobrevivientes de violencia basada en género en el sitio?" dataDxfId="47" totalsRowDxfId="46"/>
    <tableColumn id="289" name="¿Existen mecanismos de remisión de sobrevivientes de violencia contra la niñez en el sitio?" dataDxfId="45" totalsRowDxfId="44"/>
    <tableColumn id="292" name="Que hacen mayoritariamente los niños /niñas “hasta 12 años”  cuando tienen tiempo libre? ( escoja 3 opciones) " dataDxfId="43" totalsRowDxfId="42"/>
    <tableColumn id="293" name="Que hacen mayoritariamente los adolescentes  cuando tienen tiempo libre? ( escoja 3 opciones) " dataDxfId="41" totalsRowDxfId="40"/>
    <tableColumn id="294" name="Hay niños, niñas o adolescentes trabajando en las escombreras o los basureros?" dataDxfId="39" totalsRowDxfId="38"/>
    <tableColumn id="302" name="¿Cómo calificaría la relación entre los desplazados, que se encuentran en el sitio?" dataDxfId="37" totalsRowDxfId="36"/>
    <tableColumn id="304" name="¿Cómo calificaría la relación entre los desplazados y las comunidad alrededor del sitio?" dataDxfId="35" totalsRowDxfId="34"/>
    <tableColumn id="306" name="Hay problemas o tensión relacionados al consumo de alcohol o drogas?" dataDxfId="33" totalsRowDxfId="32"/>
    <tableColumn id="308" name="¿Hay personas en el sitio que no tengan su documento de identidad?" dataDxfId="31" totalsRowDxfId="30"/>
    <tableColumn id="309" name="¿Cuántas?" dataDxfId="29" totalsRowDxfId="28"/>
    <tableColumn id="311" name="¿Hay iluminación en la mayoría de las áreas comunales?" dataDxfId="27" totalsRowDxfId="26"/>
    <tableColumn id="313" name="¿Los desplazados tienen dificultades/restricciones para acceder a los siguientes servicios?" dataDxfId="25" totalsRowDxfId="24"/>
    <tableColumn id="314" name="¿Cuáles son las dificultades/restricciones para el acceso a los servicios (selección múltiple)" dataDxfId="23" totalsRowDxfId="22"/>
    <tableColumn id="315" name="Otro57" dataDxfId="21" totalsRowDxfId="20"/>
    <tableColumn id="316" name="¿Pueden las mujeres, niños, niñas y grupos vulnerables acceder a los anteriores servicios sin restricciones?" dataDxfId="19" totalsRowDxfId="18"/>
    <tableColumn id="317" name="Comentarios58" dataDxfId="17" totalsRowDxfId="16"/>
    <tableColumn id="318" name="¿Según su punto de vista cuál es la información más relevante sobre acceso a servicios y asistencia para brindar en los sitios?" dataDxfId="15" totalsRowDxfId="14"/>
    <tableColumn id="319" name="¿Hay algún tipo de información que sea importante para la población albergada pero no disponible?" dataDxfId="13" totalsRowDxfId="12"/>
    <tableColumn id="320" name="Otro, cual?" dataDxfId="11" totalsRowDxfId="10"/>
    <tableColumn id="322" name="Alguna persona o institución brinda información a las personas en el sitio" dataDxfId="9" totalsRowDxfId="8"/>
    <tableColumn id="323" name="¿Qué tipo de información brinda?" dataDxfId="7" totalsRowDxfId="6"/>
    <tableColumn id="325" name="¿Existe un mecanismo establecido para transmitir las sugerencias?" dataDxfId="5" totalsRowDxfId="4"/>
    <tableColumn id="326" name="¿A quién se dirigen las sugerencias?" dataDxfId="3" totalsRowDxfId="2"/>
    <tableColumn id="327" name="¿Cuáles son los mecanismos para buscar soluciones a las sujerencias?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99"/>
  <sheetViews>
    <sheetView tabSelected="1" zoomScale="78" zoomScaleNormal="78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25" sqref="M25"/>
    </sheetView>
  </sheetViews>
  <sheetFormatPr defaultColWidth="8.5703125" defaultRowHeight="15" x14ac:dyDescent="0.25"/>
  <cols>
    <col min="2" max="2" width="11.140625" bestFit="1" customWidth="1"/>
    <col min="3" max="3" width="5.85546875" customWidth="1"/>
    <col min="8" max="8" width="12" bestFit="1" customWidth="1"/>
    <col min="9" max="9" width="12.42578125" bestFit="1" customWidth="1"/>
    <col min="246" max="16384" width="8.5703125" style="2"/>
  </cols>
  <sheetData>
    <row r="1" spans="1:245" s="15" customFormat="1" ht="71.25" customHeight="1" x14ac:dyDescent="0.25">
      <c r="A1" s="13" t="s">
        <v>4227</v>
      </c>
      <c r="B1" s="13" t="s">
        <v>4225</v>
      </c>
      <c r="C1" s="13" t="s">
        <v>4226</v>
      </c>
      <c r="D1" s="13" t="s">
        <v>4228</v>
      </c>
      <c r="E1" s="13" t="s">
        <v>4229</v>
      </c>
      <c r="F1" s="13" t="s">
        <v>4230</v>
      </c>
      <c r="G1" s="13" t="s">
        <v>4231</v>
      </c>
      <c r="H1" s="13" t="s">
        <v>4232</v>
      </c>
      <c r="I1" s="13" t="s">
        <v>4233</v>
      </c>
      <c r="J1" s="13" t="s">
        <v>4387</v>
      </c>
      <c r="K1" s="13" t="s">
        <v>4388</v>
      </c>
      <c r="L1" s="13" t="s">
        <v>4389</v>
      </c>
      <c r="M1" s="13" t="s">
        <v>1246</v>
      </c>
      <c r="N1" s="13" t="s">
        <v>4234</v>
      </c>
      <c r="O1" s="13" t="s">
        <v>1247</v>
      </c>
      <c r="P1" s="13" t="s">
        <v>4307</v>
      </c>
      <c r="Q1" s="13" t="s">
        <v>4308</v>
      </c>
      <c r="R1" s="13" t="s">
        <v>4309</v>
      </c>
      <c r="S1" s="13" t="s">
        <v>4235</v>
      </c>
      <c r="T1" s="13" t="s">
        <v>4310</v>
      </c>
      <c r="U1" s="13" t="s">
        <v>4236</v>
      </c>
      <c r="V1" s="13" t="s">
        <v>4237</v>
      </c>
      <c r="W1" s="13" t="s">
        <v>4311</v>
      </c>
      <c r="X1" s="13" t="s">
        <v>4312</v>
      </c>
      <c r="Y1" s="13" t="s">
        <v>4313</v>
      </c>
      <c r="Z1" s="13" t="s">
        <v>4524</v>
      </c>
      <c r="AA1" s="13" t="s">
        <v>4238</v>
      </c>
      <c r="AB1" s="13" t="s">
        <v>4314</v>
      </c>
      <c r="AC1" s="13" t="s">
        <v>4239</v>
      </c>
      <c r="AD1" s="16" t="s">
        <v>4241</v>
      </c>
      <c r="AE1" s="16" t="s">
        <v>4242</v>
      </c>
      <c r="AF1" s="16" t="s">
        <v>4243</v>
      </c>
      <c r="AG1" s="16" t="s">
        <v>4390</v>
      </c>
      <c r="AH1" s="16" t="s">
        <v>4391</v>
      </c>
      <c r="AI1" s="16" t="s">
        <v>4244</v>
      </c>
      <c r="AJ1" s="16" t="s">
        <v>4245</v>
      </c>
      <c r="AK1" s="16" t="s">
        <v>4246</v>
      </c>
      <c r="AL1" s="16" t="s">
        <v>4247</v>
      </c>
      <c r="AM1" s="16" t="s">
        <v>4392</v>
      </c>
      <c r="AN1" s="16" t="s">
        <v>4315</v>
      </c>
      <c r="AO1" s="16" t="s">
        <v>4316</v>
      </c>
      <c r="AP1" s="16" t="s">
        <v>4317</v>
      </c>
      <c r="AQ1" s="16" t="s">
        <v>4318</v>
      </c>
      <c r="AR1" s="16" t="s">
        <v>4248</v>
      </c>
      <c r="AS1" s="16" t="s">
        <v>4249</v>
      </c>
      <c r="AT1" s="17" t="s">
        <v>4319</v>
      </c>
      <c r="AU1" s="17" t="s">
        <v>4407</v>
      </c>
      <c r="AV1" s="17" t="s">
        <v>4410</v>
      </c>
      <c r="AW1" s="17" t="s">
        <v>4555</v>
      </c>
      <c r="AX1" s="17" t="s">
        <v>4554</v>
      </c>
      <c r="AY1" s="18" t="s">
        <v>4320</v>
      </c>
      <c r="AZ1" s="18" t="s">
        <v>4321</v>
      </c>
      <c r="BA1" s="18" t="s">
        <v>4322</v>
      </c>
      <c r="BB1" s="18" t="s">
        <v>4323</v>
      </c>
      <c r="BC1" s="18" t="s">
        <v>4250</v>
      </c>
      <c r="BD1" s="18" t="s">
        <v>4251</v>
      </c>
      <c r="BE1" s="18" t="s">
        <v>4324</v>
      </c>
      <c r="BF1" s="18" t="s">
        <v>4325</v>
      </c>
      <c r="BG1" s="18" t="s">
        <v>4326</v>
      </c>
      <c r="BH1" s="18" t="s">
        <v>4327</v>
      </c>
      <c r="BI1" s="18" t="s">
        <v>4328</v>
      </c>
      <c r="BJ1" s="18" t="s">
        <v>4329</v>
      </c>
      <c r="BK1" s="18" t="s">
        <v>4330</v>
      </c>
      <c r="BL1" s="19" t="s">
        <v>4331</v>
      </c>
      <c r="BM1" s="19" t="s">
        <v>4332</v>
      </c>
      <c r="BN1" s="19" t="s">
        <v>4333</v>
      </c>
      <c r="BO1" s="19" t="s">
        <v>4334</v>
      </c>
      <c r="BP1" s="19" t="s">
        <v>4252</v>
      </c>
      <c r="BQ1" s="19" t="s">
        <v>4253</v>
      </c>
      <c r="BR1" s="19" t="s">
        <v>4254</v>
      </c>
      <c r="BS1" s="20" t="s">
        <v>4335</v>
      </c>
      <c r="BT1" s="20" t="s">
        <v>4255</v>
      </c>
      <c r="BU1" s="20" t="s">
        <v>4336</v>
      </c>
      <c r="BV1" s="20" t="s">
        <v>4393</v>
      </c>
      <c r="BW1" s="20" t="s">
        <v>4337</v>
      </c>
      <c r="BX1" s="20" t="s">
        <v>4394</v>
      </c>
      <c r="BY1" s="20" t="s">
        <v>4338</v>
      </c>
      <c r="BZ1" s="20" t="s">
        <v>4409</v>
      </c>
      <c r="CA1" s="20" t="s">
        <v>4395</v>
      </c>
      <c r="CB1" s="20" t="s">
        <v>4256</v>
      </c>
      <c r="CC1" s="20" t="s">
        <v>4257</v>
      </c>
      <c r="CD1" s="20" t="s">
        <v>4258</v>
      </c>
      <c r="CE1" s="20" t="s">
        <v>4259</v>
      </c>
      <c r="CF1" s="20" t="s">
        <v>4396</v>
      </c>
      <c r="CG1" s="20" t="s">
        <v>4260</v>
      </c>
      <c r="CH1" s="24" t="s">
        <v>4339</v>
      </c>
      <c r="CI1" s="24" t="s">
        <v>4340</v>
      </c>
      <c r="CJ1" s="24" t="s">
        <v>4341</v>
      </c>
      <c r="CK1" s="24" t="s">
        <v>4342</v>
      </c>
      <c r="CL1" s="24" t="s">
        <v>4397</v>
      </c>
      <c r="CM1" s="24" t="s">
        <v>4261</v>
      </c>
      <c r="CN1" s="24" t="s">
        <v>4262</v>
      </c>
      <c r="CO1" s="24" t="s">
        <v>4343</v>
      </c>
      <c r="CP1" s="24" t="s">
        <v>4344</v>
      </c>
      <c r="CQ1" s="24" t="s">
        <v>4263</v>
      </c>
      <c r="CR1" s="24" t="s">
        <v>4264</v>
      </c>
      <c r="CS1" s="24" t="s">
        <v>4265</v>
      </c>
      <c r="CT1" s="24" t="s">
        <v>4266</v>
      </c>
      <c r="CU1" s="24" t="s">
        <v>4267</v>
      </c>
      <c r="CV1" s="24" t="s">
        <v>4398</v>
      </c>
      <c r="CW1" s="24" t="s">
        <v>4268</v>
      </c>
      <c r="CX1" s="24" t="s">
        <v>4269</v>
      </c>
      <c r="CY1" s="24" t="s">
        <v>4270</v>
      </c>
      <c r="CZ1" s="24" t="s">
        <v>4271</v>
      </c>
      <c r="DA1" s="24" t="s">
        <v>4272</v>
      </c>
      <c r="DB1" s="24" t="s">
        <v>4273</v>
      </c>
      <c r="DC1" s="24" t="s">
        <v>4345</v>
      </c>
      <c r="DD1" s="24" t="s">
        <v>4346</v>
      </c>
      <c r="DE1" s="24" t="s">
        <v>4347</v>
      </c>
      <c r="DF1" s="24" t="s">
        <v>4348</v>
      </c>
      <c r="DG1" s="24" t="s">
        <v>4274</v>
      </c>
      <c r="DH1" s="24" t="s">
        <v>4275</v>
      </c>
      <c r="DI1" s="24" t="s">
        <v>4349</v>
      </c>
      <c r="DJ1" s="24" t="s">
        <v>4350</v>
      </c>
      <c r="DK1" s="24" t="s">
        <v>4276</v>
      </c>
      <c r="DL1" s="24" t="s">
        <v>4399</v>
      </c>
      <c r="DM1" s="24" t="s">
        <v>4351</v>
      </c>
      <c r="DN1" s="24" t="s">
        <v>4383</v>
      </c>
      <c r="DO1" s="24" t="s">
        <v>4352</v>
      </c>
      <c r="DP1" s="22" t="s">
        <v>4277</v>
      </c>
      <c r="DQ1" s="22" t="s">
        <v>4278</v>
      </c>
      <c r="DR1" s="22" t="s">
        <v>4279</v>
      </c>
      <c r="DS1" s="22" t="s">
        <v>4353</v>
      </c>
      <c r="DT1" s="22" t="s">
        <v>4354</v>
      </c>
      <c r="DU1" s="22" t="s">
        <v>4355</v>
      </c>
      <c r="DV1" s="22" t="s">
        <v>4400</v>
      </c>
      <c r="DW1" s="22" t="s">
        <v>4356</v>
      </c>
      <c r="DX1" s="17" t="s">
        <v>4280</v>
      </c>
      <c r="DY1" s="17" t="s">
        <v>4281</v>
      </c>
      <c r="DZ1" s="17" t="s">
        <v>4401</v>
      </c>
      <c r="EA1" s="17" t="s">
        <v>4282</v>
      </c>
      <c r="EB1" s="17" t="s">
        <v>4402</v>
      </c>
      <c r="EC1" s="17" t="s">
        <v>4283</v>
      </c>
      <c r="ED1" s="17" t="s">
        <v>4357</v>
      </c>
      <c r="EE1" s="17" t="s">
        <v>4358</v>
      </c>
      <c r="EF1" s="17" t="s">
        <v>4359</v>
      </c>
      <c r="EG1" s="17" t="s">
        <v>4360</v>
      </c>
      <c r="EH1" s="17" t="s">
        <v>4361</v>
      </c>
      <c r="EI1" s="17" t="s">
        <v>4284</v>
      </c>
      <c r="EJ1" s="17" t="s">
        <v>4285</v>
      </c>
      <c r="EK1" s="17" t="s">
        <v>4286</v>
      </c>
      <c r="EL1" s="17" t="s">
        <v>4287</v>
      </c>
      <c r="EM1" s="13" t="s">
        <v>4362</v>
      </c>
      <c r="EN1" s="13" t="s">
        <v>4288</v>
      </c>
      <c r="EO1" s="13" t="s">
        <v>4289</v>
      </c>
      <c r="EP1" s="13" t="s">
        <v>4363</v>
      </c>
      <c r="EQ1" s="21" t="s">
        <v>4364</v>
      </c>
      <c r="ER1" s="21" t="s">
        <v>4403</v>
      </c>
      <c r="ES1" s="21" t="s">
        <v>4290</v>
      </c>
      <c r="ET1" s="21" t="s">
        <v>4404</v>
      </c>
      <c r="EU1" s="21" t="s">
        <v>4365</v>
      </c>
      <c r="EV1" s="21" t="s">
        <v>4291</v>
      </c>
      <c r="EW1" s="21" t="s">
        <v>4292</v>
      </c>
      <c r="EX1" s="21" t="s">
        <v>4293</v>
      </c>
      <c r="EY1" s="24" t="s">
        <v>4366</v>
      </c>
      <c r="EZ1" s="24" t="s">
        <v>4294</v>
      </c>
      <c r="FA1" s="24" t="s">
        <v>4385</v>
      </c>
      <c r="FB1" s="24" t="s">
        <v>4384</v>
      </c>
      <c r="FC1" s="24" t="s">
        <v>4295</v>
      </c>
      <c r="FD1" s="24" t="s">
        <v>4367</v>
      </c>
      <c r="FE1" s="24" t="s">
        <v>4368</v>
      </c>
      <c r="FF1" s="24" t="s">
        <v>4296</v>
      </c>
      <c r="FG1" s="24" t="s">
        <v>4297</v>
      </c>
      <c r="FH1" s="24" t="s">
        <v>4369</v>
      </c>
      <c r="FI1" s="24" t="s">
        <v>4370</v>
      </c>
      <c r="FJ1" s="24" t="s">
        <v>4298</v>
      </c>
      <c r="FK1" s="24" t="s">
        <v>4371</v>
      </c>
      <c r="FL1" s="24" t="s">
        <v>4372</v>
      </c>
      <c r="FM1" s="24" t="s">
        <v>4386</v>
      </c>
      <c r="FN1" s="24" t="s">
        <v>4373</v>
      </c>
      <c r="FO1" s="24" t="s">
        <v>4374</v>
      </c>
      <c r="FP1" s="24" t="s">
        <v>4299</v>
      </c>
      <c r="FQ1" s="24" t="s">
        <v>4375</v>
      </c>
      <c r="FR1" s="24" t="s">
        <v>4300</v>
      </c>
      <c r="FS1" s="24" t="s">
        <v>4301</v>
      </c>
      <c r="FT1" s="24" t="s">
        <v>4302</v>
      </c>
      <c r="FU1" s="24" t="s">
        <v>4303</v>
      </c>
      <c r="FV1" s="24" t="s">
        <v>4304</v>
      </c>
      <c r="FW1" s="24" t="s">
        <v>4405</v>
      </c>
      <c r="FX1" s="24" t="s">
        <v>4305</v>
      </c>
      <c r="FY1" s="24" t="s">
        <v>4406</v>
      </c>
      <c r="FZ1" s="23" t="s">
        <v>4376</v>
      </c>
      <c r="GA1" s="23" t="s">
        <v>4306</v>
      </c>
      <c r="GB1" s="23" t="s">
        <v>4377</v>
      </c>
      <c r="GC1" s="23" t="s">
        <v>4378</v>
      </c>
      <c r="GD1" s="23" t="s">
        <v>4379</v>
      </c>
      <c r="GE1" s="23" t="s">
        <v>4380</v>
      </c>
      <c r="GF1" s="23" t="s">
        <v>4381</v>
      </c>
      <c r="GG1" s="23" t="s">
        <v>4382</v>
      </c>
    </row>
    <row r="2" spans="1:245" x14ac:dyDescent="0.25">
      <c r="A2" s="2" t="s">
        <v>683</v>
      </c>
      <c r="B2" s="7">
        <v>42600</v>
      </c>
      <c r="C2" s="2">
        <v>4</v>
      </c>
      <c r="D2" s="2" t="s">
        <v>17</v>
      </c>
      <c r="E2" s="2" t="s">
        <v>9</v>
      </c>
      <c r="F2" s="2" t="s">
        <v>684</v>
      </c>
      <c r="G2" s="2" t="s">
        <v>684</v>
      </c>
      <c r="H2" s="7">
        <v>42477</v>
      </c>
      <c r="I2" s="2"/>
      <c r="J2" s="2" t="s">
        <v>536</v>
      </c>
      <c r="K2" s="2" t="s">
        <v>537</v>
      </c>
      <c r="L2" s="2" t="s">
        <v>826</v>
      </c>
      <c r="M2" s="2" t="s">
        <v>2177</v>
      </c>
      <c r="N2" s="2" t="s">
        <v>2271</v>
      </c>
      <c r="O2" s="2" t="s">
        <v>2286</v>
      </c>
      <c r="P2" s="2">
        <v>0.27242309999999997</v>
      </c>
      <c r="Q2" s="2">
        <v>-79.954086000000004</v>
      </c>
      <c r="R2" s="2">
        <v>33.599998474099998</v>
      </c>
      <c r="S2" s="2" t="s">
        <v>104</v>
      </c>
      <c r="T2" s="2" t="s">
        <v>684</v>
      </c>
      <c r="U2" s="2" t="s">
        <v>685</v>
      </c>
      <c r="V2" s="2" t="s">
        <v>4414</v>
      </c>
      <c r="W2" s="2"/>
      <c r="X2" s="2" t="s">
        <v>62</v>
      </c>
      <c r="Y2" s="2"/>
      <c r="Z2" s="2">
        <v>40</v>
      </c>
      <c r="AA2" s="2">
        <v>1</v>
      </c>
      <c r="AB2" s="2">
        <v>1</v>
      </c>
      <c r="AC2" s="2" t="s">
        <v>24</v>
      </c>
      <c r="AD2" s="2" t="s">
        <v>23</v>
      </c>
      <c r="AE2" s="2"/>
      <c r="AF2" s="2"/>
      <c r="AG2" s="2" t="s">
        <v>203</v>
      </c>
      <c r="AH2" s="2"/>
      <c r="AI2" s="2" t="s">
        <v>24</v>
      </c>
      <c r="AJ2" s="2" t="s">
        <v>25</v>
      </c>
      <c r="AK2" s="2" t="s">
        <v>686</v>
      </c>
      <c r="AL2" s="2" t="s">
        <v>687</v>
      </c>
      <c r="AM2" s="2" t="s">
        <v>688</v>
      </c>
      <c r="AN2" s="2" t="s">
        <v>24</v>
      </c>
      <c r="AO2" s="2" t="s">
        <v>25</v>
      </c>
      <c r="AP2" s="2" t="s">
        <v>24</v>
      </c>
      <c r="AQ2" s="2" t="s">
        <v>689</v>
      </c>
      <c r="AR2" s="2" t="s">
        <v>24</v>
      </c>
      <c r="AS2" s="2" t="s">
        <v>690</v>
      </c>
      <c r="AT2" s="2"/>
      <c r="AU2" s="2">
        <f>INT(Table1[[#This Row],[INDIVIDUOS ]]/4)</f>
        <v>19</v>
      </c>
      <c r="AV2" s="2">
        <v>77</v>
      </c>
      <c r="AW2" s="2">
        <v>41</v>
      </c>
      <c r="AX2" s="2">
        <v>36</v>
      </c>
      <c r="AY2" s="2">
        <v>0</v>
      </c>
      <c r="AZ2" s="2">
        <v>0</v>
      </c>
      <c r="BA2" s="2">
        <v>2</v>
      </c>
      <c r="BB2" s="2">
        <v>1</v>
      </c>
      <c r="BC2" s="2">
        <v>0</v>
      </c>
      <c r="BD2" s="2">
        <v>0</v>
      </c>
      <c r="BE2" s="2">
        <v>0</v>
      </c>
      <c r="BF2" s="2">
        <v>0</v>
      </c>
      <c r="BG2" s="2">
        <v>2</v>
      </c>
      <c r="BH2" s="2">
        <v>3</v>
      </c>
      <c r="BI2" s="2">
        <v>5</v>
      </c>
      <c r="BJ2" s="2">
        <v>2</v>
      </c>
      <c r="BK2" s="2">
        <v>2</v>
      </c>
      <c r="BL2" s="2" t="s">
        <v>24</v>
      </c>
      <c r="BM2" s="2" t="s">
        <v>23</v>
      </c>
      <c r="BN2" s="2"/>
      <c r="BO2" s="2"/>
      <c r="BP2" s="2"/>
      <c r="BQ2" s="2"/>
      <c r="BR2" s="2"/>
      <c r="BS2" s="2" t="s">
        <v>110</v>
      </c>
      <c r="BT2" s="2"/>
      <c r="BU2" s="2" t="s">
        <v>32</v>
      </c>
      <c r="BV2" s="2"/>
      <c r="BW2" s="2" t="s">
        <v>32</v>
      </c>
      <c r="BX2" s="2"/>
      <c r="BY2" s="2" t="s">
        <v>93</v>
      </c>
      <c r="BZ2" s="8"/>
      <c r="CA2" s="2"/>
      <c r="CB2" s="2" t="s">
        <v>24</v>
      </c>
      <c r="CC2" s="2" t="s">
        <v>23</v>
      </c>
      <c r="CD2" s="2" t="s">
        <v>23</v>
      </c>
      <c r="CE2" s="2"/>
      <c r="CF2" s="2"/>
      <c r="CG2" s="2" t="s">
        <v>209</v>
      </c>
      <c r="CH2" s="2" t="s">
        <v>23</v>
      </c>
      <c r="CI2" s="2" t="s">
        <v>23</v>
      </c>
      <c r="CJ2" s="2" t="s">
        <v>23</v>
      </c>
      <c r="CK2" s="2" t="s">
        <v>691</v>
      </c>
      <c r="CL2" s="2"/>
      <c r="CM2" s="2" t="s">
        <v>36</v>
      </c>
      <c r="CN2" s="2"/>
      <c r="CO2" s="2"/>
      <c r="CP2" s="2"/>
      <c r="CQ2" s="2" t="s">
        <v>23</v>
      </c>
      <c r="CR2" s="2" t="s">
        <v>95</v>
      </c>
      <c r="CS2" s="2"/>
      <c r="CT2" s="2" t="s">
        <v>23</v>
      </c>
      <c r="CU2" s="2" t="s">
        <v>95</v>
      </c>
      <c r="CV2" s="2"/>
      <c r="CW2" s="2">
        <v>0</v>
      </c>
      <c r="CX2" s="2">
        <v>0</v>
      </c>
      <c r="CY2" s="2">
        <v>0</v>
      </c>
      <c r="CZ2" s="2">
        <v>0</v>
      </c>
      <c r="DA2" s="2"/>
      <c r="DB2" s="2"/>
      <c r="DC2" s="2"/>
      <c r="DD2" s="2"/>
      <c r="DE2" s="2"/>
      <c r="DF2" s="2"/>
      <c r="DG2" s="2"/>
      <c r="DH2" s="2"/>
      <c r="DI2" s="2">
        <v>0</v>
      </c>
      <c r="DJ2" s="2" t="s">
        <v>23</v>
      </c>
      <c r="DK2" s="2" t="s">
        <v>23</v>
      </c>
      <c r="DL2" s="2"/>
      <c r="DM2" s="2" t="s">
        <v>23</v>
      </c>
      <c r="DN2" s="2"/>
      <c r="DO2" s="12"/>
      <c r="DP2" s="2" t="s">
        <v>23</v>
      </c>
      <c r="DQ2" s="2"/>
      <c r="DR2" s="2"/>
      <c r="DS2" s="2"/>
      <c r="DT2" s="2"/>
      <c r="DU2" s="2" t="s">
        <v>226</v>
      </c>
      <c r="DV2" s="2"/>
      <c r="DW2" s="2"/>
      <c r="DX2" s="2" t="s">
        <v>23</v>
      </c>
      <c r="DY2" s="2" t="s">
        <v>41</v>
      </c>
      <c r="DZ2" s="2"/>
      <c r="EA2" s="2" t="s">
        <v>40</v>
      </c>
      <c r="EB2" s="2"/>
      <c r="EC2" s="2" t="s">
        <v>23</v>
      </c>
      <c r="ED2" s="2"/>
      <c r="EE2" s="2"/>
      <c r="EF2" s="2"/>
      <c r="EG2" s="2"/>
      <c r="EH2" s="2"/>
      <c r="EI2" s="2" t="s">
        <v>4552</v>
      </c>
      <c r="EJ2" s="2" t="s">
        <v>43</v>
      </c>
      <c r="EK2" s="2" t="s">
        <v>44</v>
      </c>
      <c r="EL2" s="2" t="s">
        <v>24</v>
      </c>
      <c r="EM2" s="2" t="s">
        <v>24</v>
      </c>
      <c r="EN2" s="2" t="s">
        <v>131</v>
      </c>
      <c r="EO2" s="2" t="s">
        <v>46</v>
      </c>
      <c r="EP2" s="2" t="s">
        <v>24</v>
      </c>
      <c r="EQ2" s="2" t="s">
        <v>97</v>
      </c>
      <c r="ER2" s="2"/>
      <c r="ES2" s="2" t="s">
        <v>48</v>
      </c>
      <c r="ET2" s="2"/>
      <c r="EU2" s="2" t="s">
        <v>24</v>
      </c>
      <c r="EV2" s="2" t="s">
        <v>46</v>
      </c>
      <c r="EW2" s="2" t="s">
        <v>23</v>
      </c>
      <c r="EX2" s="2" t="s">
        <v>23</v>
      </c>
      <c r="EY2" s="2" t="s">
        <v>24</v>
      </c>
      <c r="EZ2" s="2" t="s">
        <v>98</v>
      </c>
      <c r="FA2" s="2" t="s">
        <v>23</v>
      </c>
      <c r="FB2" s="2"/>
      <c r="FC2" s="2"/>
      <c r="FD2" s="2"/>
      <c r="FE2" s="2"/>
      <c r="FF2" s="2"/>
      <c r="FG2" s="2"/>
      <c r="FH2" s="2">
        <v>0</v>
      </c>
      <c r="FI2" s="2">
        <v>0</v>
      </c>
      <c r="FJ2" s="2" t="s">
        <v>23</v>
      </c>
      <c r="FK2" s="2" t="s">
        <v>23</v>
      </c>
      <c r="FL2" s="2" t="s">
        <v>51</v>
      </c>
      <c r="FM2" s="2" t="s">
        <v>81</v>
      </c>
      <c r="FN2" s="2" t="s">
        <v>23</v>
      </c>
      <c r="FO2" s="2" t="s">
        <v>53</v>
      </c>
      <c r="FP2" s="2" t="s">
        <v>53</v>
      </c>
      <c r="FQ2" s="2" t="s">
        <v>23</v>
      </c>
      <c r="FR2" s="2" t="s">
        <v>24</v>
      </c>
      <c r="FS2" s="2">
        <v>20</v>
      </c>
      <c r="FT2" s="2" t="s">
        <v>54</v>
      </c>
      <c r="FU2" s="2" t="s">
        <v>230</v>
      </c>
      <c r="FV2" s="2" t="s">
        <v>692</v>
      </c>
      <c r="FW2" s="2"/>
      <c r="FX2" s="2" t="s">
        <v>113</v>
      </c>
      <c r="FY2" s="2" t="s">
        <v>693</v>
      </c>
      <c r="FZ2" s="12"/>
      <c r="GA2" s="2" t="s">
        <v>161</v>
      </c>
      <c r="GB2" s="2"/>
      <c r="GC2" s="2"/>
      <c r="GD2" s="2" t="s">
        <v>23</v>
      </c>
      <c r="GE2" s="2"/>
      <c r="GF2" s="2" t="s">
        <v>23</v>
      </c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x14ac:dyDescent="0.25">
      <c r="A3" s="2" t="s">
        <v>578</v>
      </c>
      <c r="B3" s="7">
        <v>42599</v>
      </c>
      <c r="C3" s="2">
        <v>4</v>
      </c>
      <c r="D3" s="2" t="s">
        <v>8</v>
      </c>
      <c r="E3" s="2" t="s">
        <v>9</v>
      </c>
      <c r="F3" s="2" t="s">
        <v>579</v>
      </c>
      <c r="G3" s="2" t="s">
        <v>580</v>
      </c>
      <c r="H3" s="7">
        <v>42477</v>
      </c>
      <c r="I3" s="7">
        <v>42538</v>
      </c>
      <c r="J3" s="2" t="s">
        <v>536</v>
      </c>
      <c r="K3" s="2" t="s">
        <v>537</v>
      </c>
      <c r="L3" s="2" t="s">
        <v>538</v>
      </c>
      <c r="M3" s="2" t="s">
        <v>2177</v>
      </c>
      <c r="N3" s="2" t="s">
        <v>2271</v>
      </c>
      <c r="O3" s="2" t="s">
        <v>1585</v>
      </c>
      <c r="P3" s="2">
        <v>0.63697590000000004</v>
      </c>
      <c r="Q3" s="2">
        <v>-80.044131100000001</v>
      </c>
      <c r="R3" s="2">
        <v>7.3000001907299996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>
        <f>INT(Table1[[#This Row],[INDIVIDUOS ]]/4)</f>
        <v>0</v>
      </c>
      <c r="AV3" s="2">
        <v>0</v>
      </c>
      <c r="AW3" s="2">
        <v>0</v>
      </c>
      <c r="AX3" s="2">
        <v>0</v>
      </c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8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1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1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x14ac:dyDescent="0.25">
      <c r="A4" s="2" t="s">
        <v>4208</v>
      </c>
      <c r="B4" s="7">
        <v>42599</v>
      </c>
      <c r="C4" s="2">
        <v>4</v>
      </c>
      <c r="D4" s="2" t="s">
        <v>17</v>
      </c>
      <c r="E4" s="2" t="s">
        <v>9</v>
      </c>
      <c r="F4" s="2" t="s">
        <v>4427</v>
      </c>
      <c r="G4" s="2" t="s">
        <v>4427</v>
      </c>
      <c r="H4" s="7">
        <v>42599</v>
      </c>
      <c r="I4" s="2"/>
      <c r="J4" s="2" t="s">
        <v>536</v>
      </c>
      <c r="K4" s="2" t="s">
        <v>537</v>
      </c>
      <c r="L4" s="2" t="s">
        <v>538</v>
      </c>
      <c r="M4" s="2" t="s">
        <v>2177</v>
      </c>
      <c r="N4" s="2" t="s">
        <v>2271</v>
      </c>
      <c r="O4" s="2" t="s">
        <v>1585</v>
      </c>
      <c r="P4" s="2">
        <v>0.63678480000000004</v>
      </c>
      <c r="Q4" s="2">
        <v>-80.042682099999993</v>
      </c>
      <c r="R4" s="2">
        <v>22.2999992371</v>
      </c>
      <c r="S4" s="2" t="s">
        <v>104</v>
      </c>
      <c r="T4" s="2" t="s">
        <v>569</v>
      </c>
      <c r="U4" s="2" t="s">
        <v>274</v>
      </c>
      <c r="V4" s="2" t="s">
        <v>4414</v>
      </c>
      <c r="W4" s="2"/>
      <c r="X4" s="2" t="s">
        <v>62</v>
      </c>
      <c r="Y4" s="2"/>
      <c r="Z4" s="2">
        <v>5000</v>
      </c>
      <c r="AA4" s="2">
        <v>13</v>
      </c>
      <c r="AB4" s="2">
        <v>11</v>
      </c>
      <c r="AC4" s="2" t="s">
        <v>24</v>
      </c>
      <c r="AD4" s="2" t="s">
        <v>23</v>
      </c>
      <c r="AE4" s="2"/>
      <c r="AF4" s="2"/>
      <c r="AG4" s="2" t="s">
        <v>203</v>
      </c>
      <c r="AH4" s="2"/>
      <c r="AI4" s="2" t="s">
        <v>24</v>
      </c>
      <c r="AJ4" s="2" t="s">
        <v>25</v>
      </c>
      <c r="AK4" s="2" t="s">
        <v>562</v>
      </c>
      <c r="AL4" s="2" t="s">
        <v>563</v>
      </c>
      <c r="AM4" s="2" t="s">
        <v>564</v>
      </c>
      <c r="AN4" s="2" t="s">
        <v>23</v>
      </c>
      <c r="AO4" s="2"/>
      <c r="AP4" s="2" t="s">
        <v>23</v>
      </c>
      <c r="AQ4" s="2"/>
      <c r="AR4" s="2" t="s">
        <v>24</v>
      </c>
      <c r="AS4" s="2"/>
      <c r="AT4" s="2"/>
      <c r="AU4" s="2">
        <f>INT(Table1[[#This Row],[INDIVIDUOS ]]/4)</f>
        <v>16</v>
      </c>
      <c r="AV4" s="2">
        <v>65</v>
      </c>
      <c r="AW4" s="2">
        <v>32</v>
      </c>
      <c r="AX4" s="2">
        <v>33</v>
      </c>
      <c r="AY4" s="2">
        <v>0</v>
      </c>
      <c r="AZ4" s="2">
        <v>0</v>
      </c>
      <c r="BA4" s="2">
        <v>1</v>
      </c>
      <c r="BB4" s="2">
        <v>1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 t="s">
        <v>24</v>
      </c>
      <c r="BM4" s="2" t="s">
        <v>24</v>
      </c>
      <c r="BN4" s="2" t="s">
        <v>565</v>
      </c>
      <c r="BO4" s="2">
        <v>12</v>
      </c>
      <c r="BP4" s="2" t="s">
        <v>536</v>
      </c>
      <c r="BQ4" s="2" t="s">
        <v>537</v>
      </c>
      <c r="BR4" s="2" t="s">
        <v>538</v>
      </c>
      <c r="BS4" s="2" t="s">
        <v>110</v>
      </c>
      <c r="BT4" s="2"/>
      <c r="BU4" s="2" t="s">
        <v>120</v>
      </c>
      <c r="BV4" s="2"/>
      <c r="BW4" s="2" t="s">
        <v>32</v>
      </c>
      <c r="BX4" s="2"/>
      <c r="BY4" s="2" t="s">
        <v>70</v>
      </c>
      <c r="BZ4" s="8" t="str">
        <f>BU4</f>
        <v>zinc</v>
      </c>
      <c r="CA4" s="2"/>
      <c r="CB4" s="2" t="s">
        <v>24</v>
      </c>
      <c r="CC4" s="2" t="s">
        <v>23</v>
      </c>
      <c r="CD4" s="2" t="s">
        <v>23</v>
      </c>
      <c r="CE4" s="2"/>
      <c r="CF4" s="2"/>
      <c r="CG4" s="2" t="s">
        <v>34</v>
      </c>
      <c r="CH4" s="2" t="s">
        <v>24</v>
      </c>
      <c r="CI4" s="2" t="s">
        <v>23</v>
      </c>
      <c r="CJ4" s="2" t="s">
        <v>23</v>
      </c>
      <c r="CK4" s="2" t="s">
        <v>35</v>
      </c>
      <c r="CL4" s="2"/>
      <c r="CM4" s="2" t="s">
        <v>36</v>
      </c>
      <c r="CN4" s="2"/>
      <c r="CO4" s="2"/>
      <c r="CP4" s="2"/>
      <c r="CQ4" s="2" t="s">
        <v>130</v>
      </c>
      <c r="CR4" s="2" t="s">
        <v>74</v>
      </c>
      <c r="CS4" s="2"/>
      <c r="CT4" s="2" t="s">
        <v>211</v>
      </c>
      <c r="CU4" s="2" t="s">
        <v>74</v>
      </c>
      <c r="CV4" s="2"/>
      <c r="CW4" s="2">
        <v>0</v>
      </c>
      <c r="CX4" s="2">
        <v>0</v>
      </c>
      <c r="CY4" s="2">
        <v>0</v>
      </c>
      <c r="CZ4" s="2">
        <v>0</v>
      </c>
      <c r="DA4" s="2"/>
      <c r="DB4" s="2"/>
      <c r="DC4" s="2"/>
      <c r="DD4" s="2"/>
      <c r="DE4" s="2"/>
      <c r="DF4" s="2"/>
      <c r="DG4" s="2"/>
      <c r="DH4" s="2"/>
      <c r="DI4" s="2">
        <v>0</v>
      </c>
      <c r="DJ4" s="2" t="s">
        <v>24</v>
      </c>
      <c r="DK4" s="2" t="s">
        <v>24</v>
      </c>
      <c r="DL4" s="2"/>
      <c r="DM4" s="2" t="s">
        <v>23</v>
      </c>
      <c r="DN4" s="2"/>
      <c r="DO4" s="12"/>
      <c r="DP4" s="2" t="s">
        <v>23</v>
      </c>
      <c r="DQ4" s="2"/>
      <c r="DR4" s="2"/>
      <c r="DS4" s="2"/>
      <c r="DT4" s="2"/>
      <c r="DU4" s="2" t="s">
        <v>226</v>
      </c>
      <c r="DV4" s="2"/>
      <c r="DW4" s="2" t="s">
        <v>551</v>
      </c>
      <c r="DX4" s="2" t="s">
        <v>23</v>
      </c>
      <c r="DY4" s="2" t="s">
        <v>40</v>
      </c>
      <c r="DZ4" s="2"/>
      <c r="EA4" s="2" t="s">
        <v>41</v>
      </c>
      <c r="EB4" s="2"/>
      <c r="EC4" s="2" t="s">
        <v>23</v>
      </c>
      <c r="ED4" s="2"/>
      <c r="EE4" s="2"/>
      <c r="EF4" s="2"/>
      <c r="EG4" s="2"/>
      <c r="EH4" s="2"/>
      <c r="EI4" s="2" t="s">
        <v>4553</v>
      </c>
      <c r="EJ4" s="2" t="s">
        <v>157</v>
      </c>
      <c r="EK4" s="2" t="s">
        <v>44</v>
      </c>
      <c r="EL4" s="2" t="s">
        <v>23</v>
      </c>
      <c r="EM4" s="2" t="s">
        <v>24</v>
      </c>
      <c r="EN4" s="2" t="s">
        <v>77</v>
      </c>
      <c r="EO4" s="2" t="s">
        <v>46</v>
      </c>
      <c r="EP4" s="2" t="s">
        <v>23</v>
      </c>
      <c r="EQ4" s="2" t="s">
        <v>282</v>
      </c>
      <c r="ER4" s="2"/>
      <c r="ES4" s="2" t="s">
        <v>48</v>
      </c>
      <c r="ET4" s="2"/>
      <c r="EU4" s="2" t="s">
        <v>24</v>
      </c>
      <c r="EV4" s="2" t="s">
        <v>78</v>
      </c>
      <c r="EW4" s="2" t="s">
        <v>24</v>
      </c>
      <c r="EX4" s="2" t="s">
        <v>23</v>
      </c>
      <c r="EY4" s="2" t="s">
        <v>24</v>
      </c>
      <c r="EZ4" s="2" t="s">
        <v>50</v>
      </c>
      <c r="FA4" s="2" t="s">
        <v>23</v>
      </c>
      <c r="FB4" s="2"/>
      <c r="FC4" s="2"/>
      <c r="FD4" s="2"/>
      <c r="FE4" s="2"/>
      <c r="FF4" s="2"/>
      <c r="FG4" s="2"/>
      <c r="FH4" s="2">
        <v>1</v>
      </c>
      <c r="FI4" s="2">
        <v>0</v>
      </c>
      <c r="FJ4" s="2" t="s">
        <v>23</v>
      </c>
      <c r="FK4" s="2" t="s">
        <v>23</v>
      </c>
      <c r="FL4" s="2" t="s">
        <v>111</v>
      </c>
      <c r="FM4" s="2" t="s">
        <v>123</v>
      </c>
      <c r="FN4" s="2" t="s">
        <v>23</v>
      </c>
      <c r="FO4" s="2" t="s">
        <v>53</v>
      </c>
      <c r="FP4" s="2" t="s">
        <v>53</v>
      </c>
      <c r="FQ4" s="2" t="s">
        <v>23</v>
      </c>
      <c r="FR4" s="2" t="s">
        <v>23</v>
      </c>
      <c r="FS4" s="2"/>
      <c r="FT4" s="2" t="s">
        <v>296</v>
      </c>
      <c r="FU4" s="2" t="s">
        <v>566</v>
      </c>
      <c r="FV4" s="2" t="s">
        <v>567</v>
      </c>
      <c r="FW4" s="2"/>
      <c r="FX4" s="2" t="s">
        <v>113</v>
      </c>
      <c r="FY4" s="2" t="s">
        <v>510</v>
      </c>
      <c r="FZ4" s="12"/>
      <c r="GA4" s="2" t="s">
        <v>233</v>
      </c>
      <c r="GB4" s="2"/>
      <c r="GC4" s="2"/>
      <c r="GD4" s="2" t="s">
        <v>24</v>
      </c>
      <c r="GE4" s="2"/>
      <c r="GF4" s="2" t="s">
        <v>23</v>
      </c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</row>
    <row r="5" spans="1:245" x14ac:dyDescent="0.25">
      <c r="A5" s="2" t="s">
        <v>694</v>
      </c>
      <c r="B5" s="7">
        <v>42600</v>
      </c>
      <c r="C5" s="2">
        <v>4</v>
      </c>
      <c r="D5" s="2" t="s">
        <v>8</v>
      </c>
      <c r="E5" s="2" t="s">
        <v>9</v>
      </c>
      <c r="F5" s="2" t="s">
        <v>695</v>
      </c>
      <c r="G5" s="2" t="s">
        <v>695</v>
      </c>
      <c r="H5" s="7">
        <v>42479</v>
      </c>
      <c r="I5" s="7">
        <v>42531</v>
      </c>
      <c r="J5" s="2" t="s">
        <v>536</v>
      </c>
      <c r="K5" s="2" t="s">
        <v>537</v>
      </c>
      <c r="L5" s="2" t="s">
        <v>826</v>
      </c>
      <c r="M5" s="2" t="s">
        <v>2177</v>
      </c>
      <c r="N5" s="2" t="s">
        <v>2271</v>
      </c>
      <c r="O5" s="2" t="s">
        <v>2286</v>
      </c>
      <c r="P5" s="2">
        <v>0.27174739999999997</v>
      </c>
      <c r="Q5" s="2">
        <v>-79.955062699999999</v>
      </c>
      <c r="R5" s="2">
        <v>36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>
        <f>INT(Table1[[#This Row],[INDIVIDUOS ]]/4)</f>
        <v>0</v>
      </c>
      <c r="AV5" s="2">
        <v>0</v>
      </c>
      <c r="AW5" s="2">
        <v>0</v>
      </c>
      <c r="AX5" s="2">
        <v>0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8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1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1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</row>
    <row r="6" spans="1:245" x14ac:dyDescent="0.25">
      <c r="A6" s="2" t="s">
        <v>4209</v>
      </c>
      <c r="B6" s="7">
        <v>42598</v>
      </c>
      <c r="C6" s="2">
        <v>4</v>
      </c>
      <c r="D6" s="2" t="s">
        <v>8</v>
      </c>
      <c r="E6" s="2" t="s">
        <v>9</v>
      </c>
      <c r="F6" s="2" t="s">
        <v>4463</v>
      </c>
      <c r="G6" s="2" t="s">
        <v>285</v>
      </c>
      <c r="H6" s="7">
        <v>42477</v>
      </c>
      <c r="I6" s="7">
        <v>42537</v>
      </c>
      <c r="J6" s="2" t="s">
        <v>536</v>
      </c>
      <c r="K6" s="2" t="s">
        <v>537</v>
      </c>
      <c r="L6" s="2" t="s">
        <v>538</v>
      </c>
      <c r="M6" s="2" t="s">
        <v>2177</v>
      </c>
      <c r="N6" s="2" t="s">
        <v>2271</v>
      </c>
      <c r="O6" s="2" t="s">
        <v>1585</v>
      </c>
      <c r="P6" s="2">
        <v>0.65876210000000002</v>
      </c>
      <c r="Q6" s="2">
        <v>-79.917703599999996</v>
      </c>
      <c r="R6" s="2">
        <v>59.700000762899997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>
        <f>INT(Table1[[#This Row],[INDIVIDUOS ]]/4)</f>
        <v>0</v>
      </c>
      <c r="AV6" s="2">
        <v>0</v>
      </c>
      <c r="AW6" s="2">
        <v>0</v>
      </c>
      <c r="AX6" s="2">
        <v>0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8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1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1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</row>
    <row r="7" spans="1:245" x14ac:dyDescent="0.25">
      <c r="A7" s="2" t="s">
        <v>1189</v>
      </c>
      <c r="B7" s="7">
        <v>42604</v>
      </c>
      <c r="C7" s="2">
        <v>4</v>
      </c>
      <c r="D7" s="2" t="s">
        <v>8</v>
      </c>
      <c r="E7" s="2" t="s">
        <v>9</v>
      </c>
      <c r="F7" s="2" t="s">
        <v>1190</v>
      </c>
      <c r="G7" s="2"/>
      <c r="H7" s="7">
        <v>42476</v>
      </c>
      <c r="I7" s="7">
        <v>42567</v>
      </c>
      <c r="J7" s="2" t="s">
        <v>536</v>
      </c>
      <c r="K7" s="2" t="s">
        <v>537</v>
      </c>
      <c r="L7" s="2" t="s">
        <v>1225</v>
      </c>
      <c r="M7" s="2" t="s">
        <v>2177</v>
      </c>
      <c r="N7" s="2" t="s">
        <v>2271</v>
      </c>
      <c r="O7" s="2" t="s">
        <v>2284</v>
      </c>
      <c r="P7" s="2">
        <v>0.50078540699999996</v>
      </c>
      <c r="Q7" s="2">
        <v>-79.972616500000001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>
        <f>INT(Table1[[#This Row],[INDIVIDUOS ]]/4)</f>
        <v>0</v>
      </c>
      <c r="AV7" s="2">
        <v>0</v>
      </c>
      <c r="AW7" s="2">
        <v>0</v>
      </c>
      <c r="AX7" s="2">
        <v>0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>
        <v>0</v>
      </c>
      <c r="BJ7" s="2"/>
      <c r="BK7" s="2"/>
      <c r="BL7" s="2"/>
      <c r="BM7" s="2"/>
      <c r="BN7" s="2"/>
      <c r="BO7" s="2" t="s">
        <v>4331</v>
      </c>
      <c r="BP7" s="2"/>
      <c r="BQ7" s="2"/>
      <c r="BR7" s="2"/>
      <c r="BS7" s="2"/>
      <c r="BT7" s="2"/>
      <c r="BU7" s="2"/>
      <c r="BV7" s="2"/>
      <c r="BW7" s="2"/>
      <c r="BX7" s="2"/>
      <c r="BY7" s="2"/>
      <c r="BZ7" s="8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1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1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</row>
    <row r="8" spans="1:245" x14ac:dyDescent="0.25">
      <c r="A8" s="2" t="s">
        <v>697</v>
      </c>
      <c r="B8" s="7">
        <v>42600</v>
      </c>
      <c r="C8" s="2">
        <v>4</v>
      </c>
      <c r="D8" s="2" t="s">
        <v>17</v>
      </c>
      <c r="E8" s="2" t="s">
        <v>9</v>
      </c>
      <c r="F8" s="2" t="s">
        <v>4428</v>
      </c>
      <c r="G8" s="2" t="s">
        <v>698</v>
      </c>
      <c r="H8" s="7">
        <v>42477</v>
      </c>
      <c r="I8" s="2"/>
      <c r="J8" s="2" t="s">
        <v>536</v>
      </c>
      <c r="K8" s="2" t="s">
        <v>537</v>
      </c>
      <c r="L8" s="2" t="s">
        <v>826</v>
      </c>
      <c r="M8" s="2" t="s">
        <v>2177</v>
      </c>
      <c r="N8" s="2" t="s">
        <v>2271</v>
      </c>
      <c r="O8" s="2" t="s">
        <v>2286</v>
      </c>
      <c r="P8" s="2">
        <v>0.27009870000000002</v>
      </c>
      <c r="Q8" s="2">
        <v>-79.955741700000004</v>
      </c>
      <c r="R8" s="2">
        <v>27.100000381499999</v>
      </c>
      <c r="S8" s="2" t="s">
        <v>104</v>
      </c>
      <c r="T8" s="2" t="s">
        <v>4520</v>
      </c>
      <c r="U8" s="2" t="s">
        <v>685</v>
      </c>
      <c r="V8" s="2" t="s">
        <v>4411</v>
      </c>
      <c r="W8" s="2"/>
      <c r="X8" s="2" t="s">
        <v>22</v>
      </c>
      <c r="Y8" s="2"/>
      <c r="Z8" s="2">
        <v>200</v>
      </c>
      <c r="AA8" s="2">
        <v>16</v>
      </c>
      <c r="AB8" s="2">
        <v>16</v>
      </c>
      <c r="AC8" s="2" t="s">
        <v>24</v>
      </c>
      <c r="AD8" s="2" t="s">
        <v>23</v>
      </c>
      <c r="AE8" s="2"/>
      <c r="AF8" s="2"/>
      <c r="AG8" s="2" t="s">
        <v>203</v>
      </c>
      <c r="AH8" s="2"/>
      <c r="AI8" s="2" t="s">
        <v>24</v>
      </c>
      <c r="AJ8" s="2" t="s">
        <v>25</v>
      </c>
      <c r="AK8" s="2" t="s">
        <v>699</v>
      </c>
      <c r="AL8" s="2" t="s">
        <v>700</v>
      </c>
      <c r="AM8" s="2" t="s">
        <v>701</v>
      </c>
      <c r="AN8" s="2" t="s">
        <v>23</v>
      </c>
      <c r="AO8" s="2"/>
      <c r="AP8" s="2" t="s">
        <v>23</v>
      </c>
      <c r="AQ8" s="2"/>
      <c r="AR8" s="2" t="s">
        <v>23</v>
      </c>
      <c r="AS8" s="2" t="s">
        <v>702</v>
      </c>
      <c r="AT8" s="2"/>
      <c r="AU8" s="2">
        <f>INT(Table1[[#This Row],[INDIVIDUOS ]]/4)</f>
        <v>20</v>
      </c>
      <c r="AV8" s="2">
        <v>83</v>
      </c>
      <c r="AW8" s="2">
        <v>44</v>
      </c>
      <c r="AX8" s="2">
        <v>39</v>
      </c>
      <c r="AY8" s="2">
        <v>0</v>
      </c>
      <c r="AZ8" s="2">
        <v>2</v>
      </c>
      <c r="BA8" s="2">
        <v>1</v>
      </c>
      <c r="BB8" s="2">
        <v>0</v>
      </c>
      <c r="BC8" s="2">
        <v>0</v>
      </c>
      <c r="BD8" s="2">
        <v>0</v>
      </c>
      <c r="BE8" s="2">
        <v>1</v>
      </c>
      <c r="BF8" s="2">
        <v>0</v>
      </c>
      <c r="BG8" s="2">
        <v>2</v>
      </c>
      <c r="BH8" s="2">
        <v>1</v>
      </c>
      <c r="BI8" s="2">
        <v>3</v>
      </c>
      <c r="BJ8" s="2">
        <v>0</v>
      </c>
      <c r="BK8" s="2">
        <v>0</v>
      </c>
      <c r="BL8" s="2" t="s">
        <v>24</v>
      </c>
      <c r="BM8" s="2" t="s">
        <v>23</v>
      </c>
      <c r="BN8" s="2"/>
      <c r="BO8" s="2"/>
      <c r="BP8" s="2"/>
      <c r="BQ8" s="2"/>
      <c r="BR8" s="2"/>
      <c r="BS8" s="2" t="s">
        <v>110</v>
      </c>
      <c r="BT8" s="2"/>
      <c r="BU8" s="2" t="s">
        <v>31</v>
      </c>
      <c r="BV8" s="2"/>
      <c r="BW8" s="2" t="s">
        <v>32</v>
      </c>
      <c r="BX8" s="2"/>
      <c r="BY8" s="2" t="s">
        <v>70</v>
      </c>
      <c r="BZ8" s="8" t="str">
        <f>BU8</f>
        <v>plastico</v>
      </c>
      <c r="CA8" s="2"/>
      <c r="CB8" s="2" t="s">
        <v>24</v>
      </c>
      <c r="CC8" s="2" t="s">
        <v>23</v>
      </c>
      <c r="CD8" s="2" t="s">
        <v>23</v>
      </c>
      <c r="CE8" s="2"/>
      <c r="CF8" s="2"/>
      <c r="CG8" s="2" t="s">
        <v>209</v>
      </c>
      <c r="CH8" s="2" t="s">
        <v>23</v>
      </c>
      <c r="CI8" s="2" t="s">
        <v>23</v>
      </c>
      <c r="CJ8" s="2" t="s">
        <v>23</v>
      </c>
      <c r="CK8" s="2" t="s">
        <v>691</v>
      </c>
      <c r="CL8" s="2"/>
      <c r="CM8" s="2" t="s">
        <v>36</v>
      </c>
      <c r="CN8" s="2"/>
      <c r="CO8" s="2"/>
      <c r="CP8" s="2"/>
      <c r="CQ8" s="2" t="s">
        <v>23</v>
      </c>
      <c r="CR8" s="2" t="s">
        <v>95</v>
      </c>
      <c r="CS8" s="2"/>
      <c r="CT8" s="2" t="s">
        <v>23</v>
      </c>
      <c r="CU8" s="2" t="s">
        <v>95</v>
      </c>
      <c r="CV8" s="2"/>
      <c r="CW8" s="2">
        <v>0</v>
      </c>
      <c r="CX8" s="2">
        <v>0</v>
      </c>
      <c r="CY8" s="2">
        <v>0</v>
      </c>
      <c r="CZ8" s="2">
        <v>0</v>
      </c>
      <c r="DA8" s="2"/>
      <c r="DB8" s="2"/>
      <c r="DC8" s="2"/>
      <c r="DD8" s="2"/>
      <c r="DE8" s="2"/>
      <c r="DF8" s="2"/>
      <c r="DG8" s="2"/>
      <c r="DH8" s="2"/>
      <c r="DI8" s="2">
        <v>0</v>
      </c>
      <c r="DJ8" s="2" t="s">
        <v>23</v>
      </c>
      <c r="DK8" s="2" t="s">
        <v>23</v>
      </c>
      <c r="DL8" s="2"/>
      <c r="DM8" s="2" t="s">
        <v>23</v>
      </c>
      <c r="DN8" s="2"/>
      <c r="DO8" s="12"/>
      <c r="DP8" s="2" t="s">
        <v>23</v>
      </c>
      <c r="DQ8" s="2"/>
      <c r="DR8" s="2"/>
      <c r="DS8" s="2"/>
      <c r="DT8" s="2"/>
      <c r="DU8" s="2" t="s">
        <v>226</v>
      </c>
      <c r="DV8" s="2"/>
      <c r="DW8" s="2"/>
      <c r="DX8" s="2" t="s">
        <v>23</v>
      </c>
      <c r="DY8" s="2" t="s">
        <v>41</v>
      </c>
      <c r="DZ8" s="2"/>
      <c r="EA8" s="2" t="s">
        <v>40</v>
      </c>
      <c r="EB8" s="2"/>
      <c r="EC8" s="2" t="s">
        <v>23</v>
      </c>
      <c r="ED8" s="2"/>
      <c r="EE8" s="2"/>
      <c r="EF8" s="2"/>
      <c r="EG8" s="2"/>
      <c r="EH8" s="2"/>
      <c r="EI8" s="2" t="s">
        <v>4553</v>
      </c>
      <c r="EJ8" s="2" t="s">
        <v>43</v>
      </c>
      <c r="EK8" s="2" t="s">
        <v>44</v>
      </c>
      <c r="EL8" s="2" t="s">
        <v>24</v>
      </c>
      <c r="EM8" s="2" t="s">
        <v>24</v>
      </c>
      <c r="EN8" s="2" t="s">
        <v>131</v>
      </c>
      <c r="EO8" s="2" t="s">
        <v>46</v>
      </c>
      <c r="EP8" s="2" t="s">
        <v>24</v>
      </c>
      <c r="EQ8" s="2" t="s">
        <v>97</v>
      </c>
      <c r="ER8" s="2"/>
      <c r="ES8" s="2" t="s">
        <v>48</v>
      </c>
      <c r="ET8" s="2"/>
      <c r="EU8" s="2" t="s">
        <v>23</v>
      </c>
      <c r="EV8" s="2" t="s">
        <v>46</v>
      </c>
      <c r="EW8" s="2" t="s">
        <v>23</v>
      </c>
      <c r="EX8" s="2" t="s">
        <v>23</v>
      </c>
      <c r="EY8" s="2" t="s">
        <v>23</v>
      </c>
      <c r="EZ8" s="2" t="s">
        <v>98</v>
      </c>
      <c r="FA8" s="2" t="s">
        <v>23</v>
      </c>
      <c r="FB8" s="2"/>
      <c r="FC8" s="2"/>
      <c r="FD8" s="2"/>
      <c r="FE8" s="2"/>
      <c r="FF8" s="2"/>
      <c r="FG8" s="2"/>
      <c r="FH8" s="2">
        <v>0</v>
      </c>
      <c r="FI8" s="2">
        <v>0</v>
      </c>
      <c r="FJ8" s="2" t="s">
        <v>23</v>
      </c>
      <c r="FK8" s="2" t="s">
        <v>23</v>
      </c>
      <c r="FL8" s="2" t="s">
        <v>51</v>
      </c>
      <c r="FM8" s="2" t="s">
        <v>81</v>
      </c>
      <c r="FN8" s="2" t="s">
        <v>23</v>
      </c>
      <c r="FO8" s="2" t="s">
        <v>53</v>
      </c>
      <c r="FP8" s="2" t="s">
        <v>53</v>
      </c>
      <c r="FQ8" s="2" t="s">
        <v>23</v>
      </c>
      <c r="FR8" s="2" t="s">
        <v>24</v>
      </c>
      <c r="FS8" s="2">
        <v>10</v>
      </c>
      <c r="FT8" s="2" t="s">
        <v>54</v>
      </c>
      <c r="FU8" s="2" t="s">
        <v>230</v>
      </c>
      <c r="FV8" s="2" t="s">
        <v>651</v>
      </c>
      <c r="FW8" s="2"/>
      <c r="FX8" s="2" t="s">
        <v>113</v>
      </c>
      <c r="FY8" s="2" t="s">
        <v>703</v>
      </c>
      <c r="FZ8" s="12"/>
      <c r="GA8" s="2" t="s">
        <v>161</v>
      </c>
      <c r="GB8" s="2"/>
      <c r="GC8" s="2"/>
      <c r="GD8" s="2" t="s">
        <v>23</v>
      </c>
      <c r="GE8" s="2"/>
      <c r="GF8" s="2" t="s">
        <v>23</v>
      </c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</row>
    <row r="9" spans="1:245" x14ac:dyDescent="0.25">
      <c r="A9" s="2" t="s">
        <v>4210</v>
      </c>
      <c r="B9" s="7">
        <v>42598</v>
      </c>
      <c r="C9" s="2">
        <v>4</v>
      </c>
      <c r="D9" s="2" t="s">
        <v>17</v>
      </c>
      <c r="E9" s="2" t="s">
        <v>9</v>
      </c>
      <c r="F9" s="2" t="s">
        <v>4429</v>
      </c>
      <c r="G9" s="2" t="s">
        <v>287</v>
      </c>
      <c r="H9" s="7">
        <v>42477</v>
      </c>
      <c r="I9" s="2"/>
      <c r="J9" s="2" t="s">
        <v>536</v>
      </c>
      <c r="K9" s="2" t="s">
        <v>537</v>
      </c>
      <c r="L9" s="2" t="s">
        <v>538</v>
      </c>
      <c r="M9" s="2" t="s">
        <v>2177</v>
      </c>
      <c r="N9" s="2" t="s">
        <v>2271</v>
      </c>
      <c r="O9" s="2" t="s">
        <v>1585</v>
      </c>
      <c r="P9" s="2">
        <v>0.65665059999999997</v>
      </c>
      <c r="Q9" s="2">
        <v>-79.919196900000003</v>
      </c>
      <c r="R9" s="2">
        <v>84.199996948199995</v>
      </c>
      <c r="S9" s="2" t="s">
        <v>104</v>
      </c>
      <c r="T9" s="2" t="s">
        <v>4431</v>
      </c>
      <c r="U9" s="2" t="s">
        <v>274</v>
      </c>
      <c r="V9" s="2" t="s">
        <v>4412</v>
      </c>
      <c r="W9" s="2"/>
      <c r="X9" s="2" t="s">
        <v>62</v>
      </c>
      <c r="Y9" s="2"/>
      <c r="Z9" s="2">
        <v>1000</v>
      </c>
      <c r="AA9" s="2">
        <v>20</v>
      </c>
      <c r="AB9" s="2">
        <v>20</v>
      </c>
      <c r="AC9" s="2" t="s">
        <v>24</v>
      </c>
      <c r="AD9" s="2" t="s">
        <v>23</v>
      </c>
      <c r="AE9" s="2"/>
      <c r="AF9" s="2"/>
      <c r="AG9" s="2" t="s">
        <v>121</v>
      </c>
      <c r="AH9" s="2" t="s">
        <v>288</v>
      </c>
      <c r="AI9" s="2" t="s">
        <v>24</v>
      </c>
      <c r="AJ9" s="2" t="s">
        <v>25</v>
      </c>
      <c r="AK9" s="2" t="s">
        <v>289</v>
      </c>
      <c r="AL9" s="2" t="s">
        <v>290</v>
      </c>
      <c r="AM9" s="2" t="s">
        <v>291</v>
      </c>
      <c r="AN9" s="2" t="s">
        <v>23</v>
      </c>
      <c r="AO9" s="2"/>
      <c r="AP9" s="2" t="s">
        <v>24</v>
      </c>
      <c r="AQ9" s="2" t="s">
        <v>292</v>
      </c>
      <c r="AR9" s="2" t="s">
        <v>23</v>
      </c>
      <c r="AS9" s="2" t="s">
        <v>293</v>
      </c>
      <c r="AT9" s="2"/>
      <c r="AU9" s="2">
        <f>INT(Table1[[#This Row],[INDIVIDUOS ]]/4)</f>
        <v>22</v>
      </c>
      <c r="AV9" s="2">
        <v>89</v>
      </c>
      <c r="AW9" s="2">
        <v>48</v>
      </c>
      <c r="AX9" s="2">
        <v>41</v>
      </c>
      <c r="AY9" s="2">
        <v>0</v>
      </c>
      <c r="AZ9" s="2">
        <v>1</v>
      </c>
      <c r="BA9" s="2">
        <v>2</v>
      </c>
      <c r="BB9" s="2">
        <v>2</v>
      </c>
      <c r="BC9" s="2">
        <v>0</v>
      </c>
      <c r="BD9" s="2">
        <v>0</v>
      </c>
      <c r="BE9" s="2">
        <v>2</v>
      </c>
      <c r="BF9" s="2">
        <v>10</v>
      </c>
      <c r="BG9" s="2">
        <v>2</v>
      </c>
      <c r="BH9" s="2">
        <v>2</v>
      </c>
      <c r="BI9" s="2">
        <v>4</v>
      </c>
      <c r="BJ9" s="2">
        <v>2</v>
      </c>
      <c r="BK9" s="2">
        <v>0</v>
      </c>
      <c r="BL9" s="2" t="s">
        <v>23</v>
      </c>
      <c r="BM9" s="2" t="s">
        <v>23</v>
      </c>
      <c r="BN9" s="2"/>
      <c r="BO9" s="2"/>
      <c r="BP9" s="2"/>
      <c r="BQ9" s="2"/>
      <c r="BR9" s="2"/>
      <c r="BS9" s="2" t="s">
        <v>110</v>
      </c>
      <c r="BT9" s="2"/>
      <c r="BU9" s="2" t="s">
        <v>120</v>
      </c>
      <c r="BV9" s="2"/>
      <c r="BW9" s="2" t="s">
        <v>32</v>
      </c>
      <c r="BX9" s="2"/>
      <c r="BY9" s="2" t="s">
        <v>70</v>
      </c>
      <c r="BZ9" s="8" t="str">
        <f>BU9</f>
        <v>zinc</v>
      </c>
      <c r="CA9" s="2"/>
      <c r="CB9" s="2" t="s">
        <v>24</v>
      </c>
      <c r="CC9" s="2" t="s">
        <v>24</v>
      </c>
      <c r="CD9" s="2" t="s">
        <v>23</v>
      </c>
      <c r="CE9" s="2"/>
      <c r="CF9" s="2"/>
      <c r="CG9" s="2" t="s">
        <v>209</v>
      </c>
      <c r="CH9" s="2" t="s">
        <v>24</v>
      </c>
      <c r="CI9" s="2" t="s">
        <v>24</v>
      </c>
      <c r="CJ9" s="2" t="s">
        <v>23</v>
      </c>
      <c r="CK9" s="2" t="s">
        <v>35</v>
      </c>
      <c r="CL9" s="2"/>
      <c r="CM9" s="2" t="s">
        <v>36</v>
      </c>
      <c r="CN9" s="2"/>
      <c r="CO9" s="2"/>
      <c r="CP9" s="2"/>
      <c r="CQ9" s="2" t="s">
        <v>130</v>
      </c>
      <c r="CR9" s="2" t="s">
        <v>95</v>
      </c>
      <c r="CS9" s="2"/>
      <c r="CT9" s="2" t="s">
        <v>211</v>
      </c>
      <c r="CU9" s="2" t="s">
        <v>74</v>
      </c>
      <c r="CV9" s="2"/>
      <c r="CW9" s="2">
        <v>0</v>
      </c>
      <c r="CX9" s="2">
        <v>0</v>
      </c>
      <c r="CY9" s="2">
        <v>0</v>
      </c>
      <c r="CZ9" s="2">
        <v>0</v>
      </c>
      <c r="DA9" s="2"/>
      <c r="DB9" s="2"/>
      <c r="DC9" s="2"/>
      <c r="DD9" s="2"/>
      <c r="DE9" s="2"/>
      <c r="DF9" s="2"/>
      <c r="DG9" s="2"/>
      <c r="DH9" s="2"/>
      <c r="DI9" s="2">
        <v>0</v>
      </c>
      <c r="DJ9" s="2" t="s">
        <v>24</v>
      </c>
      <c r="DK9" s="2" t="s">
        <v>24</v>
      </c>
      <c r="DL9" s="2"/>
      <c r="DM9" s="2" t="s">
        <v>23</v>
      </c>
      <c r="DN9" s="2"/>
      <c r="DO9" s="12"/>
      <c r="DP9" s="2" t="s">
        <v>23</v>
      </c>
      <c r="DQ9" s="2"/>
      <c r="DR9" s="2"/>
      <c r="DS9" s="2"/>
      <c r="DT9" s="2"/>
      <c r="DU9" s="2" t="s">
        <v>226</v>
      </c>
      <c r="DV9" s="2"/>
      <c r="DW9" s="2" t="s">
        <v>294</v>
      </c>
      <c r="DX9" s="2" t="s">
        <v>23</v>
      </c>
      <c r="DY9" s="2" t="s">
        <v>40</v>
      </c>
      <c r="DZ9" s="2"/>
      <c r="EA9" s="2" t="s">
        <v>41</v>
      </c>
      <c r="EB9" s="2"/>
      <c r="EC9" s="2" t="s">
        <v>23</v>
      </c>
      <c r="ED9" s="2"/>
      <c r="EE9" s="2"/>
      <c r="EF9" s="2"/>
      <c r="EG9" s="2"/>
      <c r="EH9" s="2"/>
      <c r="EI9" s="2" t="s">
        <v>76</v>
      </c>
      <c r="EJ9" s="2" t="s">
        <v>155</v>
      </c>
      <c r="EK9" s="2" t="s">
        <v>76</v>
      </c>
      <c r="EL9" s="2" t="s">
        <v>23</v>
      </c>
      <c r="EM9" s="2" t="s">
        <v>24</v>
      </c>
      <c r="EN9" s="2" t="s">
        <v>228</v>
      </c>
      <c r="EO9" s="2" t="s">
        <v>46</v>
      </c>
      <c r="EP9" s="2" t="s">
        <v>23</v>
      </c>
      <c r="EQ9" s="2" t="s">
        <v>97</v>
      </c>
      <c r="ER9" s="2"/>
      <c r="ES9" s="2" t="s">
        <v>48</v>
      </c>
      <c r="ET9" s="2"/>
      <c r="EU9" s="2" t="s">
        <v>23</v>
      </c>
      <c r="EV9" s="2" t="s">
        <v>78</v>
      </c>
      <c r="EW9" s="2" t="s">
        <v>23</v>
      </c>
      <c r="EX9" s="2" t="s">
        <v>23</v>
      </c>
      <c r="EY9" s="2" t="s">
        <v>23</v>
      </c>
      <c r="EZ9" s="2" t="s">
        <v>50</v>
      </c>
      <c r="FA9" s="2" t="s">
        <v>23</v>
      </c>
      <c r="FB9" s="2"/>
      <c r="FC9" s="2"/>
      <c r="FD9" s="2"/>
      <c r="FE9" s="2"/>
      <c r="FF9" s="2"/>
      <c r="FG9" s="2"/>
      <c r="FH9" s="2">
        <v>1</v>
      </c>
      <c r="FI9" s="2">
        <v>0</v>
      </c>
      <c r="FJ9" s="2" t="s">
        <v>23</v>
      </c>
      <c r="FK9" s="2" t="s">
        <v>23</v>
      </c>
      <c r="FL9" s="2" t="s">
        <v>295</v>
      </c>
      <c r="FM9" s="2" t="s">
        <v>123</v>
      </c>
      <c r="FN9" s="2" t="s">
        <v>23</v>
      </c>
      <c r="FO9" s="2" t="s">
        <v>53</v>
      </c>
      <c r="FP9" s="2" t="s">
        <v>53</v>
      </c>
      <c r="FQ9" s="2" t="s">
        <v>23</v>
      </c>
      <c r="FR9" s="2" t="s">
        <v>23</v>
      </c>
      <c r="FS9" s="2"/>
      <c r="FT9" s="2" t="s">
        <v>296</v>
      </c>
      <c r="FU9" s="2" t="s">
        <v>297</v>
      </c>
      <c r="FV9" s="2" t="s">
        <v>298</v>
      </c>
      <c r="FW9" s="2"/>
      <c r="FX9" s="2" t="s">
        <v>113</v>
      </c>
      <c r="FY9" s="2" t="s">
        <v>299</v>
      </c>
      <c r="FZ9" s="12" t="s">
        <v>4533</v>
      </c>
      <c r="GA9" s="2" t="s">
        <v>233</v>
      </c>
      <c r="GB9" s="2"/>
      <c r="GC9" s="2"/>
      <c r="GD9" s="2" t="s">
        <v>23</v>
      </c>
      <c r="GE9" s="2"/>
      <c r="GF9" s="2" t="s">
        <v>23</v>
      </c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</row>
    <row r="10" spans="1:245" x14ac:dyDescent="0.25">
      <c r="A10" s="2" t="s">
        <v>704</v>
      </c>
      <c r="B10" s="7">
        <v>42600</v>
      </c>
      <c r="C10" s="2">
        <v>4</v>
      </c>
      <c r="D10" s="2" t="s">
        <v>17</v>
      </c>
      <c r="E10" s="2" t="s">
        <v>9</v>
      </c>
      <c r="F10" s="2" t="s">
        <v>705</v>
      </c>
      <c r="G10" s="2" t="s">
        <v>705</v>
      </c>
      <c r="H10" s="7">
        <v>42476</v>
      </c>
      <c r="I10" s="2"/>
      <c r="J10" s="2" t="s">
        <v>536</v>
      </c>
      <c r="K10" s="2" t="s">
        <v>537</v>
      </c>
      <c r="L10" s="2" t="s">
        <v>826</v>
      </c>
      <c r="M10" s="2" t="s">
        <v>2177</v>
      </c>
      <c r="N10" s="2" t="s">
        <v>2271</v>
      </c>
      <c r="O10" s="2" t="s">
        <v>2286</v>
      </c>
      <c r="P10" s="2">
        <v>0.27579100000000001</v>
      </c>
      <c r="Q10" s="2">
        <v>-79.950610800000007</v>
      </c>
      <c r="R10" s="2">
        <v>17.399999618500001</v>
      </c>
      <c r="S10" s="2" t="s">
        <v>104</v>
      </c>
      <c r="T10" s="2" t="s">
        <v>706</v>
      </c>
      <c r="U10" s="2" t="s">
        <v>685</v>
      </c>
      <c r="V10" s="2" t="s">
        <v>4413</v>
      </c>
      <c r="W10" s="2"/>
      <c r="X10" s="2" t="s">
        <v>62</v>
      </c>
      <c r="Y10" s="2"/>
      <c r="Z10" s="2">
        <v>200</v>
      </c>
      <c r="AA10" s="2">
        <v>15</v>
      </c>
      <c r="AB10" s="2">
        <v>15</v>
      </c>
      <c r="AC10" s="2" t="s">
        <v>24</v>
      </c>
      <c r="AD10" s="2" t="s">
        <v>23</v>
      </c>
      <c r="AE10" s="2"/>
      <c r="AF10" s="2"/>
      <c r="AG10" s="2" t="s">
        <v>63</v>
      </c>
      <c r="AH10" s="2"/>
      <c r="AI10" s="2" t="s">
        <v>24</v>
      </c>
      <c r="AJ10" s="2" t="s">
        <v>25</v>
      </c>
      <c r="AK10" s="2" t="s">
        <v>707</v>
      </c>
      <c r="AL10" s="2" t="s">
        <v>687</v>
      </c>
      <c r="AM10" s="2" t="s">
        <v>708</v>
      </c>
      <c r="AN10" s="2" t="s">
        <v>23</v>
      </c>
      <c r="AO10" s="2"/>
      <c r="AP10" s="2" t="s">
        <v>23</v>
      </c>
      <c r="AQ10" s="2"/>
      <c r="AR10" s="2" t="s">
        <v>23</v>
      </c>
      <c r="AS10" s="2" t="s">
        <v>709</v>
      </c>
      <c r="AT10" s="2"/>
      <c r="AU10" s="2">
        <f>INT(Table1[[#This Row],[INDIVIDUOS ]]/4)</f>
        <v>28</v>
      </c>
      <c r="AV10" s="2">
        <v>113</v>
      </c>
      <c r="AW10" s="2">
        <v>57</v>
      </c>
      <c r="AX10" s="2">
        <v>56</v>
      </c>
      <c r="AY10" s="2">
        <v>0</v>
      </c>
      <c r="AZ10" s="2">
        <v>0</v>
      </c>
      <c r="BA10" s="2">
        <v>4</v>
      </c>
      <c r="BB10" s="2">
        <v>3</v>
      </c>
      <c r="BC10" s="2">
        <v>1</v>
      </c>
      <c r="BD10" s="2">
        <v>0</v>
      </c>
      <c r="BE10" s="2">
        <v>0</v>
      </c>
      <c r="BF10" s="2">
        <v>0</v>
      </c>
      <c r="BG10" s="2">
        <v>2</v>
      </c>
      <c r="BH10" s="2">
        <v>2</v>
      </c>
      <c r="BI10" s="2">
        <v>4</v>
      </c>
      <c r="BJ10" s="2">
        <v>3</v>
      </c>
      <c r="BK10" s="2">
        <v>0</v>
      </c>
      <c r="BL10" s="2" t="s">
        <v>23</v>
      </c>
      <c r="BM10" s="2" t="s">
        <v>23</v>
      </c>
      <c r="BN10" s="2"/>
      <c r="BO10" s="2"/>
      <c r="BP10" s="2"/>
      <c r="BQ10" s="2"/>
      <c r="BR10" s="2"/>
      <c r="BS10" s="2" t="s">
        <v>110</v>
      </c>
      <c r="BT10" s="2"/>
      <c r="BU10" s="2" t="s">
        <v>32</v>
      </c>
      <c r="BV10" s="2"/>
      <c r="BW10" s="2" t="s">
        <v>32</v>
      </c>
      <c r="BX10" s="2"/>
      <c r="BY10" s="2" t="s">
        <v>70</v>
      </c>
      <c r="BZ10" s="8" t="str">
        <f>BU10</f>
        <v>lona</v>
      </c>
      <c r="CA10" s="2"/>
      <c r="CB10" s="2" t="s">
        <v>24</v>
      </c>
      <c r="CC10" s="2" t="s">
        <v>23</v>
      </c>
      <c r="CD10" s="2" t="s">
        <v>23</v>
      </c>
      <c r="CE10" s="2"/>
      <c r="CF10" s="2"/>
      <c r="CG10" s="2" t="s">
        <v>209</v>
      </c>
      <c r="CH10" s="2" t="s">
        <v>23</v>
      </c>
      <c r="CI10" s="2" t="s">
        <v>23</v>
      </c>
      <c r="CJ10" s="2" t="s">
        <v>23</v>
      </c>
      <c r="CK10" s="2" t="s">
        <v>79</v>
      </c>
      <c r="CL10" s="2" t="s">
        <v>710</v>
      </c>
      <c r="CM10" s="2" t="s">
        <v>36</v>
      </c>
      <c r="CN10" s="2"/>
      <c r="CO10" s="2"/>
      <c r="CP10" s="2"/>
      <c r="CQ10" s="2" t="s">
        <v>23</v>
      </c>
      <c r="CR10" s="2" t="s">
        <v>95</v>
      </c>
      <c r="CS10" s="2"/>
      <c r="CT10" s="2" t="s">
        <v>211</v>
      </c>
      <c r="CU10" s="2" t="s">
        <v>95</v>
      </c>
      <c r="CV10" s="2"/>
      <c r="CW10" s="2">
        <v>8</v>
      </c>
      <c r="CX10" s="2">
        <v>4</v>
      </c>
      <c r="CY10" s="2">
        <v>1</v>
      </c>
      <c r="CZ10" s="2">
        <v>1</v>
      </c>
      <c r="DA10" s="2" t="s">
        <v>24</v>
      </c>
      <c r="DB10" s="2" t="s">
        <v>23</v>
      </c>
      <c r="DC10" s="2">
        <v>4</v>
      </c>
      <c r="DD10" s="2">
        <v>4</v>
      </c>
      <c r="DE10" s="2"/>
      <c r="DF10" s="2"/>
      <c r="DG10" s="2" t="s">
        <v>23</v>
      </c>
      <c r="DH10" s="2" t="s">
        <v>23</v>
      </c>
      <c r="DI10" s="2">
        <v>16</v>
      </c>
      <c r="DJ10" s="2" t="s">
        <v>23</v>
      </c>
      <c r="DK10" s="2" t="s">
        <v>23</v>
      </c>
      <c r="DL10" s="2"/>
      <c r="DM10" s="2" t="s">
        <v>23</v>
      </c>
      <c r="DN10" s="2"/>
      <c r="DO10" s="12"/>
      <c r="DP10" s="2" t="s">
        <v>23</v>
      </c>
      <c r="DQ10" s="2"/>
      <c r="DR10" s="2"/>
      <c r="DS10" s="2"/>
      <c r="DT10" s="2"/>
      <c r="DU10" s="2" t="s">
        <v>226</v>
      </c>
      <c r="DV10" s="2"/>
      <c r="DW10" s="2"/>
      <c r="DX10" s="2" t="s">
        <v>23</v>
      </c>
      <c r="DY10" s="2" t="s">
        <v>40</v>
      </c>
      <c r="DZ10" s="2"/>
      <c r="EA10" s="2" t="s">
        <v>40</v>
      </c>
      <c r="EB10" s="2"/>
      <c r="EC10" s="2" t="s">
        <v>23</v>
      </c>
      <c r="ED10" s="2"/>
      <c r="EE10" s="2"/>
      <c r="EF10" s="2"/>
      <c r="EG10" s="2"/>
      <c r="EH10" s="2"/>
      <c r="EI10" s="2" t="s">
        <v>4553</v>
      </c>
      <c r="EJ10" s="2" t="s">
        <v>43</v>
      </c>
      <c r="EK10" s="2" t="s">
        <v>44</v>
      </c>
      <c r="EL10" s="2" t="s">
        <v>24</v>
      </c>
      <c r="EM10" s="2" t="s">
        <v>24</v>
      </c>
      <c r="EN10" s="2" t="s">
        <v>131</v>
      </c>
      <c r="EO10" s="2" t="s">
        <v>46</v>
      </c>
      <c r="EP10" s="2" t="s">
        <v>24</v>
      </c>
      <c r="EQ10" s="2" t="s">
        <v>97</v>
      </c>
      <c r="ER10" s="2"/>
      <c r="ES10" s="2" t="s">
        <v>48</v>
      </c>
      <c r="ET10" s="2"/>
      <c r="EU10" s="2" t="s">
        <v>23</v>
      </c>
      <c r="EV10" s="2" t="s">
        <v>46</v>
      </c>
      <c r="EW10" s="2" t="s">
        <v>23</v>
      </c>
      <c r="EX10" s="2" t="s">
        <v>23</v>
      </c>
      <c r="EY10" s="2" t="s">
        <v>23</v>
      </c>
      <c r="EZ10" s="2" t="s">
        <v>98</v>
      </c>
      <c r="FA10" s="2" t="s">
        <v>23</v>
      </c>
      <c r="FB10" s="2"/>
      <c r="FC10" s="2"/>
      <c r="FD10" s="2"/>
      <c r="FE10" s="2"/>
      <c r="FF10" s="2"/>
      <c r="FG10" s="2"/>
      <c r="FH10" s="2">
        <v>0</v>
      </c>
      <c r="FI10" s="2">
        <v>0</v>
      </c>
      <c r="FJ10" s="2" t="s">
        <v>23</v>
      </c>
      <c r="FK10" s="2" t="s">
        <v>23</v>
      </c>
      <c r="FL10" s="2" t="s">
        <v>51</v>
      </c>
      <c r="FM10" s="2" t="s">
        <v>81</v>
      </c>
      <c r="FN10" s="2" t="s">
        <v>23</v>
      </c>
      <c r="FO10" s="2" t="s">
        <v>53</v>
      </c>
      <c r="FP10" s="2" t="s">
        <v>53</v>
      </c>
      <c r="FQ10" s="2" t="s">
        <v>23</v>
      </c>
      <c r="FR10" s="2" t="s">
        <v>23</v>
      </c>
      <c r="FS10" s="2"/>
      <c r="FT10" s="2" t="s">
        <v>54</v>
      </c>
      <c r="FU10" s="2" t="s">
        <v>230</v>
      </c>
      <c r="FV10" s="2" t="s">
        <v>651</v>
      </c>
      <c r="FW10" s="2"/>
      <c r="FX10" s="2" t="s">
        <v>113</v>
      </c>
      <c r="FY10" s="2"/>
      <c r="FZ10" s="12" t="s">
        <v>4533</v>
      </c>
      <c r="GA10" s="2" t="s">
        <v>233</v>
      </c>
      <c r="GB10" s="2"/>
      <c r="GC10" s="2"/>
      <c r="GD10" s="2" t="s">
        <v>23</v>
      </c>
      <c r="GE10" s="2"/>
      <c r="GF10" s="2" t="s">
        <v>23</v>
      </c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x14ac:dyDescent="0.25">
      <c r="A11" s="2" t="s">
        <v>711</v>
      </c>
      <c r="B11" s="7">
        <v>42600</v>
      </c>
      <c r="C11" s="2">
        <v>4</v>
      </c>
      <c r="D11" s="2" t="s">
        <v>17</v>
      </c>
      <c r="E11" s="2" t="s">
        <v>9</v>
      </c>
      <c r="F11" s="2" t="s">
        <v>713</v>
      </c>
      <c r="G11" s="2" t="s">
        <v>712</v>
      </c>
      <c r="H11" s="7">
        <v>42476</v>
      </c>
      <c r="I11" s="2"/>
      <c r="J11" s="2" t="s">
        <v>536</v>
      </c>
      <c r="K11" s="2" t="s">
        <v>537</v>
      </c>
      <c r="L11" s="2" t="s">
        <v>826</v>
      </c>
      <c r="M11" s="2" t="s">
        <v>2177</v>
      </c>
      <c r="N11" s="2" t="s">
        <v>2271</v>
      </c>
      <c r="O11" s="2" t="s">
        <v>2286</v>
      </c>
      <c r="P11" s="2">
        <v>0.27640910000000002</v>
      </c>
      <c r="Q11" s="2">
        <v>-79.948424700000004</v>
      </c>
      <c r="R11" s="2">
        <v>42.700000762899997</v>
      </c>
      <c r="S11" s="2" t="s">
        <v>104</v>
      </c>
      <c r="T11" s="2" t="s">
        <v>713</v>
      </c>
      <c r="U11" s="2" t="s">
        <v>685</v>
      </c>
      <c r="V11" s="2" t="s">
        <v>4411</v>
      </c>
      <c r="W11" s="2"/>
      <c r="X11" s="2" t="s">
        <v>22</v>
      </c>
      <c r="Y11" s="2"/>
      <c r="Z11" s="2">
        <v>300</v>
      </c>
      <c r="AA11" s="2">
        <v>13</v>
      </c>
      <c r="AB11" s="2">
        <v>13</v>
      </c>
      <c r="AC11" s="2" t="s">
        <v>24</v>
      </c>
      <c r="AD11" s="2" t="s">
        <v>23</v>
      </c>
      <c r="AE11" s="2"/>
      <c r="AF11" s="2"/>
      <c r="AG11" s="2" t="s">
        <v>203</v>
      </c>
      <c r="AH11" s="2"/>
      <c r="AI11" s="2" t="s">
        <v>24</v>
      </c>
      <c r="AJ11" s="2" t="s">
        <v>25</v>
      </c>
      <c r="AK11" s="2" t="s">
        <v>714</v>
      </c>
      <c r="AL11" s="2" t="s">
        <v>715</v>
      </c>
      <c r="AM11" s="2" t="s">
        <v>716</v>
      </c>
      <c r="AN11" s="2" t="s">
        <v>23</v>
      </c>
      <c r="AO11" s="2"/>
      <c r="AP11" s="2" t="s">
        <v>23</v>
      </c>
      <c r="AQ11" s="2"/>
      <c r="AR11" s="2" t="s">
        <v>23</v>
      </c>
      <c r="AS11" s="2" t="s">
        <v>717</v>
      </c>
      <c r="AT11" s="2"/>
      <c r="AU11" s="2">
        <f>INT(Table1[[#This Row],[INDIVIDUOS ]]/4)</f>
        <v>28</v>
      </c>
      <c r="AV11" s="2">
        <v>114</v>
      </c>
      <c r="AW11" s="2">
        <v>55</v>
      </c>
      <c r="AX11" s="2">
        <v>59</v>
      </c>
      <c r="AY11" s="2">
        <v>0</v>
      </c>
      <c r="AZ11" s="2">
        <v>0</v>
      </c>
      <c r="BA11" s="2">
        <v>3</v>
      </c>
      <c r="BB11" s="2">
        <v>4</v>
      </c>
      <c r="BC11" s="2">
        <v>0</v>
      </c>
      <c r="BD11" s="2">
        <v>0</v>
      </c>
      <c r="BE11" s="2">
        <v>0</v>
      </c>
      <c r="BF11" s="2">
        <v>0</v>
      </c>
      <c r="BG11" s="2">
        <v>4</v>
      </c>
      <c r="BH11" s="2">
        <v>4</v>
      </c>
      <c r="BI11" s="2">
        <v>8</v>
      </c>
      <c r="BJ11" s="2">
        <v>3</v>
      </c>
      <c r="BK11" s="2">
        <v>0</v>
      </c>
      <c r="BL11" s="2" t="s">
        <v>24</v>
      </c>
      <c r="BM11" s="2" t="s">
        <v>23</v>
      </c>
      <c r="BN11" s="2"/>
      <c r="BO11" s="6" t="s">
        <v>4331</v>
      </c>
      <c r="BP11" s="2"/>
      <c r="BQ11" s="2"/>
      <c r="BR11" s="2"/>
      <c r="BS11" s="2" t="s">
        <v>110</v>
      </c>
      <c r="BT11" s="2"/>
      <c r="BU11" s="2" t="s">
        <v>120</v>
      </c>
      <c r="BV11" s="2"/>
      <c r="BW11" s="2" t="s">
        <v>32</v>
      </c>
      <c r="BX11" s="2"/>
      <c r="BY11" s="2" t="s">
        <v>70</v>
      </c>
      <c r="BZ11" s="8" t="str">
        <f>BU11</f>
        <v>zinc</v>
      </c>
      <c r="CA11" s="2"/>
      <c r="CB11" s="2" t="s">
        <v>24</v>
      </c>
      <c r="CC11" s="2" t="s">
        <v>23</v>
      </c>
      <c r="CD11" s="2" t="s">
        <v>23</v>
      </c>
      <c r="CE11" s="2"/>
      <c r="CF11" s="2"/>
      <c r="CG11" s="2" t="s">
        <v>209</v>
      </c>
      <c r="CH11" s="2" t="s">
        <v>23</v>
      </c>
      <c r="CI11" s="2" t="s">
        <v>23</v>
      </c>
      <c r="CJ11" s="2" t="s">
        <v>23</v>
      </c>
      <c r="CK11" s="2" t="s">
        <v>35</v>
      </c>
      <c r="CL11" s="2"/>
      <c r="CM11" s="2" t="s">
        <v>36</v>
      </c>
      <c r="CN11" s="2"/>
      <c r="CO11" s="2"/>
      <c r="CP11" s="2"/>
      <c r="CQ11" s="2" t="s">
        <v>23</v>
      </c>
      <c r="CR11" s="2" t="s">
        <v>95</v>
      </c>
      <c r="CS11" s="2"/>
      <c r="CT11" s="2" t="s">
        <v>23</v>
      </c>
      <c r="CU11" s="2" t="s">
        <v>95</v>
      </c>
      <c r="CV11" s="2"/>
      <c r="CW11" s="2">
        <v>0</v>
      </c>
      <c r="CX11" s="2">
        <v>0</v>
      </c>
      <c r="CY11" s="2">
        <v>0</v>
      </c>
      <c r="CZ11" s="2">
        <v>0</v>
      </c>
      <c r="DA11" s="2"/>
      <c r="DB11" s="2"/>
      <c r="DC11" s="2"/>
      <c r="DD11" s="2"/>
      <c r="DE11" s="2"/>
      <c r="DF11" s="2"/>
      <c r="DG11" s="2"/>
      <c r="DH11" s="2"/>
      <c r="DI11" s="2">
        <v>0</v>
      </c>
      <c r="DJ11" s="2" t="s">
        <v>23</v>
      </c>
      <c r="DK11" s="2" t="s">
        <v>23</v>
      </c>
      <c r="DL11" s="2"/>
      <c r="DM11" s="2" t="s">
        <v>23</v>
      </c>
      <c r="DN11" s="2"/>
      <c r="DO11" s="12"/>
      <c r="DP11" s="2" t="s">
        <v>23</v>
      </c>
      <c r="DQ11" s="2"/>
      <c r="DR11" s="2"/>
      <c r="DS11" s="2"/>
      <c r="DT11" s="2"/>
      <c r="DU11" s="2" t="s">
        <v>226</v>
      </c>
      <c r="DV11" s="2"/>
      <c r="DW11" s="2"/>
      <c r="DX11" s="2" t="s">
        <v>23</v>
      </c>
      <c r="DY11" s="2" t="s">
        <v>41</v>
      </c>
      <c r="DZ11" s="2"/>
      <c r="EA11" s="2" t="s">
        <v>40</v>
      </c>
      <c r="EB11" s="2"/>
      <c r="EC11" s="2" t="s">
        <v>23</v>
      </c>
      <c r="ED11" s="2"/>
      <c r="EE11" s="2"/>
      <c r="EF11" s="2"/>
      <c r="EG11" s="2"/>
      <c r="EH11" s="2"/>
      <c r="EI11" s="2" t="s">
        <v>4552</v>
      </c>
      <c r="EJ11" s="2" t="s">
        <v>43</v>
      </c>
      <c r="EK11" s="2" t="s">
        <v>44</v>
      </c>
      <c r="EL11" s="2" t="s">
        <v>24</v>
      </c>
      <c r="EM11" s="2" t="s">
        <v>24</v>
      </c>
      <c r="EN11" s="2" t="s">
        <v>96</v>
      </c>
      <c r="EO11" s="2" t="s">
        <v>46</v>
      </c>
      <c r="EP11" s="2" t="s">
        <v>24</v>
      </c>
      <c r="EQ11" s="2" t="s">
        <v>97</v>
      </c>
      <c r="ER11" s="2"/>
      <c r="ES11" s="2" t="s">
        <v>48</v>
      </c>
      <c r="ET11" s="2"/>
      <c r="EU11" s="2" t="s">
        <v>24</v>
      </c>
      <c r="EV11" s="2" t="s">
        <v>46</v>
      </c>
      <c r="EW11" s="2" t="s">
        <v>23</v>
      </c>
      <c r="EX11" s="2" t="s">
        <v>23</v>
      </c>
      <c r="EY11" s="2" t="s">
        <v>24</v>
      </c>
      <c r="EZ11" s="2" t="s">
        <v>98</v>
      </c>
      <c r="FA11" s="2" t="s">
        <v>23</v>
      </c>
      <c r="FB11" s="2"/>
      <c r="FC11" s="2"/>
      <c r="FD11" s="2"/>
      <c r="FE11" s="2"/>
      <c r="FF11" s="2"/>
      <c r="FG11" s="2"/>
      <c r="FH11" s="2">
        <v>0</v>
      </c>
      <c r="FI11" s="2">
        <v>0</v>
      </c>
      <c r="FJ11" s="2" t="s">
        <v>23</v>
      </c>
      <c r="FK11" s="2" t="s">
        <v>23</v>
      </c>
      <c r="FL11" s="2" t="s">
        <v>263</v>
      </c>
      <c r="FM11" s="2" t="s">
        <v>718</v>
      </c>
      <c r="FN11" s="2" t="s">
        <v>23</v>
      </c>
      <c r="FO11" s="2" t="s">
        <v>53</v>
      </c>
      <c r="FP11" s="2" t="s">
        <v>53</v>
      </c>
      <c r="FQ11" s="2" t="s">
        <v>23</v>
      </c>
      <c r="FR11" s="2" t="s">
        <v>23</v>
      </c>
      <c r="FS11" s="2"/>
      <c r="FT11" s="2" t="s">
        <v>54</v>
      </c>
      <c r="FU11" s="2" t="s">
        <v>719</v>
      </c>
      <c r="FV11" s="2" t="s">
        <v>720</v>
      </c>
      <c r="FW11" s="2"/>
      <c r="FX11" s="2" t="s">
        <v>113</v>
      </c>
      <c r="FY11" s="2" t="s">
        <v>721</v>
      </c>
      <c r="FZ11" s="12" t="s">
        <v>4533</v>
      </c>
      <c r="GA11" s="2" t="s">
        <v>233</v>
      </c>
      <c r="GB11" s="2"/>
      <c r="GC11" s="2"/>
      <c r="GD11" s="2" t="s">
        <v>23</v>
      </c>
      <c r="GE11" s="2"/>
      <c r="GF11" s="2" t="s">
        <v>23</v>
      </c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</row>
    <row r="12" spans="1:245" x14ac:dyDescent="0.25">
      <c r="A12" s="2" t="s">
        <v>594</v>
      </c>
      <c r="B12" s="7">
        <v>42599</v>
      </c>
      <c r="C12" s="2">
        <v>4</v>
      </c>
      <c r="D12" s="2" t="s">
        <v>8</v>
      </c>
      <c r="E12" s="2" t="s">
        <v>9</v>
      </c>
      <c r="F12" s="2" t="s">
        <v>595</v>
      </c>
      <c r="G12" s="2"/>
      <c r="H12" s="7">
        <v>42477</v>
      </c>
      <c r="I12" s="7">
        <v>42566</v>
      </c>
      <c r="J12" s="2" t="s">
        <v>536</v>
      </c>
      <c r="K12" s="2" t="s">
        <v>537</v>
      </c>
      <c r="L12" s="2" t="s">
        <v>538</v>
      </c>
      <c r="M12" s="2" t="s">
        <v>2177</v>
      </c>
      <c r="N12" s="2" t="s">
        <v>2271</v>
      </c>
      <c r="O12" s="2" t="s">
        <v>1585</v>
      </c>
      <c r="P12" s="2">
        <v>0.63690460000000004</v>
      </c>
      <c r="Q12" s="2">
        <v>-80.042638400000001</v>
      </c>
      <c r="R12" s="2">
        <v>13.100000381499999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>
        <f>INT(Table1[[#This Row],[INDIVIDUOS ]]/4)</f>
        <v>0</v>
      </c>
      <c r="AV12" s="2">
        <v>0</v>
      </c>
      <c r="AW12" s="2">
        <v>0</v>
      </c>
      <c r="AX12" s="2"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>
        <v>0</v>
      </c>
      <c r="BJ12" s="2"/>
      <c r="BK12" s="2"/>
      <c r="BL12" s="2"/>
      <c r="BM12" s="2"/>
      <c r="BN12" s="2"/>
      <c r="BO12" s="6" t="s">
        <v>4240</v>
      </c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8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1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1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</row>
    <row r="13" spans="1:245" x14ac:dyDescent="0.25">
      <c r="A13" s="2" t="s">
        <v>858</v>
      </c>
      <c r="B13" s="7">
        <v>42600</v>
      </c>
      <c r="C13" s="2">
        <v>4</v>
      </c>
      <c r="D13" s="2" t="s">
        <v>17</v>
      </c>
      <c r="E13" s="2" t="s">
        <v>9</v>
      </c>
      <c r="F13" s="2" t="s">
        <v>859</v>
      </c>
      <c r="G13" s="2"/>
      <c r="H13" s="7">
        <v>42476</v>
      </c>
      <c r="I13" s="2"/>
      <c r="J13" s="2" t="s">
        <v>536</v>
      </c>
      <c r="K13" s="2" t="s">
        <v>537</v>
      </c>
      <c r="L13" s="2" t="s">
        <v>826</v>
      </c>
      <c r="M13" s="2" t="s">
        <v>2177</v>
      </c>
      <c r="N13" s="2" t="s">
        <v>2271</v>
      </c>
      <c r="O13" s="2" t="s">
        <v>2286</v>
      </c>
      <c r="P13" s="2">
        <v>0.27265</v>
      </c>
      <c r="Q13" s="2">
        <v>-79.955148699999995</v>
      </c>
      <c r="R13" s="2">
        <v>48.299999237100003</v>
      </c>
      <c r="S13" s="2" t="s">
        <v>21</v>
      </c>
      <c r="T13" s="2"/>
      <c r="U13" s="2"/>
      <c r="V13" s="2" t="s">
        <v>4412</v>
      </c>
      <c r="W13" s="2"/>
      <c r="X13" s="2" t="s">
        <v>62</v>
      </c>
      <c r="Y13" s="2"/>
      <c r="Z13" s="2">
        <v>200</v>
      </c>
      <c r="AA13" s="2">
        <v>14</v>
      </c>
      <c r="AB13" s="2">
        <v>14</v>
      </c>
      <c r="AC13" s="2" t="s">
        <v>24</v>
      </c>
      <c r="AD13" s="2" t="s">
        <v>23</v>
      </c>
      <c r="AE13" s="2"/>
      <c r="AF13" s="2"/>
      <c r="AG13" s="2" t="s">
        <v>121</v>
      </c>
      <c r="AH13" s="2" t="s">
        <v>860</v>
      </c>
      <c r="AI13" s="2" t="s">
        <v>24</v>
      </c>
      <c r="AJ13" s="2" t="s">
        <v>25</v>
      </c>
      <c r="AK13" s="2" t="s">
        <v>861</v>
      </c>
      <c r="AL13" s="2" t="s">
        <v>862</v>
      </c>
      <c r="AM13" s="2" t="s">
        <v>67</v>
      </c>
      <c r="AN13" s="2" t="s">
        <v>23</v>
      </c>
      <c r="AO13" s="2"/>
      <c r="AP13" s="2" t="s">
        <v>24</v>
      </c>
      <c r="AQ13" s="2" t="s">
        <v>863</v>
      </c>
      <c r="AR13" s="2" t="s">
        <v>23</v>
      </c>
      <c r="AS13" s="2" t="s">
        <v>864</v>
      </c>
      <c r="AT13" s="2" t="s">
        <v>865</v>
      </c>
      <c r="AU13" s="2">
        <f>INT(Table1[[#This Row],[INDIVIDUOS ]]/4)</f>
        <v>23</v>
      </c>
      <c r="AV13" s="2">
        <v>94</v>
      </c>
      <c r="AW13" s="2">
        <v>42</v>
      </c>
      <c r="AX13" s="2">
        <v>52</v>
      </c>
      <c r="AY13" s="2">
        <v>0</v>
      </c>
      <c r="AZ13" s="2">
        <v>0</v>
      </c>
      <c r="BA13" s="2">
        <v>1</v>
      </c>
      <c r="BB13" s="2">
        <v>0</v>
      </c>
      <c r="BC13" s="2">
        <v>2</v>
      </c>
      <c r="BD13" s="2">
        <v>1</v>
      </c>
      <c r="BE13" s="2">
        <v>0</v>
      </c>
      <c r="BF13" s="2">
        <v>0</v>
      </c>
      <c r="BG13" s="2">
        <v>3</v>
      </c>
      <c r="BH13" s="2">
        <v>2</v>
      </c>
      <c r="BI13" s="2">
        <v>5</v>
      </c>
      <c r="BJ13" s="2">
        <v>4</v>
      </c>
      <c r="BK13" s="2">
        <v>0</v>
      </c>
      <c r="BL13" s="2" t="s">
        <v>24</v>
      </c>
      <c r="BM13" s="2" t="s">
        <v>23</v>
      </c>
      <c r="BN13" s="2"/>
      <c r="BO13" s="6" t="s">
        <v>4332</v>
      </c>
      <c r="BP13" s="2"/>
      <c r="BQ13" s="2"/>
      <c r="BR13" s="2"/>
      <c r="BS13" s="2" t="s">
        <v>79</v>
      </c>
      <c r="BT13" s="2" t="s">
        <v>866</v>
      </c>
      <c r="BU13" s="2" t="s">
        <v>32</v>
      </c>
      <c r="BV13" s="2"/>
      <c r="BW13" s="2" t="s">
        <v>32</v>
      </c>
      <c r="BX13" s="2"/>
      <c r="BY13" s="2" t="s">
        <v>121</v>
      </c>
      <c r="BZ13" s="8" t="str">
        <f>BU13</f>
        <v>lona</v>
      </c>
      <c r="CA13" s="2" t="s">
        <v>867</v>
      </c>
      <c r="CB13" s="2" t="s">
        <v>24</v>
      </c>
      <c r="CC13" s="2" t="s">
        <v>24</v>
      </c>
      <c r="CD13" s="2" t="s">
        <v>24</v>
      </c>
      <c r="CE13" s="2" t="s">
        <v>242</v>
      </c>
      <c r="CF13" s="2"/>
      <c r="CG13" s="2" t="s">
        <v>209</v>
      </c>
      <c r="CH13" s="2" t="s">
        <v>23</v>
      </c>
      <c r="CI13" s="2" t="s">
        <v>23</v>
      </c>
      <c r="CJ13" s="2" t="s">
        <v>23</v>
      </c>
      <c r="CK13" s="2" t="s">
        <v>35</v>
      </c>
      <c r="CL13" s="2"/>
      <c r="CM13" s="2" t="s">
        <v>129</v>
      </c>
      <c r="CN13" s="2"/>
      <c r="CO13" s="2"/>
      <c r="CP13" s="2"/>
      <c r="CQ13" s="2" t="s">
        <v>23</v>
      </c>
      <c r="CR13" s="2" t="s">
        <v>95</v>
      </c>
      <c r="CS13" s="2"/>
      <c r="CT13" s="2" t="s">
        <v>23</v>
      </c>
      <c r="CU13" s="2" t="s">
        <v>74</v>
      </c>
      <c r="CV13" s="2"/>
      <c r="CW13" s="2">
        <v>0</v>
      </c>
      <c r="CX13" s="2">
        <v>0</v>
      </c>
      <c r="CY13" s="2">
        <v>0</v>
      </c>
      <c r="CZ13" s="2">
        <v>0</v>
      </c>
      <c r="DA13" s="2"/>
      <c r="DB13" s="2"/>
      <c r="DC13" s="2"/>
      <c r="DD13" s="2"/>
      <c r="DE13" s="2"/>
      <c r="DF13" s="2"/>
      <c r="DG13" s="2"/>
      <c r="DH13" s="2"/>
      <c r="DI13" s="2">
        <v>0</v>
      </c>
      <c r="DJ13" s="2" t="s">
        <v>23</v>
      </c>
      <c r="DK13" s="2" t="s">
        <v>23</v>
      </c>
      <c r="DL13" s="2"/>
      <c r="DM13" s="2" t="s">
        <v>23</v>
      </c>
      <c r="DN13" s="2"/>
      <c r="DO13" s="12"/>
      <c r="DP13" s="2" t="s">
        <v>23</v>
      </c>
      <c r="DQ13" s="2"/>
      <c r="DR13" s="2"/>
      <c r="DS13" s="2"/>
      <c r="DT13" s="2"/>
      <c r="DU13" s="2" t="s">
        <v>226</v>
      </c>
      <c r="DV13" s="2"/>
      <c r="DW13" s="2" t="s">
        <v>868</v>
      </c>
      <c r="DX13" s="2" t="s">
        <v>24</v>
      </c>
      <c r="DY13" s="2" t="s">
        <v>41</v>
      </c>
      <c r="DZ13" s="2"/>
      <c r="EA13" s="2" t="s">
        <v>313</v>
      </c>
      <c r="EB13" s="2"/>
      <c r="EC13" s="2" t="s">
        <v>24</v>
      </c>
      <c r="ED13" s="2">
        <v>0</v>
      </c>
      <c r="EE13" s="2">
        <v>0</v>
      </c>
      <c r="EF13" s="2">
        <v>0</v>
      </c>
      <c r="EG13" s="2" t="s">
        <v>23</v>
      </c>
      <c r="EH13" s="2" t="s">
        <v>24</v>
      </c>
      <c r="EI13" s="2" t="s">
        <v>42</v>
      </c>
      <c r="EJ13" s="2" t="s">
        <v>43</v>
      </c>
      <c r="EK13" s="2" t="s">
        <v>44</v>
      </c>
      <c r="EL13" s="2" t="s">
        <v>24</v>
      </c>
      <c r="EM13" s="2" t="s">
        <v>24</v>
      </c>
      <c r="EN13" s="2" t="s">
        <v>45</v>
      </c>
      <c r="EO13" s="2" t="s">
        <v>46</v>
      </c>
      <c r="EP13" s="2" t="s">
        <v>24</v>
      </c>
      <c r="EQ13" s="2" t="s">
        <v>97</v>
      </c>
      <c r="ER13" s="2"/>
      <c r="ES13" s="2" t="s">
        <v>79</v>
      </c>
      <c r="ET13" s="2" t="s">
        <v>869</v>
      </c>
      <c r="EU13" s="2" t="s">
        <v>23</v>
      </c>
      <c r="EV13" s="2" t="s">
        <v>49</v>
      </c>
      <c r="EW13" s="2" t="s">
        <v>23</v>
      </c>
      <c r="EX13" s="2" t="s">
        <v>23</v>
      </c>
      <c r="EY13" s="2" t="s">
        <v>23</v>
      </c>
      <c r="EZ13" s="2" t="s">
        <v>98</v>
      </c>
      <c r="FA13" s="2" t="s">
        <v>23</v>
      </c>
      <c r="FB13" s="2"/>
      <c r="FC13" s="2"/>
      <c r="FD13" s="2"/>
      <c r="FE13" s="2"/>
      <c r="FF13" s="2"/>
      <c r="FG13" s="2"/>
      <c r="FH13" s="2">
        <v>0</v>
      </c>
      <c r="FI13" s="2">
        <v>0</v>
      </c>
      <c r="FJ13" s="2" t="s">
        <v>23</v>
      </c>
      <c r="FK13" s="2" t="s">
        <v>23</v>
      </c>
      <c r="FL13" s="2" t="s">
        <v>336</v>
      </c>
      <c r="FM13" s="2" t="s">
        <v>123</v>
      </c>
      <c r="FN13" s="2" t="s">
        <v>23</v>
      </c>
      <c r="FO13" s="2" t="s">
        <v>53</v>
      </c>
      <c r="FP13" s="2" t="s">
        <v>53</v>
      </c>
      <c r="FQ13" s="2" t="s">
        <v>24</v>
      </c>
      <c r="FR13" s="2" t="s">
        <v>23</v>
      </c>
      <c r="FS13" s="2"/>
      <c r="FT13" s="2" t="s">
        <v>54</v>
      </c>
      <c r="FU13" s="2" t="s">
        <v>55</v>
      </c>
      <c r="FV13" s="2" t="s">
        <v>870</v>
      </c>
      <c r="FW13" s="2"/>
      <c r="FX13" s="2" t="s">
        <v>76</v>
      </c>
      <c r="FY13" s="2" t="s">
        <v>871</v>
      </c>
      <c r="FZ13" s="12" t="s">
        <v>4538</v>
      </c>
      <c r="GA13" s="2" t="s">
        <v>114</v>
      </c>
      <c r="GB13" s="2"/>
      <c r="GC13" s="2"/>
      <c r="GD13" s="2" t="s">
        <v>23</v>
      </c>
      <c r="GE13" s="2"/>
      <c r="GF13" s="2" t="s">
        <v>23</v>
      </c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</row>
    <row r="14" spans="1:245" x14ac:dyDescent="0.25">
      <c r="A14" s="2" t="s">
        <v>370</v>
      </c>
      <c r="B14" s="7">
        <v>42598</v>
      </c>
      <c r="C14" s="2">
        <v>4</v>
      </c>
      <c r="D14" s="2" t="s">
        <v>17</v>
      </c>
      <c r="E14" s="2" t="s">
        <v>9</v>
      </c>
      <c r="F14" s="2" t="s">
        <v>4430</v>
      </c>
      <c r="G14" s="2" t="s">
        <v>4466</v>
      </c>
      <c r="H14" s="7">
        <v>42598</v>
      </c>
      <c r="I14" s="2"/>
      <c r="J14" s="2" t="s">
        <v>536</v>
      </c>
      <c r="K14" s="2" t="s">
        <v>537</v>
      </c>
      <c r="L14" s="2" t="s">
        <v>538</v>
      </c>
      <c r="M14" s="2" t="s">
        <v>2177</v>
      </c>
      <c r="N14" s="2" t="s">
        <v>2271</v>
      </c>
      <c r="O14" s="2" t="s">
        <v>1585</v>
      </c>
      <c r="P14" s="2">
        <v>0.65209819999999996</v>
      </c>
      <c r="Q14" s="2">
        <v>-80.062622399999995</v>
      </c>
      <c r="R14" s="2">
        <v>50.400001525900002</v>
      </c>
      <c r="S14" s="2" t="s">
        <v>104</v>
      </c>
      <c r="T14" s="2" t="s">
        <v>4518</v>
      </c>
      <c r="U14" s="2" t="s">
        <v>351</v>
      </c>
      <c r="V14" s="2" t="s">
        <v>4412</v>
      </c>
      <c r="W14" s="2"/>
      <c r="X14" s="2" t="s">
        <v>62</v>
      </c>
      <c r="Y14" s="2"/>
      <c r="Z14" s="2">
        <v>0</v>
      </c>
      <c r="AA14" s="2">
        <v>14</v>
      </c>
      <c r="AB14" s="2">
        <v>14</v>
      </c>
      <c r="AC14" s="2" t="s">
        <v>24</v>
      </c>
      <c r="AD14" s="2" t="s">
        <v>23</v>
      </c>
      <c r="AE14" s="2"/>
      <c r="AF14" s="2"/>
      <c r="AG14" s="2" t="s">
        <v>121</v>
      </c>
      <c r="AH14" s="2" t="s">
        <v>371</v>
      </c>
      <c r="AI14" s="2" t="s">
        <v>23</v>
      </c>
      <c r="AJ14" s="2"/>
      <c r="AK14" s="2" t="s">
        <v>372</v>
      </c>
      <c r="AL14" s="2"/>
      <c r="AM14" s="2"/>
      <c r="AN14" s="2" t="s">
        <v>23</v>
      </c>
      <c r="AO14" s="2"/>
      <c r="AP14" s="2" t="s">
        <v>23</v>
      </c>
      <c r="AQ14" s="2"/>
      <c r="AR14" s="2" t="s">
        <v>24</v>
      </c>
      <c r="AS14" s="2" t="s">
        <v>373</v>
      </c>
      <c r="AT14" s="2"/>
      <c r="AU14" s="2">
        <f>INT(Table1[[#This Row],[INDIVIDUOS ]]/4)</f>
        <v>24</v>
      </c>
      <c r="AV14" s="2">
        <v>98</v>
      </c>
      <c r="AW14" s="2">
        <v>30</v>
      </c>
      <c r="AX14" s="2">
        <v>68</v>
      </c>
      <c r="AY14" s="2">
        <v>2</v>
      </c>
      <c r="AZ14" s="2">
        <v>0</v>
      </c>
      <c r="BA14" s="2"/>
      <c r="BB14" s="2"/>
      <c r="BC14" s="2">
        <v>0</v>
      </c>
      <c r="BD14" s="2">
        <v>0</v>
      </c>
      <c r="BE14" s="2"/>
      <c r="BF14" s="2">
        <v>1</v>
      </c>
      <c r="BG14" s="2"/>
      <c r="BH14" s="2"/>
      <c r="BI14" s="2">
        <v>0</v>
      </c>
      <c r="BJ14" s="2">
        <v>4</v>
      </c>
      <c r="BK14" s="2">
        <v>2</v>
      </c>
      <c r="BL14" s="2" t="s">
        <v>24</v>
      </c>
      <c r="BM14" s="2" t="s">
        <v>23</v>
      </c>
      <c r="BN14" s="2"/>
      <c r="BO14" s="6" t="s">
        <v>4333</v>
      </c>
      <c r="BP14" s="2"/>
      <c r="BQ14" s="2"/>
      <c r="BR14" s="2"/>
      <c r="BS14" s="2" t="s">
        <v>110</v>
      </c>
      <c r="BT14" s="2"/>
      <c r="BU14" s="2" t="s">
        <v>32</v>
      </c>
      <c r="BV14" s="2"/>
      <c r="BW14" s="2" t="s">
        <v>32</v>
      </c>
      <c r="BX14" s="2"/>
      <c r="BY14" s="2" t="s">
        <v>70</v>
      </c>
      <c r="BZ14" s="8" t="str">
        <f>BU14</f>
        <v>lona</v>
      </c>
      <c r="CA14" s="2"/>
      <c r="CB14" s="2" t="s">
        <v>24</v>
      </c>
      <c r="CC14" s="2" t="s">
        <v>24</v>
      </c>
      <c r="CD14" s="2" t="s">
        <v>23</v>
      </c>
      <c r="CE14" s="2"/>
      <c r="CF14" s="2"/>
      <c r="CG14" s="2" t="s">
        <v>209</v>
      </c>
      <c r="CH14" s="2" t="s">
        <v>23</v>
      </c>
      <c r="CI14" s="2" t="s">
        <v>23</v>
      </c>
      <c r="CJ14" s="2" t="s">
        <v>23</v>
      </c>
      <c r="CK14" s="2" t="s">
        <v>72</v>
      </c>
      <c r="CL14" s="2"/>
      <c r="CM14" s="2" t="s">
        <v>225</v>
      </c>
      <c r="CN14" s="2"/>
      <c r="CO14" s="2"/>
      <c r="CP14" s="2"/>
      <c r="CQ14" s="2" t="s">
        <v>23</v>
      </c>
      <c r="CR14" s="2" t="s">
        <v>95</v>
      </c>
      <c r="CS14" s="2"/>
      <c r="CT14" s="2" t="s">
        <v>23</v>
      </c>
      <c r="CU14" s="2" t="s">
        <v>37</v>
      </c>
      <c r="CV14" s="2"/>
      <c r="CW14" s="2">
        <v>1</v>
      </c>
      <c r="CX14" s="2">
        <v>1</v>
      </c>
      <c r="CY14" s="2">
        <v>0</v>
      </c>
      <c r="CZ14" s="2">
        <v>0</v>
      </c>
      <c r="DA14" s="2" t="s">
        <v>23</v>
      </c>
      <c r="DB14" s="2"/>
      <c r="DC14" s="2"/>
      <c r="DD14" s="2"/>
      <c r="DE14" s="2"/>
      <c r="DF14" s="2"/>
      <c r="DG14" s="2" t="s">
        <v>23</v>
      </c>
      <c r="DH14" s="2"/>
      <c r="DI14" s="2">
        <v>0</v>
      </c>
      <c r="DJ14" s="2" t="s">
        <v>23</v>
      </c>
      <c r="DK14" s="2" t="s">
        <v>23</v>
      </c>
      <c r="DL14" s="2"/>
      <c r="DM14" s="2" t="s">
        <v>23</v>
      </c>
      <c r="DN14" s="2"/>
      <c r="DO14" s="12"/>
      <c r="DP14" s="2" t="s">
        <v>23</v>
      </c>
      <c r="DQ14" s="2"/>
      <c r="DR14" s="2"/>
      <c r="DS14" s="2"/>
      <c r="DT14" s="2"/>
      <c r="DU14" s="2" t="s">
        <v>39</v>
      </c>
      <c r="DV14" s="2"/>
      <c r="DW14" s="2" t="s">
        <v>374</v>
      </c>
      <c r="DX14" s="2" t="s">
        <v>24</v>
      </c>
      <c r="DY14" s="2" t="s">
        <v>79</v>
      </c>
      <c r="DZ14" s="2" t="s">
        <v>1024</v>
      </c>
      <c r="EA14" s="2" t="s">
        <v>41</v>
      </c>
      <c r="EB14" s="2"/>
      <c r="EC14" s="2" t="s">
        <v>23</v>
      </c>
      <c r="ED14" s="2">
        <v>0</v>
      </c>
      <c r="EE14" s="2">
        <v>0</v>
      </c>
      <c r="EF14" s="2">
        <v>0</v>
      </c>
      <c r="EG14" s="2" t="s">
        <v>23</v>
      </c>
      <c r="EH14" s="2" t="s">
        <v>23</v>
      </c>
      <c r="EI14" s="2" t="s">
        <v>4552</v>
      </c>
      <c r="EJ14" s="2" t="s">
        <v>43</v>
      </c>
      <c r="EK14" s="2" t="s">
        <v>44</v>
      </c>
      <c r="EL14" s="2" t="s">
        <v>24</v>
      </c>
      <c r="EM14" s="2" t="s">
        <v>24</v>
      </c>
      <c r="EN14" s="2" t="s">
        <v>77</v>
      </c>
      <c r="EO14" s="2" t="s">
        <v>46</v>
      </c>
      <c r="EP14" s="2" t="s">
        <v>24</v>
      </c>
      <c r="EQ14" s="2" t="s">
        <v>97</v>
      </c>
      <c r="ER14" s="2"/>
      <c r="ES14" s="2" t="s">
        <v>48</v>
      </c>
      <c r="ET14" s="2"/>
      <c r="EU14" s="2" t="s">
        <v>23</v>
      </c>
      <c r="EV14" s="2" t="s">
        <v>49</v>
      </c>
      <c r="EW14" s="2" t="s">
        <v>23</v>
      </c>
      <c r="EX14" s="2" t="s">
        <v>23</v>
      </c>
      <c r="EY14" s="2" t="s">
        <v>23</v>
      </c>
      <c r="EZ14" s="2" t="s">
        <v>98</v>
      </c>
      <c r="FA14" s="2" t="s">
        <v>23</v>
      </c>
      <c r="FB14" s="2"/>
      <c r="FC14" s="2"/>
      <c r="FD14" s="2"/>
      <c r="FE14" s="2"/>
      <c r="FF14" s="2"/>
      <c r="FG14" s="2"/>
      <c r="FH14" s="2">
        <v>1</v>
      </c>
      <c r="FI14" s="2">
        <v>1</v>
      </c>
      <c r="FJ14" s="2" t="s">
        <v>24</v>
      </c>
      <c r="FK14" s="2" t="s">
        <v>24</v>
      </c>
      <c r="FL14" s="2" t="s">
        <v>99</v>
      </c>
      <c r="FM14" s="2" t="s">
        <v>100</v>
      </c>
      <c r="FN14" s="2" t="s">
        <v>23</v>
      </c>
      <c r="FO14" s="2" t="s">
        <v>360</v>
      </c>
      <c r="FP14" s="2" t="s">
        <v>53</v>
      </c>
      <c r="FQ14" s="2" t="s">
        <v>24</v>
      </c>
      <c r="FR14" s="2" t="s">
        <v>23</v>
      </c>
      <c r="FS14" s="2"/>
      <c r="FT14" s="2" t="s">
        <v>101</v>
      </c>
      <c r="FU14" s="2" t="s">
        <v>375</v>
      </c>
      <c r="FV14" s="2" t="s">
        <v>376</v>
      </c>
      <c r="FW14" s="2"/>
      <c r="FX14" s="2" t="s">
        <v>76</v>
      </c>
      <c r="FY14" s="2"/>
      <c r="FZ14" s="12"/>
      <c r="GA14" s="2" t="s">
        <v>114</v>
      </c>
      <c r="GB14" s="2"/>
      <c r="GC14" s="2"/>
      <c r="GD14" s="2" t="s">
        <v>23</v>
      </c>
      <c r="GE14" s="2"/>
      <c r="GF14" s="2" t="s">
        <v>23</v>
      </c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</row>
    <row r="15" spans="1:245" x14ac:dyDescent="0.25">
      <c r="A15" s="2" t="s">
        <v>674</v>
      </c>
      <c r="B15" s="7">
        <v>42600</v>
      </c>
      <c r="C15" s="2">
        <v>4</v>
      </c>
      <c r="D15" s="2" t="s">
        <v>17</v>
      </c>
      <c r="E15" s="2" t="s">
        <v>9</v>
      </c>
      <c r="F15" s="2" t="s">
        <v>675</v>
      </c>
      <c r="G15" s="2" t="s">
        <v>4467</v>
      </c>
      <c r="H15" s="7">
        <v>42476</v>
      </c>
      <c r="I15" s="2"/>
      <c r="J15" s="2" t="s">
        <v>536</v>
      </c>
      <c r="K15" s="2" t="s">
        <v>537</v>
      </c>
      <c r="L15" s="2" t="s">
        <v>826</v>
      </c>
      <c r="M15" s="2" t="s">
        <v>2177</v>
      </c>
      <c r="N15" s="2" t="s">
        <v>2271</v>
      </c>
      <c r="O15" s="2" t="s">
        <v>2286</v>
      </c>
      <c r="P15" s="2">
        <v>0.2672928</v>
      </c>
      <c r="Q15" s="2">
        <v>-79.954026299999995</v>
      </c>
      <c r="R15" s="2">
        <v>25.2000007629</v>
      </c>
      <c r="S15" s="2" t="s">
        <v>104</v>
      </c>
      <c r="T15" s="2" t="s">
        <v>4467</v>
      </c>
      <c r="U15" s="2" t="s">
        <v>676</v>
      </c>
      <c r="V15" s="2" t="s">
        <v>4413</v>
      </c>
      <c r="W15" s="2"/>
      <c r="X15" s="2" t="s">
        <v>62</v>
      </c>
      <c r="Y15" s="2"/>
      <c r="Z15" s="2">
        <v>120</v>
      </c>
      <c r="AA15" s="2">
        <v>8</v>
      </c>
      <c r="AB15" s="2">
        <v>8</v>
      </c>
      <c r="AC15" s="2" t="s">
        <v>24</v>
      </c>
      <c r="AD15" s="2" t="s">
        <v>23</v>
      </c>
      <c r="AE15" s="2"/>
      <c r="AF15" s="2"/>
      <c r="AG15" s="2" t="s">
        <v>203</v>
      </c>
      <c r="AH15" s="2"/>
      <c r="AI15" s="2" t="s">
        <v>24</v>
      </c>
      <c r="AJ15" s="2" t="s">
        <v>25</v>
      </c>
      <c r="AK15" s="2" t="s">
        <v>677</v>
      </c>
      <c r="AL15" s="2" t="s">
        <v>678</v>
      </c>
      <c r="AM15" s="2" t="s">
        <v>679</v>
      </c>
      <c r="AN15" s="2" t="s">
        <v>24</v>
      </c>
      <c r="AO15" s="2" t="s">
        <v>25</v>
      </c>
      <c r="AP15" s="2" t="s">
        <v>23</v>
      </c>
      <c r="AQ15" s="2"/>
      <c r="AR15" s="2" t="s">
        <v>23</v>
      </c>
      <c r="AS15" s="2" t="s">
        <v>680</v>
      </c>
      <c r="AT15" s="2"/>
      <c r="AU15" s="2">
        <f>INT(Table1[[#This Row],[INDIVIDUOS ]]/4)</f>
        <v>7</v>
      </c>
      <c r="AV15" s="2">
        <v>30</v>
      </c>
      <c r="AW15" s="2">
        <v>14</v>
      </c>
      <c r="AX15" s="2">
        <v>16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 t="s">
        <v>24</v>
      </c>
      <c r="BM15" s="2" t="s">
        <v>23</v>
      </c>
      <c r="BN15" s="2"/>
      <c r="BO15" s="6" t="s">
        <v>4334</v>
      </c>
      <c r="BP15" s="2"/>
      <c r="BQ15" s="2"/>
      <c r="BR15" s="2"/>
      <c r="BS15" s="2" t="s">
        <v>110</v>
      </c>
      <c r="BT15" s="2"/>
      <c r="BU15" s="2" t="s">
        <v>32</v>
      </c>
      <c r="BV15" s="2"/>
      <c r="BW15" s="2" t="s">
        <v>32</v>
      </c>
      <c r="BX15" s="2"/>
      <c r="BY15" s="2" t="s">
        <v>93</v>
      </c>
      <c r="BZ15" s="8" t="str">
        <f>BU15</f>
        <v>lona</v>
      </c>
      <c r="CA15" s="2"/>
      <c r="CB15" s="2" t="s">
        <v>24</v>
      </c>
      <c r="CC15" s="2" t="s">
        <v>23</v>
      </c>
      <c r="CD15" s="2" t="s">
        <v>23</v>
      </c>
      <c r="CE15" s="2"/>
      <c r="CF15" s="2"/>
      <c r="CG15" s="2" t="s">
        <v>209</v>
      </c>
      <c r="CH15" s="2" t="s">
        <v>23</v>
      </c>
      <c r="CI15" s="2" t="s">
        <v>23</v>
      </c>
      <c r="CJ15" s="2" t="s">
        <v>23</v>
      </c>
      <c r="CK15" s="2" t="s">
        <v>35</v>
      </c>
      <c r="CL15" s="2"/>
      <c r="CM15" s="2" t="s">
        <v>36</v>
      </c>
      <c r="CN15" s="2"/>
      <c r="CO15" s="2"/>
      <c r="CP15" s="2"/>
      <c r="CQ15" s="2" t="s">
        <v>23</v>
      </c>
      <c r="CR15" s="2" t="s">
        <v>95</v>
      </c>
      <c r="CS15" s="2"/>
      <c r="CT15" s="2" t="s">
        <v>23</v>
      </c>
      <c r="CU15" s="2" t="s">
        <v>95</v>
      </c>
      <c r="CV15" s="2"/>
      <c r="CW15" s="2">
        <v>0</v>
      </c>
      <c r="CX15" s="2">
        <v>0</v>
      </c>
      <c r="CY15" s="2">
        <v>0</v>
      </c>
      <c r="CZ15" s="2">
        <v>0</v>
      </c>
      <c r="DA15" s="2"/>
      <c r="DB15" s="2"/>
      <c r="DC15" s="2"/>
      <c r="DD15" s="2"/>
      <c r="DE15" s="2"/>
      <c r="DF15" s="2"/>
      <c r="DG15" s="2"/>
      <c r="DH15" s="2"/>
      <c r="DI15" s="2">
        <v>0</v>
      </c>
      <c r="DJ15" s="2" t="s">
        <v>23</v>
      </c>
      <c r="DK15" s="2" t="s">
        <v>23</v>
      </c>
      <c r="DL15" s="2"/>
      <c r="DM15" s="2" t="s">
        <v>23</v>
      </c>
      <c r="DN15" s="2"/>
      <c r="DO15" s="12"/>
      <c r="DP15" s="2" t="s">
        <v>23</v>
      </c>
      <c r="DQ15" s="2"/>
      <c r="DR15" s="2"/>
      <c r="DS15" s="2"/>
      <c r="DT15" s="2"/>
      <c r="DU15" s="2" t="s">
        <v>226</v>
      </c>
      <c r="DV15" s="2"/>
      <c r="DW15" s="2"/>
      <c r="DX15" s="2" t="s">
        <v>23</v>
      </c>
      <c r="DY15" s="2" t="s">
        <v>41</v>
      </c>
      <c r="DZ15" s="2"/>
      <c r="EA15" s="2" t="s">
        <v>40</v>
      </c>
      <c r="EB15" s="2"/>
      <c r="EC15" s="2" t="s">
        <v>23</v>
      </c>
      <c r="ED15" s="2"/>
      <c r="EE15" s="2"/>
      <c r="EF15" s="2"/>
      <c r="EG15" s="2"/>
      <c r="EH15" s="2"/>
      <c r="EI15" s="2" t="s">
        <v>4552</v>
      </c>
      <c r="EJ15" s="2" t="s">
        <v>43</v>
      </c>
      <c r="EK15" s="2" t="s">
        <v>44</v>
      </c>
      <c r="EL15" s="2" t="s">
        <v>24</v>
      </c>
      <c r="EM15" s="2" t="s">
        <v>24</v>
      </c>
      <c r="EN15" s="2" t="s">
        <v>45</v>
      </c>
      <c r="EO15" s="2" t="s">
        <v>46</v>
      </c>
      <c r="EP15" s="2" t="s">
        <v>24</v>
      </c>
      <c r="EQ15" s="2" t="s">
        <v>97</v>
      </c>
      <c r="ER15" s="2"/>
      <c r="ES15" s="2" t="s">
        <v>48</v>
      </c>
      <c r="ET15" s="2"/>
      <c r="EU15" s="2" t="s">
        <v>24</v>
      </c>
      <c r="EV15" s="2" t="s">
        <v>46</v>
      </c>
      <c r="EW15" s="2" t="s">
        <v>23</v>
      </c>
      <c r="EX15" s="2" t="s">
        <v>23</v>
      </c>
      <c r="EY15" s="2" t="s">
        <v>24</v>
      </c>
      <c r="EZ15" s="2" t="s">
        <v>98</v>
      </c>
      <c r="FA15" s="2" t="s">
        <v>23</v>
      </c>
      <c r="FB15" s="2"/>
      <c r="FC15" s="2"/>
      <c r="FD15" s="2"/>
      <c r="FE15" s="2"/>
      <c r="FF15" s="2"/>
      <c r="FG15" s="2"/>
      <c r="FH15" s="2">
        <v>0</v>
      </c>
      <c r="FI15" s="2">
        <v>0</v>
      </c>
      <c r="FJ15" s="2" t="s">
        <v>23</v>
      </c>
      <c r="FK15" s="2" t="s">
        <v>23</v>
      </c>
      <c r="FL15" s="2" t="s">
        <v>51</v>
      </c>
      <c r="FM15" s="2" t="s">
        <v>123</v>
      </c>
      <c r="FN15" s="2" t="s">
        <v>23</v>
      </c>
      <c r="FO15" s="2" t="s">
        <v>53</v>
      </c>
      <c r="FP15" s="2" t="s">
        <v>53</v>
      </c>
      <c r="FQ15" s="2" t="s">
        <v>23</v>
      </c>
      <c r="FR15" s="2" t="s">
        <v>24</v>
      </c>
      <c r="FS15" s="2">
        <v>6</v>
      </c>
      <c r="FT15" s="2" t="s">
        <v>101</v>
      </c>
      <c r="FU15" s="2" t="s">
        <v>230</v>
      </c>
      <c r="FV15" s="2" t="s">
        <v>681</v>
      </c>
      <c r="FW15" s="2"/>
      <c r="FX15" s="2" t="s">
        <v>113</v>
      </c>
      <c r="FY15" s="2" t="s">
        <v>682</v>
      </c>
      <c r="FZ15" s="12" t="s">
        <v>4539</v>
      </c>
      <c r="GA15" s="2" t="s">
        <v>233</v>
      </c>
      <c r="GB15" s="2"/>
      <c r="GC15" s="2"/>
      <c r="GD15" s="2" t="s">
        <v>23</v>
      </c>
      <c r="GE15" s="2"/>
      <c r="GF15" s="2" t="s">
        <v>23</v>
      </c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</row>
    <row r="16" spans="1:245" x14ac:dyDescent="0.25">
      <c r="A16" s="2" t="s">
        <v>4211</v>
      </c>
      <c r="B16" s="7">
        <v>42599</v>
      </c>
      <c r="C16" s="2">
        <v>4</v>
      </c>
      <c r="D16" s="2" t="s">
        <v>8</v>
      </c>
      <c r="E16" s="2" t="s">
        <v>9</v>
      </c>
      <c r="F16" s="2" t="s">
        <v>4464</v>
      </c>
      <c r="G16" s="2" t="s">
        <v>4464</v>
      </c>
      <c r="H16" s="7">
        <v>42477</v>
      </c>
      <c r="I16" s="7">
        <v>42561</v>
      </c>
      <c r="J16" s="2" t="s">
        <v>536</v>
      </c>
      <c r="K16" s="2" t="s">
        <v>537</v>
      </c>
      <c r="L16" s="2" t="s">
        <v>538</v>
      </c>
      <c r="M16" s="2" t="s">
        <v>2177</v>
      </c>
      <c r="N16" s="2" t="s">
        <v>2271</v>
      </c>
      <c r="O16" s="2" t="s">
        <v>1585</v>
      </c>
      <c r="P16" s="2">
        <v>0.64567229999999998</v>
      </c>
      <c r="Q16" s="2">
        <v>-79.958039999999997</v>
      </c>
      <c r="R16" s="2">
        <v>91.699996948199995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>
        <f>INT(Table1[[#This Row],[INDIVIDUOS ]]/4)</f>
        <v>0</v>
      </c>
      <c r="AV16" s="2">
        <v>0</v>
      </c>
      <c r="AW16" s="2">
        <v>0</v>
      </c>
      <c r="AX16" s="2"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>
        <v>0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8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1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12" t="s">
        <v>4534</v>
      </c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</row>
    <row r="17" spans="1:245" x14ac:dyDescent="0.25">
      <c r="A17" s="2" t="s">
        <v>4212</v>
      </c>
      <c r="B17" s="7">
        <v>42477</v>
      </c>
      <c r="C17" s="2">
        <v>4</v>
      </c>
      <c r="D17" s="2" t="s">
        <v>8</v>
      </c>
      <c r="E17" s="2" t="s">
        <v>9</v>
      </c>
      <c r="F17" s="2" t="s">
        <v>4465</v>
      </c>
      <c r="G17" s="2" t="s">
        <v>4468</v>
      </c>
      <c r="H17" s="7">
        <v>42477</v>
      </c>
      <c r="I17" s="7">
        <v>42556</v>
      </c>
      <c r="J17" s="2" t="s">
        <v>536</v>
      </c>
      <c r="K17" s="2" t="s">
        <v>537</v>
      </c>
      <c r="L17" s="2" t="s">
        <v>538</v>
      </c>
      <c r="M17" s="2" t="s">
        <v>2177</v>
      </c>
      <c r="N17" s="2" t="s">
        <v>2271</v>
      </c>
      <c r="O17" s="2" t="s">
        <v>1585</v>
      </c>
      <c r="P17" s="2">
        <v>0.64107190000000003</v>
      </c>
      <c r="Q17" s="2">
        <v>-79.971352100000004</v>
      </c>
      <c r="R17" s="2">
        <v>97.800003051800005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>
        <f>INT(Table1[[#This Row],[INDIVIDUOS ]]/4)</f>
        <v>0</v>
      </c>
      <c r="AV17" s="2">
        <v>0</v>
      </c>
      <c r="AW17" s="2">
        <v>0</v>
      </c>
      <c r="AX17" s="2"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>
        <v>0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8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1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12" t="s">
        <v>4530</v>
      </c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</row>
    <row r="18" spans="1:245" x14ac:dyDescent="0.25">
      <c r="A18" s="2" t="s">
        <v>4213</v>
      </c>
      <c r="B18" s="7">
        <v>42599</v>
      </c>
      <c r="C18" s="2">
        <v>4</v>
      </c>
      <c r="D18" s="2" t="s">
        <v>17</v>
      </c>
      <c r="E18" s="2" t="s">
        <v>9</v>
      </c>
      <c r="F18" s="2" t="s">
        <v>569</v>
      </c>
      <c r="G18" s="2" t="s">
        <v>4469</v>
      </c>
      <c r="H18" s="7">
        <v>42477</v>
      </c>
      <c r="I18" s="2"/>
      <c r="J18" s="2" t="s">
        <v>536</v>
      </c>
      <c r="K18" s="2" t="s">
        <v>537</v>
      </c>
      <c r="L18" s="2" t="s">
        <v>538</v>
      </c>
      <c r="M18" s="2" t="s">
        <v>2177</v>
      </c>
      <c r="N18" s="2" t="s">
        <v>2271</v>
      </c>
      <c r="O18" s="2" t="s">
        <v>1585</v>
      </c>
      <c r="P18" s="2">
        <v>0.65407320000000002</v>
      </c>
      <c r="Q18" s="2">
        <v>-80.065920599999998</v>
      </c>
      <c r="R18" s="2">
        <v>23</v>
      </c>
      <c r="S18" s="2" t="s">
        <v>104</v>
      </c>
      <c r="T18" s="2" t="s">
        <v>569</v>
      </c>
      <c r="U18" s="2" t="s">
        <v>274</v>
      </c>
      <c r="V18" s="2" t="s">
        <v>4411</v>
      </c>
      <c r="W18" s="2"/>
      <c r="X18" s="2" t="s">
        <v>22</v>
      </c>
      <c r="Y18" s="2"/>
      <c r="Z18" s="2">
        <v>120</v>
      </c>
      <c r="AA18" s="2">
        <v>1</v>
      </c>
      <c r="AB18" s="2">
        <v>1</v>
      </c>
      <c r="AC18" s="2" t="s">
        <v>24</v>
      </c>
      <c r="AD18" s="2" t="s">
        <v>23</v>
      </c>
      <c r="AE18" s="2"/>
      <c r="AF18" s="2"/>
      <c r="AG18" s="2" t="s">
        <v>477</v>
      </c>
      <c r="AH18" s="2"/>
      <c r="AI18" s="2" t="s">
        <v>24</v>
      </c>
      <c r="AJ18" s="2" t="s">
        <v>25</v>
      </c>
      <c r="AK18" s="2" t="s">
        <v>583</v>
      </c>
      <c r="AL18" s="2" t="s">
        <v>584</v>
      </c>
      <c r="AM18" s="2" t="s">
        <v>585</v>
      </c>
      <c r="AN18" s="2" t="s">
        <v>23</v>
      </c>
      <c r="AO18" s="2"/>
      <c r="AP18" s="2" t="s">
        <v>23</v>
      </c>
      <c r="AQ18" s="2"/>
      <c r="AR18" s="2" t="s">
        <v>23</v>
      </c>
      <c r="AS18" s="2" t="s">
        <v>586</v>
      </c>
      <c r="AT18" s="2" t="s">
        <v>587</v>
      </c>
      <c r="AU18" s="2">
        <f>INT(Table1[[#This Row],[INDIVIDUOS ]]/4)</f>
        <v>5</v>
      </c>
      <c r="AV18" s="2">
        <v>22</v>
      </c>
      <c r="AW18" s="2">
        <v>10</v>
      </c>
      <c r="AX18" s="2">
        <v>12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 t="s">
        <v>24</v>
      </c>
      <c r="BM18" s="2" t="s">
        <v>23</v>
      </c>
      <c r="BN18" s="2"/>
      <c r="BO18" s="2"/>
      <c r="BP18" s="2"/>
      <c r="BQ18" s="2"/>
      <c r="BR18" s="2"/>
      <c r="BS18" s="2" t="s">
        <v>110</v>
      </c>
      <c r="BT18" s="2"/>
      <c r="BU18" s="2" t="s">
        <v>31</v>
      </c>
      <c r="BV18" s="2"/>
      <c r="BW18" s="2" t="s">
        <v>253</v>
      </c>
      <c r="BX18" s="2"/>
      <c r="BY18" s="2" t="s">
        <v>70</v>
      </c>
      <c r="BZ18" s="8" t="str">
        <f>BU18</f>
        <v>plastico</v>
      </c>
      <c r="CA18" s="2"/>
      <c r="CB18" s="2" t="s">
        <v>24</v>
      </c>
      <c r="CC18" s="2" t="s">
        <v>23</v>
      </c>
      <c r="CD18" s="2" t="s">
        <v>23</v>
      </c>
      <c r="CE18" s="2"/>
      <c r="CF18" s="2"/>
      <c r="CG18" s="2" t="s">
        <v>209</v>
      </c>
      <c r="CH18" s="2" t="s">
        <v>23</v>
      </c>
      <c r="CI18" s="2" t="s">
        <v>23</v>
      </c>
      <c r="CJ18" s="2" t="s">
        <v>23</v>
      </c>
      <c r="CK18" s="2" t="s">
        <v>35</v>
      </c>
      <c r="CL18" s="2"/>
      <c r="CM18" s="2" t="s">
        <v>129</v>
      </c>
      <c r="CN18" s="2"/>
      <c r="CO18" s="2"/>
      <c r="CP18" s="2"/>
      <c r="CQ18" s="2" t="s">
        <v>383</v>
      </c>
      <c r="CR18" s="2" t="s">
        <v>95</v>
      </c>
      <c r="CS18" s="2"/>
      <c r="CT18" s="2" t="s">
        <v>211</v>
      </c>
      <c r="CU18" s="2" t="s">
        <v>74</v>
      </c>
      <c r="CV18" s="2"/>
      <c r="CW18" s="2">
        <v>0</v>
      </c>
      <c r="CX18" s="2">
        <v>0</v>
      </c>
      <c r="CY18" s="2">
        <v>0</v>
      </c>
      <c r="CZ18" s="2">
        <v>0</v>
      </c>
      <c r="DA18" s="2"/>
      <c r="DB18" s="2"/>
      <c r="DC18" s="2"/>
      <c r="DD18" s="2"/>
      <c r="DE18" s="2"/>
      <c r="DF18" s="2"/>
      <c r="DG18" s="2"/>
      <c r="DH18" s="2"/>
      <c r="DI18" s="2">
        <v>0</v>
      </c>
      <c r="DJ18" s="2" t="s">
        <v>23</v>
      </c>
      <c r="DK18" s="2" t="s">
        <v>23</v>
      </c>
      <c r="DL18" s="2"/>
      <c r="DM18" s="2" t="s">
        <v>23</v>
      </c>
      <c r="DN18" s="2"/>
      <c r="DO18" s="12"/>
      <c r="DP18" s="2" t="s">
        <v>23</v>
      </c>
      <c r="DQ18" s="2"/>
      <c r="DR18" s="2"/>
      <c r="DS18" s="2"/>
      <c r="DT18" s="2"/>
      <c r="DU18" s="2" t="s">
        <v>226</v>
      </c>
      <c r="DV18" s="2"/>
      <c r="DW18" s="2" t="s">
        <v>281</v>
      </c>
      <c r="DX18" s="2" t="s">
        <v>24</v>
      </c>
      <c r="DY18" s="2" t="s">
        <v>40</v>
      </c>
      <c r="DZ18" s="2"/>
      <c r="EA18" s="2" t="s">
        <v>41</v>
      </c>
      <c r="EB18" s="2"/>
      <c r="EC18" s="2" t="s">
        <v>23</v>
      </c>
      <c r="ED18" s="2">
        <v>0</v>
      </c>
      <c r="EE18" s="2">
        <v>0</v>
      </c>
      <c r="EF18" s="2">
        <v>0</v>
      </c>
      <c r="EG18" s="2" t="s">
        <v>23</v>
      </c>
      <c r="EH18" s="2" t="s">
        <v>23</v>
      </c>
      <c r="EI18" s="2" t="s">
        <v>4552</v>
      </c>
      <c r="EJ18" s="2" t="s">
        <v>43</v>
      </c>
      <c r="EK18" s="2" t="s">
        <v>44</v>
      </c>
      <c r="EL18" s="2" t="s">
        <v>23</v>
      </c>
      <c r="EM18" s="2" t="s">
        <v>24</v>
      </c>
      <c r="EN18" s="2" t="s">
        <v>77</v>
      </c>
      <c r="EO18" s="2" t="s">
        <v>46</v>
      </c>
      <c r="EP18" s="2" t="s">
        <v>24</v>
      </c>
      <c r="EQ18" s="2" t="s">
        <v>97</v>
      </c>
      <c r="ER18" s="2"/>
      <c r="ES18" s="2" t="s">
        <v>48</v>
      </c>
      <c r="ET18" s="2"/>
      <c r="EU18" s="2" t="s">
        <v>24</v>
      </c>
      <c r="EV18" s="2" t="s">
        <v>78</v>
      </c>
      <c r="EW18" s="2" t="s">
        <v>23</v>
      </c>
      <c r="EX18" s="2" t="s">
        <v>23</v>
      </c>
      <c r="EY18" s="2" t="s">
        <v>23</v>
      </c>
      <c r="EZ18" s="2" t="s">
        <v>98</v>
      </c>
      <c r="FA18" s="2" t="s">
        <v>23</v>
      </c>
      <c r="FB18" s="2"/>
      <c r="FC18" s="2"/>
      <c r="FD18" s="2"/>
      <c r="FE18" s="2"/>
      <c r="FF18" s="2"/>
      <c r="FG18" s="2"/>
      <c r="FH18" s="2">
        <v>0</v>
      </c>
      <c r="FI18" s="2">
        <v>0</v>
      </c>
      <c r="FJ18" s="2" t="s">
        <v>23</v>
      </c>
      <c r="FK18" s="2" t="s">
        <v>23</v>
      </c>
      <c r="FL18" s="2" t="s">
        <v>111</v>
      </c>
      <c r="FM18" s="2" t="s">
        <v>123</v>
      </c>
      <c r="FN18" s="2" t="s">
        <v>23</v>
      </c>
      <c r="FO18" s="2" t="s">
        <v>53</v>
      </c>
      <c r="FP18" s="2" t="s">
        <v>53</v>
      </c>
      <c r="FQ18" s="2" t="s">
        <v>23</v>
      </c>
      <c r="FR18" s="2" t="s">
        <v>155</v>
      </c>
      <c r="FS18" s="2"/>
      <c r="FT18" s="2" t="s">
        <v>296</v>
      </c>
      <c r="FU18" s="2" t="s">
        <v>577</v>
      </c>
      <c r="FV18" s="2" t="s">
        <v>520</v>
      </c>
      <c r="FW18" s="2"/>
      <c r="FX18" s="2" t="s">
        <v>113</v>
      </c>
      <c r="FY18" s="2"/>
      <c r="FZ18" s="12" t="s">
        <v>4528</v>
      </c>
      <c r="GA18" s="2" t="s">
        <v>114</v>
      </c>
      <c r="GB18" s="2"/>
      <c r="GC18" s="2"/>
      <c r="GD18" s="2" t="s">
        <v>23</v>
      </c>
      <c r="GE18" s="2"/>
      <c r="GF18" s="2" t="s">
        <v>23</v>
      </c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</row>
    <row r="19" spans="1:245" x14ac:dyDescent="0.25">
      <c r="A19" s="2" t="s">
        <v>620</v>
      </c>
      <c r="B19" s="7">
        <v>42599</v>
      </c>
      <c r="C19" s="2">
        <v>4</v>
      </c>
      <c r="D19" s="2" t="s">
        <v>17</v>
      </c>
      <c r="E19" s="2" t="s">
        <v>9</v>
      </c>
      <c r="F19" s="2" t="s">
        <v>4431</v>
      </c>
      <c r="G19" s="2" t="s">
        <v>4431</v>
      </c>
      <c r="H19" s="7">
        <v>42477</v>
      </c>
      <c r="I19" s="2"/>
      <c r="J19" s="2" t="s">
        <v>536</v>
      </c>
      <c r="K19" s="2" t="s">
        <v>537</v>
      </c>
      <c r="L19" s="2" t="s">
        <v>538</v>
      </c>
      <c r="M19" s="2" t="s">
        <v>2177</v>
      </c>
      <c r="N19" s="2" t="s">
        <v>2271</v>
      </c>
      <c r="O19" s="2" t="s">
        <v>1585</v>
      </c>
      <c r="P19" s="2">
        <v>0.65619850000000002</v>
      </c>
      <c r="Q19" s="2">
        <v>-79.917969600000006</v>
      </c>
      <c r="R19" s="2">
        <v>108.69999694800001</v>
      </c>
      <c r="S19" s="2" t="s">
        <v>104</v>
      </c>
      <c r="T19" s="2" t="s">
        <v>4431</v>
      </c>
      <c r="U19" s="2" t="s">
        <v>532</v>
      </c>
      <c r="V19" s="2" t="s">
        <v>4411</v>
      </c>
      <c r="W19" s="2"/>
      <c r="X19" s="2" t="s">
        <v>22</v>
      </c>
      <c r="Y19" s="2"/>
      <c r="Z19" s="2">
        <v>2500</v>
      </c>
      <c r="AA19" s="2">
        <v>8</v>
      </c>
      <c r="AB19" s="2">
        <v>8</v>
      </c>
      <c r="AC19" s="2" t="s">
        <v>24</v>
      </c>
      <c r="AD19" s="2" t="s">
        <v>23</v>
      </c>
      <c r="AE19" s="2"/>
      <c r="AF19" s="2"/>
      <c r="AG19" s="2" t="s">
        <v>203</v>
      </c>
      <c r="AH19" s="2"/>
      <c r="AI19" s="2" t="s">
        <v>23</v>
      </c>
      <c r="AJ19" s="2" t="s">
        <v>25</v>
      </c>
      <c r="AK19" s="2" t="s">
        <v>621</v>
      </c>
      <c r="AL19" s="2" t="s">
        <v>622</v>
      </c>
      <c r="AM19" s="2" t="s">
        <v>623</v>
      </c>
      <c r="AN19" s="2" t="s">
        <v>23</v>
      </c>
      <c r="AO19" s="2"/>
      <c r="AP19" s="2" t="s">
        <v>24</v>
      </c>
      <c r="AQ19" s="2" t="s">
        <v>624</v>
      </c>
      <c r="AR19" s="2" t="s">
        <v>23</v>
      </c>
      <c r="AS19" s="2" t="s">
        <v>545</v>
      </c>
      <c r="AT19" s="2" t="s">
        <v>625</v>
      </c>
      <c r="AU19" s="2">
        <f>INT(Table1[[#This Row],[INDIVIDUOS ]]/4)</f>
        <v>6</v>
      </c>
      <c r="AV19" s="2">
        <v>25</v>
      </c>
      <c r="AW19" s="2">
        <v>8</v>
      </c>
      <c r="AX19" s="2">
        <v>17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 t="s">
        <v>24</v>
      </c>
      <c r="BM19" s="2" t="s">
        <v>23</v>
      </c>
      <c r="BN19" s="2"/>
      <c r="BO19" s="2"/>
      <c r="BP19" s="2"/>
      <c r="BQ19" s="2"/>
      <c r="BR19" s="2"/>
      <c r="BS19" s="2" t="s">
        <v>30</v>
      </c>
      <c r="BT19" s="2"/>
      <c r="BU19" s="2" t="s">
        <v>32</v>
      </c>
      <c r="BV19" s="2"/>
      <c r="BW19" s="2" t="s">
        <v>32</v>
      </c>
      <c r="BX19" s="2"/>
      <c r="BY19" s="2" t="s">
        <v>93</v>
      </c>
      <c r="BZ19" s="8" t="str">
        <f>BU19</f>
        <v>lona</v>
      </c>
      <c r="CA19" s="2"/>
      <c r="CB19" s="2" t="s">
        <v>24</v>
      </c>
      <c r="CC19" s="2" t="s">
        <v>23</v>
      </c>
      <c r="CD19" s="2" t="s">
        <v>24</v>
      </c>
      <c r="CE19" s="2" t="s">
        <v>71</v>
      </c>
      <c r="CF19" s="2"/>
      <c r="CG19" s="2" t="s">
        <v>626</v>
      </c>
      <c r="CH19" s="2" t="s">
        <v>24</v>
      </c>
      <c r="CI19" s="2" t="s">
        <v>24</v>
      </c>
      <c r="CJ19" s="2" t="s">
        <v>24</v>
      </c>
      <c r="CK19" s="2" t="s">
        <v>35</v>
      </c>
      <c r="CL19" s="2"/>
      <c r="CM19" s="2" t="s">
        <v>36</v>
      </c>
      <c r="CN19" s="2"/>
      <c r="CO19" s="2"/>
      <c r="CP19" s="2"/>
      <c r="CQ19" s="2" t="s">
        <v>130</v>
      </c>
      <c r="CR19" s="2" t="s">
        <v>95</v>
      </c>
      <c r="CS19" s="2"/>
      <c r="CT19" s="2" t="s">
        <v>211</v>
      </c>
      <c r="CU19" s="2" t="s">
        <v>74</v>
      </c>
      <c r="CV19" s="2"/>
      <c r="CW19" s="2">
        <v>0</v>
      </c>
      <c r="CX19" s="2">
        <v>0</v>
      </c>
      <c r="CY19" s="2">
        <v>0</v>
      </c>
      <c r="CZ19" s="2">
        <v>0</v>
      </c>
      <c r="DA19" s="2"/>
      <c r="DB19" s="2"/>
      <c r="DC19" s="2"/>
      <c r="DD19" s="2"/>
      <c r="DE19" s="2"/>
      <c r="DF19" s="2"/>
      <c r="DG19" s="2"/>
      <c r="DH19" s="2"/>
      <c r="DI19" s="2">
        <v>0</v>
      </c>
      <c r="DJ19" s="2" t="s">
        <v>23</v>
      </c>
      <c r="DK19" s="2" t="s">
        <v>23</v>
      </c>
      <c r="DL19" s="2"/>
      <c r="DM19" s="2" t="s">
        <v>23</v>
      </c>
      <c r="DN19" s="2"/>
      <c r="DO19" s="12"/>
      <c r="DP19" s="2" t="s">
        <v>23</v>
      </c>
      <c r="DQ19" s="2"/>
      <c r="DR19" s="2"/>
      <c r="DS19" s="2"/>
      <c r="DT19" s="2"/>
      <c r="DU19" s="2" t="s">
        <v>226</v>
      </c>
      <c r="DV19" s="2"/>
      <c r="DW19" s="2" t="s">
        <v>281</v>
      </c>
      <c r="DX19" s="2" t="s">
        <v>23</v>
      </c>
      <c r="DY19" s="2" t="s">
        <v>41</v>
      </c>
      <c r="DZ19" s="2"/>
      <c r="EA19" s="2" t="s">
        <v>443</v>
      </c>
      <c r="EB19" s="2"/>
      <c r="EC19" s="2" t="s">
        <v>23</v>
      </c>
      <c r="ED19" s="2"/>
      <c r="EE19" s="2"/>
      <c r="EF19" s="2"/>
      <c r="EG19" s="2"/>
      <c r="EH19" s="2"/>
      <c r="EI19" s="2" t="s">
        <v>4553</v>
      </c>
      <c r="EJ19" s="2" t="s">
        <v>43</v>
      </c>
      <c r="EK19" s="2" t="s">
        <v>76</v>
      </c>
      <c r="EL19" s="2" t="s">
        <v>23</v>
      </c>
      <c r="EM19" s="2" t="s">
        <v>24</v>
      </c>
      <c r="EN19" s="2" t="s">
        <v>77</v>
      </c>
      <c r="EO19" s="2" t="s">
        <v>46</v>
      </c>
      <c r="EP19" s="2" t="s">
        <v>23</v>
      </c>
      <c r="EQ19" s="2" t="s">
        <v>282</v>
      </c>
      <c r="ER19" s="2"/>
      <c r="ES19" s="2" t="s">
        <v>48</v>
      </c>
      <c r="ET19" s="2"/>
      <c r="EU19" s="2" t="s">
        <v>24</v>
      </c>
      <c r="EV19" s="2" t="s">
        <v>78</v>
      </c>
      <c r="EW19" s="2" t="s">
        <v>23</v>
      </c>
      <c r="EX19" s="2" t="s">
        <v>23</v>
      </c>
      <c r="EY19" s="2" t="s">
        <v>23</v>
      </c>
      <c r="EZ19" s="2" t="s">
        <v>98</v>
      </c>
      <c r="FA19" s="2" t="s">
        <v>23</v>
      </c>
      <c r="FB19" s="2"/>
      <c r="FC19" s="2"/>
      <c r="FD19" s="2"/>
      <c r="FE19" s="2"/>
      <c r="FF19" s="2"/>
      <c r="FG19" s="2"/>
      <c r="FH19" s="2">
        <v>0</v>
      </c>
      <c r="FI19" s="2">
        <v>0</v>
      </c>
      <c r="FJ19" s="2" t="s">
        <v>23</v>
      </c>
      <c r="FK19" s="2" t="s">
        <v>23</v>
      </c>
      <c r="FL19" s="2" t="s">
        <v>100</v>
      </c>
      <c r="FM19" s="2" t="s">
        <v>123</v>
      </c>
      <c r="FN19" s="2" t="s">
        <v>23</v>
      </c>
      <c r="FO19" s="2" t="s">
        <v>53</v>
      </c>
      <c r="FP19" s="2" t="s">
        <v>53</v>
      </c>
      <c r="FQ19" s="2" t="s">
        <v>23</v>
      </c>
      <c r="FR19" s="2" t="s">
        <v>23</v>
      </c>
      <c r="FS19" s="2"/>
      <c r="FT19" s="2" t="s">
        <v>296</v>
      </c>
      <c r="FU19" s="2" t="s">
        <v>577</v>
      </c>
      <c r="FV19" s="2" t="s">
        <v>520</v>
      </c>
      <c r="FW19" s="2"/>
      <c r="FX19" s="2" t="s">
        <v>76</v>
      </c>
      <c r="FY19" s="2"/>
      <c r="FZ19" s="12" t="s">
        <v>4535</v>
      </c>
      <c r="GA19" s="2" t="s">
        <v>318</v>
      </c>
      <c r="GB19" s="2"/>
      <c r="GC19" s="2"/>
      <c r="GD19" s="2" t="s">
        <v>23</v>
      </c>
      <c r="GE19" s="2"/>
      <c r="GF19" s="2" t="s">
        <v>23</v>
      </c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x14ac:dyDescent="0.25">
      <c r="A20" s="2" t="s">
        <v>813</v>
      </c>
      <c r="B20" s="7">
        <v>42600</v>
      </c>
      <c r="C20" s="2">
        <v>4</v>
      </c>
      <c r="D20" s="2" t="s">
        <v>8</v>
      </c>
      <c r="E20" s="2" t="s">
        <v>9</v>
      </c>
      <c r="F20" s="2" t="s">
        <v>814</v>
      </c>
      <c r="G20" s="2"/>
      <c r="H20" s="7">
        <v>42476</v>
      </c>
      <c r="I20" s="7">
        <v>42611</v>
      </c>
      <c r="J20" s="2" t="s">
        <v>536</v>
      </c>
      <c r="K20" s="2" t="s">
        <v>537</v>
      </c>
      <c r="L20" s="2" t="s">
        <v>826</v>
      </c>
      <c r="M20" s="2" t="s">
        <v>2177</v>
      </c>
      <c r="N20" s="2" t="s">
        <v>2271</v>
      </c>
      <c r="O20" s="2" t="s">
        <v>2286</v>
      </c>
      <c r="P20" s="2">
        <v>0.27166469999999998</v>
      </c>
      <c r="Q20" s="2">
        <v>-79.956900399999995</v>
      </c>
      <c r="R20" s="2">
        <v>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>
        <f>INT(Table1[[#This Row],[INDIVIDUOS ]]/4)</f>
        <v>0</v>
      </c>
      <c r="AV20" s="2">
        <v>0</v>
      </c>
      <c r="AW20" s="2">
        <v>0</v>
      </c>
      <c r="AX20" s="2">
        <v>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>
        <v>0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8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1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12" t="s">
        <v>4533</v>
      </c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</row>
    <row r="21" spans="1:245" x14ac:dyDescent="0.25">
      <c r="A21" s="2" t="s">
        <v>4214</v>
      </c>
      <c r="B21" s="7">
        <v>42599</v>
      </c>
      <c r="C21" s="2">
        <v>4</v>
      </c>
      <c r="D21" s="2" t="s">
        <v>17</v>
      </c>
      <c r="E21" s="2" t="s">
        <v>9</v>
      </c>
      <c r="F21" s="2" t="s">
        <v>569</v>
      </c>
      <c r="G21" s="2" t="s">
        <v>4470</v>
      </c>
      <c r="H21" s="7">
        <v>42477</v>
      </c>
      <c r="I21" s="2"/>
      <c r="J21" s="2" t="s">
        <v>536</v>
      </c>
      <c r="K21" s="2" t="s">
        <v>537</v>
      </c>
      <c r="L21" s="2" t="s">
        <v>538</v>
      </c>
      <c r="M21" s="2" t="s">
        <v>2177</v>
      </c>
      <c r="N21" s="2" t="s">
        <v>2271</v>
      </c>
      <c r="O21" s="2" t="s">
        <v>1585</v>
      </c>
      <c r="P21" s="2">
        <v>0.65355850000000004</v>
      </c>
      <c r="Q21" s="2">
        <v>-80.066638100000006</v>
      </c>
      <c r="R21" s="2">
        <v>19.899999618500001</v>
      </c>
      <c r="S21" s="2" t="s">
        <v>104</v>
      </c>
      <c r="T21" s="2" t="s">
        <v>569</v>
      </c>
      <c r="U21" s="2" t="s">
        <v>274</v>
      </c>
      <c r="V21" s="2" t="s">
        <v>4411</v>
      </c>
      <c r="W21" s="2"/>
      <c r="X21" s="2" t="s">
        <v>22</v>
      </c>
      <c r="Y21" s="2"/>
      <c r="Z21" s="2">
        <v>1000</v>
      </c>
      <c r="AA21" s="2">
        <v>12</v>
      </c>
      <c r="AB21" s="2">
        <v>12</v>
      </c>
      <c r="AC21" s="2" t="s">
        <v>24</v>
      </c>
      <c r="AD21" s="2" t="s">
        <v>23</v>
      </c>
      <c r="AE21" s="2"/>
      <c r="AF21" s="2"/>
      <c r="AG21" s="2" t="s">
        <v>203</v>
      </c>
      <c r="AH21" s="2"/>
      <c r="AI21" s="2" t="s">
        <v>24</v>
      </c>
      <c r="AJ21" s="2" t="s">
        <v>25</v>
      </c>
      <c r="AK21" s="2" t="s">
        <v>605</v>
      </c>
      <c r="AL21" s="2" t="s">
        <v>547</v>
      </c>
      <c r="AM21" s="2" t="s">
        <v>606</v>
      </c>
      <c r="AN21" s="2" t="s">
        <v>24</v>
      </c>
      <c r="AO21" s="2" t="s">
        <v>25</v>
      </c>
      <c r="AP21" s="2" t="s">
        <v>23</v>
      </c>
      <c r="AQ21" s="2"/>
      <c r="AR21" s="2" t="s">
        <v>24</v>
      </c>
      <c r="AS21" s="2" t="s">
        <v>510</v>
      </c>
      <c r="AT21" s="2"/>
      <c r="AU21" s="2">
        <f>INT(Table1[[#This Row],[INDIVIDUOS ]]/4)</f>
        <v>9</v>
      </c>
      <c r="AV21" s="2">
        <v>37</v>
      </c>
      <c r="AW21" s="2">
        <v>17</v>
      </c>
      <c r="AX21" s="2">
        <v>20</v>
      </c>
      <c r="AY21" s="2">
        <v>0</v>
      </c>
      <c r="AZ21" s="2">
        <v>0</v>
      </c>
      <c r="BA21" s="2">
        <v>1</v>
      </c>
      <c r="BB21" s="2">
        <v>2</v>
      </c>
      <c r="BC21" s="2">
        <v>0</v>
      </c>
      <c r="BD21" s="2">
        <v>0</v>
      </c>
      <c r="BE21" s="2">
        <v>2</v>
      </c>
      <c r="BF21" s="2">
        <v>2</v>
      </c>
      <c r="BG21" s="2">
        <v>1</v>
      </c>
      <c r="BH21" s="2">
        <v>2</v>
      </c>
      <c r="BI21" s="2">
        <v>3</v>
      </c>
      <c r="BJ21" s="2">
        <v>0</v>
      </c>
      <c r="BK21" s="2">
        <v>0</v>
      </c>
      <c r="BL21" s="2" t="s">
        <v>24</v>
      </c>
      <c r="BM21" s="2" t="s">
        <v>23</v>
      </c>
      <c r="BN21" s="2"/>
      <c r="BO21" s="2"/>
      <c r="BP21" s="2"/>
      <c r="BQ21" s="2"/>
      <c r="BR21" s="2"/>
      <c r="BS21" s="2" t="s">
        <v>110</v>
      </c>
      <c r="BT21" s="2"/>
      <c r="BU21" s="2" t="s">
        <v>32</v>
      </c>
      <c r="BV21" s="2"/>
      <c r="BW21" s="2" t="s">
        <v>32</v>
      </c>
      <c r="BX21" s="2"/>
      <c r="BY21" s="2" t="s">
        <v>70</v>
      </c>
      <c r="BZ21" s="8" t="str">
        <f>BU21</f>
        <v>lona</v>
      </c>
      <c r="CA21" s="2"/>
      <c r="CB21" s="2" t="s">
        <v>24</v>
      </c>
      <c r="CC21" s="2" t="s">
        <v>23</v>
      </c>
      <c r="CD21" s="2" t="s">
        <v>23</v>
      </c>
      <c r="CE21" s="2"/>
      <c r="CF21" s="2"/>
      <c r="CG21" s="2" t="s">
        <v>209</v>
      </c>
      <c r="CH21" s="2" t="s">
        <v>24</v>
      </c>
      <c r="CI21" s="2" t="s">
        <v>23</v>
      </c>
      <c r="CJ21" s="2" t="s">
        <v>23</v>
      </c>
      <c r="CK21" s="2" t="s">
        <v>35</v>
      </c>
      <c r="CL21" s="2"/>
      <c r="CM21" s="2" t="s">
        <v>36</v>
      </c>
      <c r="CN21" s="2"/>
      <c r="CO21" s="2"/>
      <c r="CP21" s="2"/>
      <c r="CQ21" s="2" t="s">
        <v>130</v>
      </c>
      <c r="CR21" s="2" t="s">
        <v>74</v>
      </c>
      <c r="CS21" s="2"/>
      <c r="CT21" s="2" t="s">
        <v>211</v>
      </c>
      <c r="CU21" s="2" t="s">
        <v>74</v>
      </c>
      <c r="CV21" s="2"/>
      <c r="CW21" s="2">
        <v>0</v>
      </c>
      <c r="CX21" s="2">
        <v>0</v>
      </c>
      <c r="CY21" s="2">
        <v>0</v>
      </c>
      <c r="CZ21" s="2">
        <v>0</v>
      </c>
      <c r="DA21" s="2"/>
      <c r="DB21" s="2"/>
      <c r="DC21" s="2"/>
      <c r="DD21" s="2"/>
      <c r="DE21" s="2"/>
      <c r="DF21" s="2"/>
      <c r="DG21" s="2"/>
      <c r="DH21" s="2"/>
      <c r="DI21" s="2">
        <v>0</v>
      </c>
      <c r="DJ21" s="2" t="s">
        <v>24</v>
      </c>
      <c r="DK21" s="2" t="s">
        <v>24</v>
      </c>
      <c r="DL21" s="2"/>
      <c r="DM21" s="2" t="s">
        <v>24</v>
      </c>
      <c r="DN21" s="2">
        <v>1</v>
      </c>
      <c r="DO21" s="12" t="s">
        <v>509</v>
      </c>
      <c r="DP21" s="2" t="s">
        <v>23</v>
      </c>
      <c r="DQ21" s="2"/>
      <c r="DR21" s="2"/>
      <c r="DS21" s="2"/>
      <c r="DT21" s="2"/>
      <c r="DU21" s="2" t="s">
        <v>226</v>
      </c>
      <c r="DV21" s="2"/>
      <c r="DW21" s="2"/>
      <c r="DX21" s="2" t="s">
        <v>23</v>
      </c>
      <c r="DY21" s="2" t="s">
        <v>40</v>
      </c>
      <c r="DZ21" s="2"/>
      <c r="EA21" s="2" t="s">
        <v>41</v>
      </c>
      <c r="EB21" s="2"/>
      <c r="EC21" s="2" t="s">
        <v>23</v>
      </c>
      <c r="ED21" s="2"/>
      <c r="EE21" s="2"/>
      <c r="EF21" s="2"/>
      <c r="EG21" s="2"/>
      <c r="EH21" s="2"/>
      <c r="EI21" s="2" t="s">
        <v>4553</v>
      </c>
      <c r="EJ21" s="2" t="s">
        <v>157</v>
      </c>
      <c r="EK21" s="2" t="s">
        <v>44</v>
      </c>
      <c r="EL21" s="2" t="s">
        <v>23</v>
      </c>
      <c r="EM21" s="2" t="s">
        <v>24</v>
      </c>
      <c r="EN21" s="2" t="s">
        <v>77</v>
      </c>
      <c r="EO21" s="2" t="s">
        <v>46</v>
      </c>
      <c r="EP21" s="2" t="s">
        <v>23</v>
      </c>
      <c r="EQ21" s="2" t="s">
        <v>97</v>
      </c>
      <c r="ER21" s="2"/>
      <c r="ES21" s="2" t="s">
        <v>48</v>
      </c>
      <c r="ET21" s="2"/>
      <c r="EU21" s="2" t="s">
        <v>24</v>
      </c>
      <c r="EV21" s="2" t="s">
        <v>78</v>
      </c>
      <c r="EW21" s="2" t="s">
        <v>23</v>
      </c>
      <c r="EX21" s="2" t="s">
        <v>23</v>
      </c>
      <c r="EY21" s="2" t="s">
        <v>23</v>
      </c>
      <c r="EZ21" s="2" t="s">
        <v>50</v>
      </c>
      <c r="FA21" s="2" t="s">
        <v>23</v>
      </c>
      <c r="FB21" s="2"/>
      <c r="FC21" s="2"/>
      <c r="FD21" s="2"/>
      <c r="FE21" s="2"/>
      <c r="FF21" s="2"/>
      <c r="FG21" s="2"/>
      <c r="FH21" s="2">
        <v>0</v>
      </c>
      <c r="FI21" s="2">
        <v>0</v>
      </c>
      <c r="FJ21" s="2" t="s">
        <v>23</v>
      </c>
      <c r="FK21" s="2" t="s">
        <v>23</v>
      </c>
      <c r="FL21" s="2" t="s">
        <v>111</v>
      </c>
      <c r="FM21" s="2" t="s">
        <v>123</v>
      </c>
      <c r="FN21" s="2" t="s">
        <v>23</v>
      </c>
      <c r="FO21" s="2" t="s">
        <v>53</v>
      </c>
      <c r="FP21" s="2" t="s">
        <v>53</v>
      </c>
      <c r="FQ21" s="2" t="s">
        <v>23</v>
      </c>
      <c r="FR21" s="2" t="s">
        <v>23</v>
      </c>
      <c r="FS21" s="2"/>
      <c r="FT21" s="2" t="s">
        <v>296</v>
      </c>
      <c r="FU21" s="2" t="s">
        <v>577</v>
      </c>
      <c r="FV21" s="2" t="s">
        <v>83</v>
      </c>
      <c r="FW21" s="2"/>
      <c r="FX21" s="2" t="s">
        <v>113</v>
      </c>
      <c r="FY21" s="2" t="s">
        <v>510</v>
      </c>
      <c r="FZ21" s="12" t="s">
        <v>4528</v>
      </c>
      <c r="GA21" s="2" t="s">
        <v>114</v>
      </c>
      <c r="GB21" s="2"/>
      <c r="GC21" s="2"/>
      <c r="GD21" s="2" t="s">
        <v>23</v>
      </c>
      <c r="GE21" s="2"/>
      <c r="GF21" s="2" t="s">
        <v>23</v>
      </c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</row>
    <row r="22" spans="1:245" x14ac:dyDescent="0.25">
      <c r="A22" s="2" t="s">
        <v>4215</v>
      </c>
      <c r="B22" s="7">
        <v>42599</v>
      </c>
      <c r="C22" s="2">
        <v>4</v>
      </c>
      <c r="D22" s="2" t="s">
        <v>17</v>
      </c>
      <c r="E22" s="2" t="s">
        <v>9</v>
      </c>
      <c r="F22" s="2" t="s">
        <v>4432</v>
      </c>
      <c r="G22" s="2" t="s">
        <v>4471</v>
      </c>
      <c r="H22" s="7">
        <v>42477</v>
      </c>
      <c r="I22" s="2"/>
      <c r="J22" s="2" t="s">
        <v>536</v>
      </c>
      <c r="K22" s="2" t="s">
        <v>537</v>
      </c>
      <c r="L22" s="2" t="s">
        <v>1223</v>
      </c>
      <c r="M22" s="2" t="s">
        <v>2177</v>
      </c>
      <c r="N22" s="2" t="s">
        <v>2271</v>
      </c>
      <c r="O22" s="2" t="s">
        <v>2271</v>
      </c>
      <c r="P22" s="2">
        <v>0.62842399999999998</v>
      </c>
      <c r="Q22" s="2">
        <v>-80.005941199999995</v>
      </c>
      <c r="R22" s="2">
        <v>5.5</v>
      </c>
      <c r="S22" s="2" t="s">
        <v>104</v>
      </c>
      <c r="T22" s="2" t="s">
        <v>554</v>
      </c>
      <c r="U22" s="2" t="s">
        <v>274</v>
      </c>
      <c r="V22" s="2" t="s">
        <v>4411</v>
      </c>
      <c r="W22" s="2"/>
      <c r="X22" s="2" t="s">
        <v>22</v>
      </c>
      <c r="Y22" s="2"/>
      <c r="Z22" s="2">
        <v>2500</v>
      </c>
      <c r="AA22" s="2">
        <v>6</v>
      </c>
      <c r="AB22" s="2">
        <v>6</v>
      </c>
      <c r="AC22" s="2" t="s">
        <v>23</v>
      </c>
      <c r="AD22" s="2" t="s">
        <v>23</v>
      </c>
      <c r="AE22" s="2"/>
      <c r="AF22" s="2"/>
      <c r="AG22" s="2" t="s">
        <v>477</v>
      </c>
      <c r="AH22" s="2"/>
      <c r="AI22" s="2" t="s">
        <v>24</v>
      </c>
      <c r="AJ22" s="2" t="s">
        <v>148</v>
      </c>
      <c r="AK22" s="2" t="s">
        <v>555</v>
      </c>
      <c r="AL22" s="2" t="s">
        <v>556</v>
      </c>
      <c r="AM22" s="2" t="s">
        <v>557</v>
      </c>
      <c r="AN22" s="2" t="s">
        <v>24</v>
      </c>
      <c r="AO22" s="2" t="s">
        <v>148</v>
      </c>
      <c r="AP22" s="2" t="s">
        <v>24</v>
      </c>
      <c r="AQ22" s="2" t="s">
        <v>558</v>
      </c>
      <c r="AR22" s="2" t="s">
        <v>24</v>
      </c>
      <c r="AS22" s="2" t="s">
        <v>559</v>
      </c>
      <c r="AT22" s="2"/>
      <c r="AU22" s="2">
        <f>INT(Table1[[#This Row],[INDIVIDUOS ]]/4)</f>
        <v>7</v>
      </c>
      <c r="AV22" s="2">
        <v>28</v>
      </c>
      <c r="AW22" s="2">
        <v>14</v>
      </c>
      <c r="AX22" s="2">
        <v>14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1</v>
      </c>
      <c r="BK22" s="2">
        <v>0</v>
      </c>
      <c r="BL22" s="2" t="s">
        <v>24</v>
      </c>
      <c r="BM22" s="2" t="s">
        <v>23</v>
      </c>
      <c r="BN22" s="2"/>
      <c r="BO22" s="2"/>
      <c r="BP22" s="2"/>
      <c r="BQ22" s="2"/>
      <c r="BR22" s="2"/>
      <c r="BS22" s="2" t="s">
        <v>110</v>
      </c>
      <c r="BT22" s="2"/>
      <c r="BU22" s="2" t="s">
        <v>120</v>
      </c>
      <c r="BV22" s="2"/>
      <c r="BW22" s="2" t="s">
        <v>253</v>
      </c>
      <c r="BX22" s="2"/>
      <c r="BY22" s="2" t="s">
        <v>70</v>
      </c>
      <c r="BZ22" s="8" t="str">
        <f>BU22</f>
        <v>zinc</v>
      </c>
      <c r="CA22" s="2"/>
      <c r="CB22" s="2" t="s">
        <v>24</v>
      </c>
      <c r="CC22" s="2" t="s">
        <v>23</v>
      </c>
      <c r="CD22" s="2" t="s">
        <v>23</v>
      </c>
      <c r="CE22" s="2"/>
      <c r="CF22" s="2"/>
      <c r="CG22" s="2" t="s">
        <v>560</v>
      </c>
      <c r="CH22" s="2" t="s">
        <v>23</v>
      </c>
      <c r="CI22" s="2" t="s">
        <v>23</v>
      </c>
      <c r="CJ22" s="2" t="s">
        <v>23</v>
      </c>
      <c r="CK22" s="2" t="s">
        <v>35</v>
      </c>
      <c r="CL22" s="2"/>
      <c r="CM22" s="2" t="s">
        <v>36</v>
      </c>
      <c r="CN22" s="2"/>
      <c r="CO22" s="2"/>
      <c r="CP22" s="2"/>
      <c r="CQ22" s="2" t="s">
        <v>383</v>
      </c>
      <c r="CR22" s="2" t="s">
        <v>37</v>
      </c>
      <c r="CS22" s="2"/>
      <c r="CT22" s="2" t="s">
        <v>38</v>
      </c>
      <c r="CU22" s="2" t="s">
        <v>37</v>
      </c>
      <c r="CV22" s="2"/>
      <c r="CW22" s="2">
        <v>0</v>
      </c>
      <c r="CX22" s="2">
        <v>0</v>
      </c>
      <c r="CY22" s="2">
        <v>0</v>
      </c>
      <c r="CZ22" s="2">
        <v>0</v>
      </c>
      <c r="DA22" s="2"/>
      <c r="DB22" s="2"/>
      <c r="DC22" s="2"/>
      <c r="DD22" s="2"/>
      <c r="DE22" s="2"/>
      <c r="DF22" s="2"/>
      <c r="DG22" s="2"/>
      <c r="DH22" s="2"/>
      <c r="DI22" s="2">
        <v>0</v>
      </c>
      <c r="DJ22" s="2" t="s">
        <v>23</v>
      </c>
      <c r="DK22" s="2" t="s">
        <v>23</v>
      </c>
      <c r="DL22" s="2"/>
      <c r="DM22" s="2" t="s">
        <v>23</v>
      </c>
      <c r="DN22" s="2"/>
      <c r="DO22" s="12"/>
      <c r="DP22" s="2" t="s">
        <v>23</v>
      </c>
      <c r="DQ22" s="2"/>
      <c r="DR22" s="2"/>
      <c r="DS22" s="2"/>
      <c r="DT22" s="2"/>
      <c r="DU22" s="2" t="s">
        <v>226</v>
      </c>
      <c r="DV22" s="2"/>
      <c r="DW22" s="2" t="s">
        <v>281</v>
      </c>
      <c r="DX22" s="2" t="s">
        <v>23</v>
      </c>
      <c r="DY22" s="2" t="s">
        <v>40</v>
      </c>
      <c r="DZ22" s="2"/>
      <c r="EA22" s="2" t="s">
        <v>41</v>
      </c>
      <c r="EB22" s="2"/>
      <c r="EC22" s="2" t="s">
        <v>23</v>
      </c>
      <c r="ED22" s="2"/>
      <c r="EE22" s="2"/>
      <c r="EF22" s="2"/>
      <c r="EG22" s="2"/>
      <c r="EH22" s="2"/>
      <c r="EI22" s="2" t="s">
        <v>4552</v>
      </c>
      <c r="EJ22" s="2" t="s">
        <v>43</v>
      </c>
      <c r="EK22" s="2" t="s">
        <v>44</v>
      </c>
      <c r="EL22" s="2" t="s">
        <v>23</v>
      </c>
      <c r="EM22" s="2" t="s">
        <v>24</v>
      </c>
      <c r="EN22" s="2" t="s">
        <v>77</v>
      </c>
      <c r="EO22" s="2" t="s">
        <v>197</v>
      </c>
      <c r="EP22" s="2" t="s">
        <v>24</v>
      </c>
      <c r="EQ22" s="2" t="s">
        <v>282</v>
      </c>
      <c r="ER22" s="2"/>
      <c r="ES22" s="2" t="s">
        <v>48</v>
      </c>
      <c r="ET22" s="2"/>
      <c r="EU22" s="2" t="s">
        <v>24</v>
      </c>
      <c r="EV22" s="2" t="s">
        <v>78</v>
      </c>
      <c r="EW22" s="2" t="s">
        <v>23</v>
      </c>
      <c r="EX22" s="2" t="s">
        <v>23</v>
      </c>
      <c r="EY22" s="2" t="s">
        <v>23</v>
      </c>
      <c r="EZ22" s="2" t="s">
        <v>98</v>
      </c>
      <c r="FA22" s="2" t="s">
        <v>23</v>
      </c>
      <c r="FB22" s="2"/>
      <c r="FC22" s="2"/>
      <c r="FD22" s="2"/>
      <c r="FE22" s="2"/>
      <c r="FF22" s="2"/>
      <c r="FG22" s="2"/>
      <c r="FH22" s="2">
        <v>0</v>
      </c>
      <c r="FI22" s="2">
        <v>0</v>
      </c>
      <c r="FJ22" s="2" t="s">
        <v>23</v>
      </c>
      <c r="FK22" s="2" t="s">
        <v>23</v>
      </c>
      <c r="FL22" s="2" t="s">
        <v>100</v>
      </c>
      <c r="FM22" s="2" t="s">
        <v>123</v>
      </c>
      <c r="FN22" s="2" t="s">
        <v>23</v>
      </c>
      <c r="FO22" s="2" t="s">
        <v>53</v>
      </c>
      <c r="FP22" s="2" t="s">
        <v>53</v>
      </c>
      <c r="FQ22" s="2" t="s">
        <v>23</v>
      </c>
      <c r="FR22" s="2" t="s">
        <v>23</v>
      </c>
      <c r="FS22" s="2"/>
      <c r="FT22" s="2" t="s">
        <v>296</v>
      </c>
      <c r="FU22" s="2" t="s">
        <v>561</v>
      </c>
      <c r="FV22" s="2" t="s">
        <v>520</v>
      </c>
      <c r="FW22" s="2"/>
      <c r="FX22" s="2" t="s">
        <v>113</v>
      </c>
      <c r="FY22" s="2"/>
      <c r="FZ22" s="12" t="s">
        <v>4530</v>
      </c>
      <c r="GA22" s="2" t="s">
        <v>114</v>
      </c>
      <c r="GB22" s="2"/>
      <c r="GC22" s="2"/>
      <c r="GD22" s="2" t="s">
        <v>23</v>
      </c>
      <c r="GE22" s="2"/>
      <c r="GF22" s="2" t="s">
        <v>23</v>
      </c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</row>
    <row r="23" spans="1:245" x14ac:dyDescent="0.25">
      <c r="A23" s="2" t="s">
        <v>800</v>
      </c>
      <c r="B23" s="7">
        <v>42599</v>
      </c>
      <c r="C23" s="2">
        <v>4</v>
      </c>
      <c r="D23" s="2" t="s">
        <v>8</v>
      </c>
      <c r="E23" s="2" t="s">
        <v>9</v>
      </c>
      <c r="F23" s="2" t="s">
        <v>646</v>
      </c>
      <c r="G23" s="2"/>
      <c r="H23" s="7">
        <v>42478</v>
      </c>
      <c r="I23" s="7">
        <v>42560</v>
      </c>
      <c r="J23" s="2" t="s">
        <v>536</v>
      </c>
      <c r="K23" s="2" t="s">
        <v>537</v>
      </c>
      <c r="L23" s="2" t="s">
        <v>653</v>
      </c>
      <c r="M23" s="2" t="s">
        <v>2177</v>
      </c>
      <c r="N23" s="2" t="s">
        <v>2271</v>
      </c>
      <c r="O23" s="2" t="s">
        <v>2274</v>
      </c>
      <c r="P23" s="2">
        <v>0.40574650000000001</v>
      </c>
      <c r="Q23" s="2">
        <v>-80.0135535</v>
      </c>
      <c r="R23" s="2">
        <v>28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>
        <f>INT(Table1[[#This Row],[INDIVIDUOS ]]/4)</f>
        <v>0</v>
      </c>
      <c r="AV23" s="2">
        <v>0</v>
      </c>
      <c r="AW23" s="2">
        <v>0</v>
      </c>
      <c r="AX23" s="2"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>
        <v>0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8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1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12" t="s">
        <v>4528</v>
      </c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</row>
    <row r="24" spans="1:245" x14ac:dyDescent="0.25">
      <c r="A24" s="2" t="s">
        <v>798</v>
      </c>
      <c r="B24" s="7">
        <v>42599</v>
      </c>
      <c r="C24" s="2">
        <v>4</v>
      </c>
      <c r="D24" s="2" t="s">
        <v>8</v>
      </c>
      <c r="E24" s="2" t="s">
        <v>9</v>
      </c>
      <c r="F24" s="2" t="s">
        <v>799</v>
      </c>
      <c r="G24" s="2" t="s">
        <v>4472</v>
      </c>
      <c r="H24" s="7">
        <v>42478</v>
      </c>
      <c r="I24" s="7">
        <v>42564</v>
      </c>
      <c r="J24" s="2" t="s">
        <v>536</v>
      </c>
      <c r="K24" s="2" t="s">
        <v>537</v>
      </c>
      <c r="L24" s="2" t="s">
        <v>1248</v>
      </c>
      <c r="M24" s="2" t="s">
        <v>2177</v>
      </c>
      <c r="N24" s="2" t="s">
        <v>2271</v>
      </c>
      <c r="O24" s="2" t="s">
        <v>2281</v>
      </c>
      <c r="P24" s="2">
        <v>0.29997119999999999</v>
      </c>
      <c r="Q24" s="2">
        <v>-79.952686</v>
      </c>
      <c r="R24" s="2">
        <v>42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f>INT(Table1[[#This Row],[INDIVIDUOS ]]/4)</f>
        <v>0</v>
      </c>
      <c r="AV24" s="2">
        <v>0</v>
      </c>
      <c r="AW24" s="2">
        <v>0</v>
      </c>
      <c r="AX24" s="2">
        <v>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>
        <v>0</v>
      </c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8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1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12" t="s">
        <v>4532</v>
      </c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</row>
    <row r="25" spans="1:245" x14ac:dyDescent="0.25">
      <c r="A25" s="2" t="s">
        <v>661</v>
      </c>
      <c r="B25" s="7">
        <v>42599</v>
      </c>
      <c r="C25" s="2">
        <v>4</v>
      </c>
      <c r="D25" s="2" t="s">
        <v>17</v>
      </c>
      <c r="E25" s="2" t="s">
        <v>9</v>
      </c>
      <c r="F25" s="2" t="s">
        <v>662</v>
      </c>
      <c r="G25" s="2" t="s">
        <v>662</v>
      </c>
      <c r="H25" s="7">
        <v>42476</v>
      </c>
      <c r="I25" s="2"/>
      <c r="J25" s="2" t="s">
        <v>536</v>
      </c>
      <c r="K25" s="2" t="s">
        <v>537</v>
      </c>
      <c r="L25" s="2" t="s">
        <v>1248</v>
      </c>
      <c r="M25" s="2" t="s">
        <v>2177</v>
      </c>
      <c r="N25" s="2" t="s">
        <v>2271</v>
      </c>
      <c r="O25" s="2" t="s">
        <v>2281</v>
      </c>
      <c r="P25" s="2">
        <v>0.37124689999999999</v>
      </c>
      <c r="Q25" s="2">
        <v>-79.9570267</v>
      </c>
      <c r="R25" s="2">
        <v>90.699996948199995</v>
      </c>
      <c r="S25" s="2" t="s">
        <v>104</v>
      </c>
      <c r="T25" s="2" t="s">
        <v>662</v>
      </c>
      <c r="U25" s="2" t="s">
        <v>646</v>
      </c>
      <c r="V25" s="2" t="s">
        <v>4411</v>
      </c>
      <c r="W25" s="2" t="s">
        <v>663</v>
      </c>
      <c r="X25" s="2" t="s">
        <v>22</v>
      </c>
      <c r="Y25" s="2"/>
      <c r="Z25" s="2">
        <v>100</v>
      </c>
      <c r="AA25" s="2">
        <v>2</v>
      </c>
      <c r="AB25" s="2">
        <v>2</v>
      </c>
      <c r="AC25" s="2" t="s">
        <v>24</v>
      </c>
      <c r="AD25" s="2" t="s">
        <v>23</v>
      </c>
      <c r="AE25" s="2"/>
      <c r="AF25" s="2"/>
      <c r="AG25" s="2" t="s">
        <v>63</v>
      </c>
      <c r="AH25" s="2"/>
      <c r="AI25" s="2" t="s">
        <v>23</v>
      </c>
      <c r="AJ25" s="2" t="s">
        <v>25</v>
      </c>
      <c r="AK25" s="2" t="s">
        <v>664</v>
      </c>
      <c r="AL25" s="2" t="s">
        <v>221</v>
      </c>
      <c r="AM25" s="2" t="s">
        <v>665</v>
      </c>
      <c r="AN25" s="2" t="s">
        <v>23</v>
      </c>
      <c r="AO25" s="2"/>
      <c r="AP25" s="2" t="s">
        <v>24</v>
      </c>
      <c r="AQ25" s="2" t="s">
        <v>666</v>
      </c>
      <c r="AR25" s="2" t="s">
        <v>24</v>
      </c>
      <c r="AS25" s="2" t="s">
        <v>667</v>
      </c>
      <c r="AT25" s="2"/>
      <c r="AU25" s="2">
        <f>INT(Table1[[#This Row],[INDIVIDUOS ]]/4)</f>
        <v>4</v>
      </c>
      <c r="AV25" s="2">
        <v>17</v>
      </c>
      <c r="AW25" s="2">
        <v>7</v>
      </c>
      <c r="AX25" s="2">
        <v>10</v>
      </c>
      <c r="AY25" s="2">
        <v>0</v>
      </c>
      <c r="AZ25" s="2">
        <v>0</v>
      </c>
      <c r="BA25" s="2">
        <v>5</v>
      </c>
      <c r="BB25" s="2">
        <v>1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1</v>
      </c>
      <c r="BJ25" s="2">
        <v>0</v>
      </c>
      <c r="BK25" s="2">
        <v>0</v>
      </c>
      <c r="BL25" s="2" t="s">
        <v>24</v>
      </c>
      <c r="BM25" s="2" t="s">
        <v>23</v>
      </c>
      <c r="BN25" s="2"/>
      <c r="BO25" s="2"/>
      <c r="BP25" s="2"/>
      <c r="BQ25" s="2"/>
      <c r="BR25" s="2"/>
      <c r="BS25" s="2" t="s">
        <v>110</v>
      </c>
      <c r="BT25" s="2"/>
      <c r="BU25" s="2" t="s">
        <v>120</v>
      </c>
      <c r="BV25" s="2"/>
      <c r="BW25" s="2" t="s">
        <v>121</v>
      </c>
      <c r="BX25" s="2" t="s">
        <v>668</v>
      </c>
      <c r="BY25" s="2" t="s">
        <v>70</v>
      </c>
      <c r="BZ25" s="8" t="str">
        <f>BU25</f>
        <v>zinc</v>
      </c>
      <c r="CA25" s="2"/>
      <c r="CB25" s="2" t="s">
        <v>24</v>
      </c>
      <c r="CC25" s="2" t="s">
        <v>23</v>
      </c>
      <c r="CD25" s="2" t="s">
        <v>23</v>
      </c>
      <c r="CE25" s="2"/>
      <c r="CF25" s="2"/>
      <c r="CG25" s="2" t="s">
        <v>209</v>
      </c>
      <c r="CH25" s="2" t="s">
        <v>23</v>
      </c>
      <c r="CI25" s="2" t="s">
        <v>23</v>
      </c>
      <c r="CJ25" s="2" t="s">
        <v>23</v>
      </c>
      <c r="CK25" s="2" t="s">
        <v>72</v>
      </c>
      <c r="CL25" s="2"/>
      <c r="CM25" s="2" t="s">
        <v>36</v>
      </c>
      <c r="CN25" s="2"/>
      <c r="CO25" s="2"/>
      <c r="CP25" s="2"/>
      <c r="CQ25" s="2" t="s">
        <v>23</v>
      </c>
      <c r="CR25" s="2" t="s">
        <v>95</v>
      </c>
      <c r="CS25" s="2"/>
      <c r="CT25" s="2" t="s">
        <v>23</v>
      </c>
      <c r="CU25" s="2" t="s">
        <v>95</v>
      </c>
      <c r="CV25" s="2"/>
      <c r="CW25" s="2">
        <v>0</v>
      </c>
      <c r="CX25" s="2">
        <v>0</v>
      </c>
      <c r="CY25" s="2">
        <v>0</v>
      </c>
      <c r="CZ25" s="2">
        <v>0</v>
      </c>
      <c r="DA25" s="2"/>
      <c r="DB25" s="2"/>
      <c r="DC25" s="2"/>
      <c r="DD25" s="2"/>
      <c r="DE25" s="2"/>
      <c r="DF25" s="2"/>
      <c r="DG25" s="2"/>
      <c r="DH25" s="2"/>
      <c r="DI25" s="2">
        <v>0</v>
      </c>
      <c r="DJ25" s="2" t="s">
        <v>23</v>
      </c>
      <c r="DK25" s="2" t="s">
        <v>23</v>
      </c>
      <c r="DL25" s="2"/>
      <c r="DM25" s="2" t="s">
        <v>23</v>
      </c>
      <c r="DN25" s="2"/>
      <c r="DO25" s="12"/>
      <c r="DP25" s="2" t="s">
        <v>23</v>
      </c>
      <c r="DQ25" s="2"/>
      <c r="DR25" s="2"/>
      <c r="DS25" s="2"/>
      <c r="DT25" s="2"/>
      <c r="DU25" s="2" t="s">
        <v>226</v>
      </c>
      <c r="DV25" s="2"/>
      <c r="DW25" s="2"/>
      <c r="DX25" s="2" t="s">
        <v>23</v>
      </c>
      <c r="DY25" s="2" t="s">
        <v>41</v>
      </c>
      <c r="DZ25" s="2"/>
      <c r="EA25" s="2" t="s">
        <v>40</v>
      </c>
      <c r="EB25" s="2"/>
      <c r="EC25" s="2" t="s">
        <v>23</v>
      </c>
      <c r="ED25" s="2"/>
      <c r="EE25" s="2"/>
      <c r="EF25" s="2"/>
      <c r="EG25" s="2"/>
      <c r="EH25" s="2"/>
      <c r="EI25" s="2" t="s">
        <v>4553</v>
      </c>
      <c r="EJ25" s="2" t="s">
        <v>43</v>
      </c>
      <c r="EK25" s="2" t="s">
        <v>44</v>
      </c>
      <c r="EL25" s="2" t="s">
        <v>23</v>
      </c>
      <c r="EM25" s="2" t="s">
        <v>24</v>
      </c>
      <c r="EN25" s="2" t="s">
        <v>228</v>
      </c>
      <c r="EO25" s="2" t="s">
        <v>46</v>
      </c>
      <c r="EP25" s="2" t="s">
        <v>23</v>
      </c>
      <c r="EQ25" s="2" t="s">
        <v>97</v>
      </c>
      <c r="ER25" s="2"/>
      <c r="ES25" s="2" t="s">
        <v>48</v>
      </c>
      <c r="ET25" s="2"/>
      <c r="EU25" s="2" t="s">
        <v>23</v>
      </c>
      <c r="EV25" s="2" t="s">
        <v>49</v>
      </c>
      <c r="EW25" s="2" t="s">
        <v>23</v>
      </c>
      <c r="EX25" s="2" t="s">
        <v>23</v>
      </c>
      <c r="EY25" s="2" t="s">
        <v>24</v>
      </c>
      <c r="EZ25" s="2" t="s">
        <v>98</v>
      </c>
      <c r="FA25" s="2" t="s">
        <v>23</v>
      </c>
      <c r="FB25" s="2"/>
      <c r="FC25" s="2"/>
      <c r="FD25" s="2"/>
      <c r="FE25" s="2"/>
      <c r="FF25" s="2"/>
      <c r="FG25" s="2"/>
      <c r="FH25" s="2">
        <v>0</v>
      </c>
      <c r="FI25" s="2">
        <v>0</v>
      </c>
      <c r="FJ25" s="2" t="s">
        <v>23</v>
      </c>
      <c r="FK25" s="2" t="s">
        <v>23</v>
      </c>
      <c r="FL25" s="2" t="s">
        <v>51</v>
      </c>
      <c r="FM25" s="2" t="s">
        <v>123</v>
      </c>
      <c r="FN25" s="2" t="s">
        <v>23</v>
      </c>
      <c r="FO25" s="2" t="s">
        <v>53</v>
      </c>
      <c r="FP25" s="2" t="s">
        <v>53</v>
      </c>
      <c r="FQ25" s="2" t="s">
        <v>23</v>
      </c>
      <c r="FR25" s="2" t="s">
        <v>24</v>
      </c>
      <c r="FS25" s="2">
        <v>5</v>
      </c>
      <c r="FT25" s="2" t="s">
        <v>101</v>
      </c>
      <c r="FU25" s="2" t="s">
        <v>669</v>
      </c>
      <c r="FV25" s="2" t="s">
        <v>651</v>
      </c>
      <c r="FW25" s="2"/>
      <c r="FX25" s="2" t="s">
        <v>76</v>
      </c>
      <c r="FY25" s="2"/>
      <c r="FZ25" s="12"/>
      <c r="GA25" s="2" t="s">
        <v>233</v>
      </c>
      <c r="GB25" s="2"/>
      <c r="GC25" s="2"/>
      <c r="GD25" s="2" t="s">
        <v>23</v>
      </c>
      <c r="GE25" s="2"/>
      <c r="GF25" s="2" t="s">
        <v>23</v>
      </c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</row>
    <row r="26" spans="1:245" x14ac:dyDescent="0.25">
      <c r="A26" s="2" t="s">
        <v>672</v>
      </c>
      <c r="B26" s="7">
        <v>42599</v>
      </c>
      <c r="C26" s="2">
        <v>4</v>
      </c>
      <c r="D26" s="2" t="s">
        <v>8</v>
      </c>
      <c r="E26" s="2" t="s">
        <v>9</v>
      </c>
      <c r="F26" s="2" t="s">
        <v>673</v>
      </c>
      <c r="G26" s="2" t="s">
        <v>4473</v>
      </c>
      <c r="H26" s="7">
        <v>42476</v>
      </c>
      <c r="I26" s="7">
        <v>42597</v>
      </c>
      <c r="J26" s="2" t="s">
        <v>536</v>
      </c>
      <c r="K26" s="2" t="s">
        <v>537</v>
      </c>
      <c r="L26" s="2" t="s">
        <v>653</v>
      </c>
      <c r="M26" s="2" t="s">
        <v>2177</v>
      </c>
      <c r="N26" s="2" t="s">
        <v>2271</v>
      </c>
      <c r="O26" s="2" t="s">
        <v>2274</v>
      </c>
      <c r="P26" s="2">
        <v>0.41835290000000003</v>
      </c>
      <c r="Q26" s="2">
        <v>-80.001460499999993</v>
      </c>
      <c r="R26" s="2">
        <v>7.6999998092700004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>
        <f>INT(Table1[[#This Row],[INDIVIDUOS ]]/4)</f>
        <v>0</v>
      </c>
      <c r="AV26" s="2">
        <v>0</v>
      </c>
      <c r="AW26" s="2">
        <v>0</v>
      </c>
      <c r="AX26" s="2"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>
        <v>0</v>
      </c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8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1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1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</row>
    <row r="27" spans="1:245" x14ac:dyDescent="0.25">
      <c r="A27" s="2" t="s">
        <v>801</v>
      </c>
      <c r="B27" s="7">
        <v>42599</v>
      </c>
      <c r="C27" s="2">
        <v>4</v>
      </c>
      <c r="D27" s="2" t="s">
        <v>8</v>
      </c>
      <c r="E27" s="2" t="s">
        <v>9</v>
      </c>
      <c r="F27" s="2" t="s">
        <v>802</v>
      </c>
      <c r="G27" s="2"/>
      <c r="H27" s="7">
        <v>42476</v>
      </c>
      <c r="I27" s="7">
        <v>42596</v>
      </c>
      <c r="J27" s="2" t="s">
        <v>536</v>
      </c>
      <c r="K27" s="2" t="s">
        <v>537</v>
      </c>
      <c r="L27" s="2" t="s">
        <v>653</v>
      </c>
      <c r="M27" s="2" t="s">
        <v>2177</v>
      </c>
      <c r="N27" s="2" t="s">
        <v>2271</v>
      </c>
      <c r="O27" s="2" t="s">
        <v>2274</v>
      </c>
      <c r="P27" s="2">
        <v>0.42485099999999998</v>
      </c>
      <c r="Q27" s="2">
        <v>-80.010852200000002</v>
      </c>
      <c r="R27" s="2">
        <v>48.900001525900002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>
        <f>INT(Table1[[#This Row],[INDIVIDUOS ]]/4)</f>
        <v>0</v>
      </c>
      <c r="AV27" s="2">
        <v>0</v>
      </c>
      <c r="AW27" s="2">
        <v>0</v>
      </c>
      <c r="AX27" s="2">
        <v>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>
        <v>0</v>
      </c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8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1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1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</row>
    <row r="28" spans="1:245" x14ac:dyDescent="0.25">
      <c r="A28" s="2" t="s">
        <v>772</v>
      </c>
      <c r="B28" s="7">
        <v>42599</v>
      </c>
      <c r="C28" s="2">
        <v>4</v>
      </c>
      <c r="D28" s="2" t="s">
        <v>17</v>
      </c>
      <c r="E28" s="2" t="s">
        <v>9</v>
      </c>
      <c r="F28" s="2" t="s">
        <v>4433</v>
      </c>
      <c r="G28" s="2" t="s">
        <v>4433</v>
      </c>
      <c r="H28" s="7">
        <v>42476</v>
      </c>
      <c r="I28" s="2"/>
      <c r="J28" s="2" t="s">
        <v>536</v>
      </c>
      <c r="K28" s="2" t="s">
        <v>537</v>
      </c>
      <c r="L28" s="2" t="s">
        <v>780</v>
      </c>
      <c r="M28" s="2" t="s">
        <v>2177</v>
      </c>
      <c r="N28" s="2" t="s">
        <v>2271</v>
      </c>
      <c r="O28" s="2" t="s">
        <v>1651</v>
      </c>
      <c r="P28" s="2">
        <v>0.44502839999999999</v>
      </c>
      <c r="Q28" s="2">
        <v>-80.008340700000005</v>
      </c>
      <c r="R28" s="2">
        <v>100.599998474</v>
      </c>
      <c r="S28" s="2" t="s">
        <v>104</v>
      </c>
      <c r="T28" s="2" t="s">
        <v>773</v>
      </c>
      <c r="U28" s="2" t="s">
        <v>685</v>
      </c>
      <c r="V28" s="2" t="s">
        <v>4411</v>
      </c>
      <c r="W28" s="2"/>
      <c r="X28" s="2" t="s">
        <v>22</v>
      </c>
      <c r="Y28" s="2"/>
      <c r="Z28" s="2">
        <v>100</v>
      </c>
      <c r="AA28" s="2">
        <v>9</v>
      </c>
      <c r="AB28" s="2">
        <v>9</v>
      </c>
      <c r="AC28" s="2" t="s">
        <v>24</v>
      </c>
      <c r="AD28" s="2" t="s">
        <v>23</v>
      </c>
      <c r="AE28" s="2"/>
      <c r="AF28" s="2"/>
      <c r="AG28" s="2" t="s">
        <v>203</v>
      </c>
      <c r="AH28" s="2"/>
      <c r="AI28" s="2" t="s">
        <v>23</v>
      </c>
      <c r="AJ28" s="2" t="s">
        <v>25</v>
      </c>
      <c r="AK28" s="2" t="s">
        <v>774</v>
      </c>
      <c r="AL28" s="2"/>
      <c r="AM28" s="2"/>
      <c r="AN28" s="2" t="s">
        <v>24</v>
      </c>
      <c r="AO28" s="2" t="s">
        <v>148</v>
      </c>
      <c r="AP28" s="2" t="s">
        <v>23</v>
      </c>
      <c r="AQ28" s="2"/>
      <c r="AR28" s="2" t="s">
        <v>23</v>
      </c>
      <c r="AS28" s="2"/>
      <c r="AT28" s="2"/>
      <c r="AU28" s="2">
        <f>INT(Table1[[#This Row],[INDIVIDUOS ]]/4)</f>
        <v>16</v>
      </c>
      <c r="AV28" s="2">
        <v>65</v>
      </c>
      <c r="AW28" s="2">
        <v>25</v>
      </c>
      <c r="AX28" s="2">
        <v>40</v>
      </c>
      <c r="AY28" s="2">
        <v>0</v>
      </c>
      <c r="AZ28" s="2"/>
      <c r="BA28" s="2">
        <v>1</v>
      </c>
      <c r="BB28" s="2">
        <v>1</v>
      </c>
      <c r="BC28" s="2">
        <v>0</v>
      </c>
      <c r="BD28" s="2">
        <v>0</v>
      </c>
      <c r="BE28" s="2"/>
      <c r="BF28" s="2"/>
      <c r="BG28" s="2">
        <v>0</v>
      </c>
      <c r="BH28" s="2">
        <v>0</v>
      </c>
      <c r="BI28" s="2">
        <v>0</v>
      </c>
      <c r="BJ28" s="2">
        <v>3</v>
      </c>
      <c r="BK28" s="2">
        <v>0</v>
      </c>
      <c r="BL28" s="2" t="s">
        <v>24</v>
      </c>
      <c r="BM28" s="2" t="s">
        <v>23</v>
      </c>
      <c r="BN28" s="2"/>
      <c r="BO28" s="2"/>
      <c r="BP28" s="2"/>
      <c r="BQ28" s="2"/>
      <c r="BR28" s="2"/>
      <c r="BS28" s="2" t="s">
        <v>110</v>
      </c>
      <c r="BT28" s="2"/>
      <c r="BU28" s="2" t="s">
        <v>309</v>
      </c>
      <c r="BV28" s="2"/>
      <c r="BW28" s="2" t="s">
        <v>32</v>
      </c>
      <c r="BX28" s="2"/>
      <c r="BY28" s="2" t="s">
        <v>70</v>
      </c>
      <c r="BZ28" s="8" t="str">
        <f>BU28</f>
        <v>madera</v>
      </c>
      <c r="CA28" s="2"/>
      <c r="CB28" s="2" t="s">
        <v>24</v>
      </c>
      <c r="CC28" s="2" t="s">
        <v>23</v>
      </c>
      <c r="CD28" s="2" t="s">
        <v>23</v>
      </c>
      <c r="CE28" s="2"/>
      <c r="CF28" s="2"/>
      <c r="CG28" s="2" t="s">
        <v>192</v>
      </c>
      <c r="CH28" s="2" t="s">
        <v>24</v>
      </c>
      <c r="CI28" s="2" t="s">
        <v>23</v>
      </c>
      <c r="CJ28" s="2" t="s">
        <v>23</v>
      </c>
      <c r="CK28" s="2" t="s">
        <v>35</v>
      </c>
      <c r="CL28" s="2"/>
      <c r="CM28" s="2" t="s">
        <v>73</v>
      </c>
      <c r="CN28" s="2"/>
      <c r="CO28" s="2">
        <v>2500</v>
      </c>
      <c r="CP28" s="2">
        <v>1</v>
      </c>
      <c r="CQ28" s="2" t="s">
        <v>23</v>
      </c>
      <c r="CR28" s="2" t="s">
        <v>74</v>
      </c>
      <c r="CS28" s="2"/>
      <c r="CT28" s="2" t="s">
        <v>211</v>
      </c>
      <c r="CU28" s="2" t="s">
        <v>74</v>
      </c>
      <c r="CV28" s="2"/>
      <c r="CW28" s="2">
        <v>0</v>
      </c>
      <c r="CX28" s="2">
        <v>0</v>
      </c>
      <c r="CY28" s="2">
        <v>0</v>
      </c>
      <c r="CZ28" s="2">
        <v>0</v>
      </c>
      <c r="DA28" s="2"/>
      <c r="DB28" s="2"/>
      <c r="DC28" s="2"/>
      <c r="DD28" s="2"/>
      <c r="DE28" s="2"/>
      <c r="DF28" s="2"/>
      <c r="DG28" s="2"/>
      <c r="DH28" s="2"/>
      <c r="DI28" s="2">
        <v>0</v>
      </c>
      <c r="DJ28" s="2" t="s">
        <v>23</v>
      </c>
      <c r="DK28" s="2" t="s">
        <v>23</v>
      </c>
      <c r="DL28" s="2"/>
      <c r="DM28" s="2" t="s">
        <v>23</v>
      </c>
      <c r="DN28" s="2"/>
      <c r="DO28" s="12"/>
      <c r="DP28" s="2" t="s">
        <v>23</v>
      </c>
      <c r="DQ28" s="2"/>
      <c r="DR28" s="2"/>
      <c r="DS28" s="2"/>
      <c r="DT28" s="2"/>
      <c r="DU28" s="2" t="s">
        <v>226</v>
      </c>
      <c r="DV28" s="2"/>
      <c r="DW28" s="2"/>
      <c r="DX28" s="2" t="s">
        <v>24</v>
      </c>
      <c r="DY28" s="2" t="s">
        <v>41</v>
      </c>
      <c r="DZ28" s="2"/>
      <c r="EA28" s="2" t="s">
        <v>313</v>
      </c>
      <c r="EB28" s="2"/>
      <c r="EC28" s="2" t="s">
        <v>24</v>
      </c>
      <c r="ED28" s="2">
        <v>0</v>
      </c>
      <c r="EE28" s="2">
        <v>3</v>
      </c>
      <c r="EF28" s="2">
        <v>3</v>
      </c>
      <c r="EG28" s="2" t="s">
        <v>23</v>
      </c>
      <c r="EH28" s="2" t="s">
        <v>24</v>
      </c>
      <c r="EI28" s="2" t="s">
        <v>4553</v>
      </c>
      <c r="EJ28" s="2" t="s">
        <v>43</v>
      </c>
      <c r="EK28" s="2" t="s">
        <v>44</v>
      </c>
      <c r="EL28" s="2" t="s">
        <v>24</v>
      </c>
      <c r="EM28" s="2" t="s">
        <v>24</v>
      </c>
      <c r="EN28" s="2" t="s">
        <v>228</v>
      </c>
      <c r="EO28" s="2" t="s">
        <v>46</v>
      </c>
      <c r="EP28" s="2" t="s">
        <v>24</v>
      </c>
      <c r="EQ28" s="2" t="s">
        <v>97</v>
      </c>
      <c r="ER28" s="2"/>
      <c r="ES28" s="2" t="s">
        <v>97</v>
      </c>
      <c r="ET28" s="2"/>
      <c r="EU28" s="2" t="s">
        <v>23</v>
      </c>
      <c r="EV28" s="2" t="s">
        <v>49</v>
      </c>
      <c r="EW28" s="2" t="s">
        <v>23</v>
      </c>
      <c r="EX28" s="2" t="s">
        <v>23</v>
      </c>
      <c r="EY28" s="2" t="s">
        <v>23</v>
      </c>
      <c r="EZ28" s="2" t="s">
        <v>98</v>
      </c>
      <c r="FA28" s="2" t="s">
        <v>23</v>
      </c>
      <c r="FB28" s="2"/>
      <c r="FC28" s="2"/>
      <c r="FD28" s="2"/>
      <c r="FE28" s="2"/>
      <c r="FF28" s="2"/>
      <c r="FG28" s="2"/>
      <c r="FH28" s="2">
        <v>0</v>
      </c>
      <c r="FI28" s="2">
        <v>0</v>
      </c>
      <c r="FJ28" s="2" t="s">
        <v>23</v>
      </c>
      <c r="FK28" s="2" t="s">
        <v>23</v>
      </c>
      <c r="FL28" s="2" t="s">
        <v>775</v>
      </c>
      <c r="FM28" s="2" t="s">
        <v>100</v>
      </c>
      <c r="FN28" s="2" t="s">
        <v>23</v>
      </c>
      <c r="FO28" s="2" t="s">
        <v>360</v>
      </c>
      <c r="FP28" s="2" t="s">
        <v>53</v>
      </c>
      <c r="FQ28" s="2" t="s">
        <v>23</v>
      </c>
      <c r="FR28" s="2" t="s">
        <v>23</v>
      </c>
      <c r="FS28" s="2"/>
      <c r="FT28" s="2" t="s">
        <v>54</v>
      </c>
      <c r="FU28" s="2" t="s">
        <v>337</v>
      </c>
      <c r="FV28" s="2" t="s">
        <v>776</v>
      </c>
      <c r="FW28" s="2"/>
      <c r="FX28" s="2" t="s">
        <v>76</v>
      </c>
      <c r="FY28" s="2"/>
      <c r="FZ28" s="12" t="s">
        <v>4528</v>
      </c>
      <c r="GA28" s="2" t="s">
        <v>79</v>
      </c>
      <c r="GB28" s="2" t="s">
        <v>659</v>
      </c>
      <c r="GC28" s="2"/>
      <c r="GD28" s="2" t="s">
        <v>23</v>
      </c>
      <c r="GE28" s="2"/>
      <c r="GF28" s="2" t="s">
        <v>24</v>
      </c>
      <c r="GG28" s="2" t="s">
        <v>777</v>
      </c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</row>
    <row r="29" spans="1:245" x14ac:dyDescent="0.25">
      <c r="A29" s="2" t="s">
        <v>4216</v>
      </c>
      <c r="B29" s="7">
        <v>42599</v>
      </c>
      <c r="C29" s="2">
        <v>4</v>
      </c>
      <c r="D29" s="2" t="s">
        <v>17</v>
      </c>
      <c r="E29" s="2" t="s">
        <v>9</v>
      </c>
      <c r="F29" s="2" t="s">
        <v>4434</v>
      </c>
      <c r="G29" s="2" t="s">
        <v>4434</v>
      </c>
      <c r="H29" s="7">
        <v>42477</v>
      </c>
      <c r="I29" s="2"/>
      <c r="J29" s="2" t="s">
        <v>536</v>
      </c>
      <c r="K29" s="2" t="s">
        <v>537</v>
      </c>
      <c r="L29" s="2" t="s">
        <v>538</v>
      </c>
      <c r="M29" s="2" t="s">
        <v>2177</v>
      </c>
      <c r="N29" s="2" t="s">
        <v>2271</v>
      </c>
      <c r="O29" s="2" t="s">
        <v>1585</v>
      </c>
      <c r="P29" s="2">
        <v>0.6344843</v>
      </c>
      <c r="Q29" s="2">
        <v>-80.004638299999996</v>
      </c>
      <c r="R29" s="2">
        <v>43.599998474099998</v>
      </c>
      <c r="S29" s="2" t="s">
        <v>104</v>
      </c>
      <c r="T29" s="2" t="s">
        <v>4434</v>
      </c>
      <c r="U29" s="2" t="s">
        <v>274</v>
      </c>
      <c r="V29" s="2" t="s">
        <v>4411</v>
      </c>
      <c r="W29" s="2"/>
      <c r="X29" s="2" t="s">
        <v>22</v>
      </c>
      <c r="Y29" s="2"/>
      <c r="Z29" s="2">
        <v>1000</v>
      </c>
      <c r="AA29" s="2">
        <v>3</v>
      </c>
      <c r="AB29" s="2">
        <v>3</v>
      </c>
      <c r="AC29" s="2" t="s">
        <v>24</v>
      </c>
      <c r="AD29" s="2" t="s">
        <v>23</v>
      </c>
      <c r="AE29" s="2"/>
      <c r="AF29" s="2"/>
      <c r="AG29" s="2" t="s">
        <v>203</v>
      </c>
      <c r="AH29" s="2"/>
      <c r="AI29" s="2" t="s">
        <v>24</v>
      </c>
      <c r="AJ29" s="2" t="s">
        <v>25</v>
      </c>
      <c r="AK29" s="2" t="s">
        <v>546</v>
      </c>
      <c r="AL29" s="2" t="s">
        <v>547</v>
      </c>
      <c r="AM29" s="2" t="s">
        <v>548</v>
      </c>
      <c r="AN29" s="2" t="s">
        <v>23</v>
      </c>
      <c r="AO29" s="2"/>
      <c r="AP29" s="2" t="s">
        <v>24</v>
      </c>
      <c r="AQ29" s="2" t="s">
        <v>549</v>
      </c>
      <c r="AR29" s="2" t="s">
        <v>24</v>
      </c>
      <c r="AS29" s="2" t="s">
        <v>550</v>
      </c>
      <c r="AT29" s="2"/>
      <c r="AU29" s="2">
        <f>INT(Table1[[#This Row],[INDIVIDUOS ]]/4)</f>
        <v>4</v>
      </c>
      <c r="AV29" s="2">
        <v>19</v>
      </c>
      <c r="AW29" s="2">
        <v>7</v>
      </c>
      <c r="AX29" s="2">
        <v>12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1</v>
      </c>
      <c r="BF29" s="2">
        <v>2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 t="s">
        <v>24</v>
      </c>
      <c r="BM29" s="2" t="s">
        <v>23</v>
      </c>
      <c r="BN29" s="2"/>
      <c r="BO29" s="2"/>
      <c r="BP29" s="2"/>
      <c r="BQ29" s="2"/>
      <c r="BR29" s="2"/>
      <c r="BS29" s="2" t="s">
        <v>110</v>
      </c>
      <c r="BT29" s="2"/>
      <c r="BU29" s="2" t="s">
        <v>120</v>
      </c>
      <c r="BV29" s="2"/>
      <c r="BW29" s="2" t="s">
        <v>32</v>
      </c>
      <c r="BX29" s="2"/>
      <c r="BY29" s="2" t="s">
        <v>70</v>
      </c>
      <c r="BZ29" s="8" t="str">
        <f>BU29</f>
        <v>zinc</v>
      </c>
      <c r="CA29" s="2"/>
      <c r="CB29" s="2" t="s">
        <v>24</v>
      </c>
      <c r="CC29" s="2" t="s">
        <v>23</v>
      </c>
      <c r="CD29" s="2" t="s">
        <v>23</v>
      </c>
      <c r="CE29" s="2"/>
      <c r="CF29" s="2"/>
      <c r="CG29" s="2" t="s">
        <v>209</v>
      </c>
      <c r="CH29" s="2" t="s">
        <v>24</v>
      </c>
      <c r="CI29" s="2" t="s">
        <v>23</v>
      </c>
      <c r="CJ29" s="2" t="s">
        <v>23</v>
      </c>
      <c r="CK29" s="2" t="s">
        <v>35</v>
      </c>
      <c r="CL29" s="2"/>
      <c r="CM29" s="2" t="s">
        <v>36</v>
      </c>
      <c r="CN29" s="2"/>
      <c r="CO29" s="2"/>
      <c r="CP29" s="2"/>
      <c r="CQ29" s="2" t="s">
        <v>130</v>
      </c>
      <c r="CR29" s="2" t="s">
        <v>74</v>
      </c>
      <c r="CS29" s="2"/>
      <c r="CT29" s="2" t="s">
        <v>211</v>
      </c>
      <c r="CU29" s="2" t="s">
        <v>74</v>
      </c>
      <c r="CV29" s="2"/>
      <c r="CW29" s="2">
        <v>0</v>
      </c>
      <c r="CX29" s="2">
        <v>0</v>
      </c>
      <c r="CY29" s="2">
        <v>0</v>
      </c>
      <c r="CZ29" s="2">
        <v>0</v>
      </c>
      <c r="DA29" s="2"/>
      <c r="DB29" s="2"/>
      <c r="DC29" s="2"/>
      <c r="DD29" s="2"/>
      <c r="DE29" s="2"/>
      <c r="DF29" s="2"/>
      <c r="DG29" s="2"/>
      <c r="DH29" s="2"/>
      <c r="DI29" s="2">
        <v>0</v>
      </c>
      <c r="DJ29" s="2" t="s">
        <v>24</v>
      </c>
      <c r="DK29" s="2" t="s">
        <v>24</v>
      </c>
      <c r="DL29" s="2"/>
      <c r="DM29" s="2" t="s">
        <v>24</v>
      </c>
      <c r="DN29" s="2">
        <v>2</v>
      </c>
      <c r="DO29" s="12" t="s">
        <v>509</v>
      </c>
      <c r="DP29" s="2" t="s">
        <v>23</v>
      </c>
      <c r="DQ29" s="2"/>
      <c r="DR29" s="2"/>
      <c r="DS29" s="2"/>
      <c r="DT29" s="2"/>
      <c r="DU29" s="2" t="s">
        <v>226</v>
      </c>
      <c r="DV29" s="2"/>
      <c r="DW29" s="2" t="s">
        <v>551</v>
      </c>
      <c r="DX29" s="2" t="s">
        <v>23</v>
      </c>
      <c r="DY29" s="2" t="s">
        <v>40</v>
      </c>
      <c r="DZ29" s="2"/>
      <c r="EA29" s="2" t="s">
        <v>41</v>
      </c>
      <c r="EB29" s="2"/>
      <c r="EC29" s="2" t="s">
        <v>23</v>
      </c>
      <c r="ED29" s="2"/>
      <c r="EE29" s="2"/>
      <c r="EF29" s="2"/>
      <c r="EG29" s="2"/>
      <c r="EH29" s="2"/>
      <c r="EI29" s="2" t="s">
        <v>4553</v>
      </c>
      <c r="EJ29" s="2" t="s">
        <v>157</v>
      </c>
      <c r="EK29" s="2" t="s">
        <v>44</v>
      </c>
      <c r="EL29" s="2" t="s">
        <v>23</v>
      </c>
      <c r="EM29" s="2" t="s">
        <v>24</v>
      </c>
      <c r="EN29" s="2" t="s">
        <v>77</v>
      </c>
      <c r="EO29" s="2" t="s">
        <v>46</v>
      </c>
      <c r="EP29" s="2" t="s">
        <v>23</v>
      </c>
      <c r="EQ29" s="2" t="s">
        <v>282</v>
      </c>
      <c r="ER29" s="2"/>
      <c r="ES29" s="2" t="s">
        <v>48</v>
      </c>
      <c r="ET29" s="2"/>
      <c r="EU29" s="2" t="s">
        <v>23</v>
      </c>
      <c r="EV29" s="2" t="s">
        <v>197</v>
      </c>
      <c r="EW29" s="2" t="s">
        <v>24</v>
      </c>
      <c r="EX29" s="2" t="s">
        <v>24</v>
      </c>
      <c r="EY29" s="2" t="s">
        <v>23</v>
      </c>
      <c r="EZ29" s="2" t="s">
        <v>50</v>
      </c>
      <c r="FA29" s="2" t="s">
        <v>23</v>
      </c>
      <c r="FB29" s="2"/>
      <c r="FC29" s="2"/>
      <c r="FD29" s="2"/>
      <c r="FE29" s="2"/>
      <c r="FF29" s="2"/>
      <c r="FG29" s="2"/>
      <c r="FH29" s="2">
        <v>0</v>
      </c>
      <c r="FI29" s="2">
        <v>0</v>
      </c>
      <c r="FJ29" s="2" t="s">
        <v>23</v>
      </c>
      <c r="FK29" s="2" t="s">
        <v>23</v>
      </c>
      <c r="FL29" s="2" t="s">
        <v>111</v>
      </c>
      <c r="FM29" s="2" t="s">
        <v>123</v>
      </c>
      <c r="FN29" s="2" t="s">
        <v>23</v>
      </c>
      <c r="FO29" s="2" t="s">
        <v>53</v>
      </c>
      <c r="FP29" s="2" t="s">
        <v>53</v>
      </c>
      <c r="FQ29" s="2" t="s">
        <v>23</v>
      </c>
      <c r="FR29" s="2" t="s">
        <v>23</v>
      </c>
      <c r="FS29" s="2"/>
      <c r="FT29" s="2" t="s">
        <v>296</v>
      </c>
      <c r="FU29" s="2" t="s">
        <v>214</v>
      </c>
      <c r="FV29" s="2" t="s">
        <v>83</v>
      </c>
      <c r="FW29" s="2"/>
      <c r="FX29" s="2" t="s">
        <v>113</v>
      </c>
      <c r="FY29" s="2"/>
      <c r="FZ29" s="12" t="s">
        <v>552</v>
      </c>
      <c r="GA29" s="2" t="s">
        <v>233</v>
      </c>
      <c r="GB29" s="2"/>
      <c r="GC29" s="2"/>
      <c r="GD29" s="2" t="s">
        <v>23</v>
      </c>
      <c r="GE29" s="2"/>
      <c r="GF29" s="2" t="s">
        <v>23</v>
      </c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</row>
    <row r="30" spans="1:245" x14ac:dyDescent="0.25">
      <c r="A30" s="2" t="s">
        <v>4217</v>
      </c>
      <c r="B30" s="7">
        <v>42599</v>
      </c>
      <c r="C30" s="2">
        <v>4</v>
      </c>
      <c r="D30" s="2" t="s">
        <v>8</v>
      </c>
      <c r="E30" s="2" t="s">
        <v>9</v>
      </c>
      <c r="F30" s="2" t="s">
        <v>274</v>
      </c>
      <c r="G30" s="2" t="s">
        <v>4474</v>
      </c>
      <c r="H30" s="7">
        <v>42477</v>
      </c>
      <c r="I30" s="7">
        <v>42537</v>
      </c>
      <c r="J30" s="2" t="s">
        <v>536</v>
      </c>
      <c r="K30" s="2" t="s">
        <v>537</v>
      </c>
      <c r="L30" s="2" t="s">
        <v>538</v>
      </c>
      <c r="M30" s="2" t="s">
        <v>2177</v>
      </c>
      <c r="N30" s="2" t="s">
        <v>2271</v>
      </c>
      <c r="O30" s="2" t="s">
        <v>1585</v>
      </c>
      <c r="P30" s="2">
        <v>0.63689059999999997</v>
      </c>
      <c r="Q30" s="2">
        <v>-79.980152000000004</v>
      </c>
      <c r="R30" s="2">
        <v>65.900001525899995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>
        <f>INT(Table1[[#This Row],[INDIVIDUOS ]]/4)</f>
        <v>0</v>
      </c>
      <c r="AV30" s="2">
        <v>0</v>
      </c>
      <c r="AW30" s="2">
        <v>0</v>
      </c>
      <c r="AX30" s="2">
        <v>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>
        <v>0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8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1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12" t="s">
        <v>4533</v>
      </c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</row>
    <row r="31" spans="1:245" x14ac:dyDescent="0.25">
      <c r="A31" s="2" t="s">
        <v>4218</v>
      </c>
      <c r="B31" s="7">
        <v>42599</v>
      </c>
      <c r="C31" s="2">
        <v>4</v>
      </c>
      <c r="D31" s="2" t="s">
        <v>8</v>
      </c>
      <c r="E31" s="2" t="s">
        <v>9</v>
      </c>
      <c r="F31" s="2" t="s">
        <v>582</v>
      </c>
      <c r="G31" s="2" t="s">
        <v>582</v>
      </c>
      <c r="H31" s="7">
        <v>42477</v>
      </c>
      <c r="I31" s="7">
        <v>42565</v>
      </c>
      <c r="J31" s="2" t="s">
        <v>536</v>
      </c>
      <c r="K31" s="2" t="s">
        <v>537</v>
      </c>
      <c r="L31" s="2" t="s">
        <v>538</v>
      </c>
      <c r="M31" s="2" t="s">
        <v>2177</v>
      </c>
      <c r="N31" s="2" t="s">
        <v>2271</v>
      </c>
      <c r="O31" s="2" t="s">
        <v>1585</v>
      </c>
      <c r="P31" s="2">
        <v>0.63753729999999997</v>
      </c>
      <c r="Q31" s="2">
        <v>-80.042985400000006</v>
      </c>
      <c r="R31" s="2">
        <v>14.100000381499999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f>INT(Table1[[#This Row],[INDIVIDUOS ]]/4)</f>
        <v>0</v>
      </c>
      <c r="AV31" s="2">
        <v>0</v>
      </c>
      <c r="AW31" s="2">
        <v>0</v>
      </c>
      <c r="AX31" s="2">
        <v>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>
        <v>0</v>
      </c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8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1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1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</row>
    <row r="32" spans="1:245" x14ac:dyDescent="0.25">
      <c r="A32" s="2" t="s">
        <v>4219</v>
      </c>
      <c r="B32" s="7">
        <v>42599</v>
      </c>
      <c r="C32" s="2">
        <v>4</v>
      </c>
      <c r="D32" s="2" t="s">
        <v>8</v>
      </c>
      <c r="E32" s="2" t="s">
        <v>9</v>
      </c>
      <c r="F32" s="2" t="s">
        <v>533</v>
      </c>
      <c r="G32" s="2" t="s">
        <v>4475</v>
      </c>
      <c r="H32" s="7">
        <v>42477</v>
      </c>
      <c r="I32" s="7">
        <v>42568</v>
      </c>
      <c r="J32" s="2" t="s">
        <v>536</v>
      </c>
      <c r="K32" s="2" t="s">
        <v>537</v>
      </c>
      <c r="L32" s="2" t="s">
        <v>1223</v>
      </c>
      <c r="M32" s="2" t="s">
        <v>2177</v>
      </c>
      <c r="N32" s="2" t="s">
        <v>2271</v>
      </c>
      <c r="O32" s="2" t="s">
        <v>2271</v>
      </c>
      <c r="P32" s="2">
        <v>0.64250269999999998</v>
      </c>
      <c r="Q32" s="2">
        <v>-79.961889999999997</v>
      </c>
      <c r="R32" s="2">
        <v>79.099998474100005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f>INT(Table1[[#This Row],[INDIVIDUOS ]]/4)</f>
        <v>0</v>
      </c>
      <c r="AV32" s="2">
        <v>0</v>
      </c>
      <c r="AW32" s="2">
        <v>0</v>
      </c>
      <c r="AX32" s="2">
        <v>0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>
        <v>0</v>
      </c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8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1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12" t="s">
        <v>4531</v>
      </c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5" x14ac:dyDescent="0.25">
      <c r="A33" s="2" t="s">
        <v>257</v>
      </c>
      <c r="B33" s="7">
        <v>42598</v>
      </c>
      <c r="C33" s="2">
        <v>4</v>
      </c>
      <c r="D33" s="2" t="s">
        <v>17</v>
      </c>
      <c r="E33" s="2" t="s">
        <v>9</v>
      </c>
      <c r="F33" s="2" t="s">
        <v>258</v>
      </c>
      <c r="G33" s="2" t="s">
        <v>351</v>
      </c>
      <c r="H33" s="7">
        <v>42476</v>
      </c>
      <c r="I33" s="2"/>
      <c r="J33" s="2" t="s">
        <v>536</v>
      </c>
      <c r="K33" s="2" t="s">
        <v>537</v>
      </c>
      <c r="L33" s="2" t="s">
        <v>538</v>
      </c>
      <c r="M33" s="2" t="s">
        <v>2177</v>
      </c>
      <c r="N33" s="2" t="s">
        <v>2271</v>
      </c>
      <c r="O33" s="2" t="s">
        <v>1585</v>
      </c>
      <c r="P33" s="2">
        <v>0.65188080000000004</v>
      </c>
      <c r="Q33" s="2">
        <v>-80.0659043</v>
      </c>
      <c r="R33" s="2">
        <v>113.599998474</v>
      </c>
      <c r="S33" s="2" t="s">
        <v>104</v>
      </c>
      <c r="T33" s="2" t="s">
        <v>351</v>
      </c>
      <c r="U33" s="2" t="s">
        <v>248</v>
      </c>
      <c r="V33" s="2" t="s">
        <v>4413</v>
      </c>
      <c r="W33" s="2"/>
      <c r="X33" s="2" t="s">
        <v>62</v>
      </c>
      <c r="Y33" s="2"/>
      <c r="Z33" s="2">
        <v>50</v>
      </c>
      <c r="AA33" s="2">
        <v>5</v>
      </c>
      <c r="AB33" s="2">
        <v>5</v>
      </c>
      <c r="AC33" s="2" t="s">
        <v>24</v>
      </c>
      <c r="AD33" s="2" t="s">
        <v>23</v>
      </c>
      <c r="AE33" s="2"/>
      <c r="AF33" s="2"/>
      <c r="AG33" s="2" t="s">
        <v>203</v>
      </c>
      <c r="AH33" s="2"/>
      <c r="AI33" s="2" t="s">
        <v>24</v>
      </c>
      <c r="AJ33" s="2" t="s">
        <v>25</v>
      </c>
      <c r="AK33" s="2" t="s">
        <v>259</v>
      </c>
      <c r="AL33" s="2" t="s">
        <v>221</v>
      </c>
      <c r="AM33" s="2" t="s">
        <v>260</v>
      </c>
      <c r="AN33" s="2" t="s">
        <v>23</v>
      </c>
      <c r="AO33" s="2"/>
      <c r="AP33" s="2" t="s">
        <v>23</v>
      </c>
      <c r="AQ33" s="2"/>
      <c r="AR33" s="2" t="s">
        <v>23</v>
      </c>
      <c r="AS33" s="2" t="s">
        <v>261</v>
      </c>
      <c r="AT33" s="2"/>
      <c r="AU33" s="2">
        <f>INT(Table1[[#This Row],[INDIVIDUOS ]]/4)</f>
        <v>9</v>
      </c>
      <c r="AV33" s="2">
        <v>39</v>
      </c>
      <c r="AW33" s="2">
        <v>14</v>
      </c>
      <c r="AX33" s="2">
        <v>25</v>
      </c>
      <c r="AY33" s="2">
        <v>0</v>
      </c>
      <c r="AZ33" s="2">
        <v>0</v>
      </c>
      <c r="BA33" s="2">
        <v>1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2</v>
      </c>
      <c r="BI33" s="2">
        <v>2</v>
      </c>
      <c r="BJ33" s="2">
        <v>0</v>
      </c>
      <c r="BK33" s="2">
        <v>0</v>
      </c>
      <c r="BL33" s="2" t="s">
        <v>24</v>
      </c>
      <c r="BM33" s="2" t="s">
        <v>23</v>
      </c>
      <c r="BN33" s="2"/>
      <c r="BO33" s="2"/>
      <c r="BP33" s="2"/>
      <c r="BQ33" s="2"/>
      <c r="BR33" s="2"/>
      <c r="BS33" s="2" t="s">
        <v>30</v>
      </c>
      <c r="BT33" s="2"/>
      <c r="BU33" s="2" t="s">
        <v>31</v>
      </c>
      <c r="BV33" s="2"/>
      <c r="BW33" s="2" t="s">
        <v>32</v>
      </c>
      <c r="BX33" s="2"/>
      <c r="BY33" s="2" t="s">
        <v>70</v>
      </c>
      <c r="BZ33" s="8" t="str">
        <f>BU33</f>
        <v>plastico</v>
      </c>
      <c r="CA33" s="2"/>
      <c r="CB33" s="2" t="s">
        <v>24</v>
      </c>
      <c r="CC33" s="2" t="s">
        <v>23</v>
      </c>
      <c r="CD33" s="2" t="s">
        <v>23</v>
      </c>
      <c r="CE33" s="2"/>
      <c r="CF33" s="2"/>
      <c r="CG33" s="2" t="s">
        <v>209</v>
      </c>
      <c r="CH33" s="2" t="s">
        <v>24</v>
      </c>
      <c r="CI33" s="2" t="s">
        <v>23</v>
      </c>
      <c r="CJ33" s="2" t="s">
        <v>23</v>
      </c>
      <c r="CK33" s="2" t="s">
        <v>35</v>
      </c>
      <c r="CL33" s="2"/>
      <c r="CM33" s="2" t="s">
        <v>225</v>
      </c>
      <c r="CN33" s="2"/>
      <c r="CO33" s="2"/>
      <c r="CP33" s="2"/>
      <c r="CQ33" s="2" t="s">
        <v>130</v>
      </c>
      <c r="CR33" s="2" t="s">
        <v>95</v>
      </c>
      <c r="CS33" s="2"/>
      <c r="CT33" s="2" t="s">
        <v>211</v>
      </c>
      <c r="CU33" s="2" t="s">
        <v>95</v>
      </c>
      <c r="CV33" s="2"/>
      <c r="CW33" s="2">
        <v>0</v>
      </c>
      <c r="CX33" s="2">
        <v>0</v>
      </c>
      <c r="CY33" s="2">
        <v>0</v>
      </c>
      <c r="CZ33" s="2">
        <v>0</v>
      </c>
      <c r="DA33" s="2"/>
      <c r="DB33" s="2"/>
      <c r="DC33" s="2"/>
      <c r="DD33" s="2"/>
      <c r="DE33" s="2"/>
      <c r="DF33" s="2"/>
      <c r="DG33" s="2"/>
      <c r="DH33" s="2"/>
      <c r="DI33" s="2">
        <v>0</v>
      </c>
      <c r="DJ33" s="2" t="s">
        <v>23</v>
      </c>
      <c r="DK33" s="2" t="s">
        <v>23</v>
      </c>
      <c r="DL33" s="2"/>
      <c r="DM33" s="2" t="s">
        <v>23</v>
      </c>
      <c r="DN33" s="2"/>
      <c r="DO33" s="12"/>
      <c r="DP33" s="2" t="s">
        <v>23</v>
      </c>
      <c r="DQ33" s="2"/>
      <c r="DR33" s="2"/>
      <c r="DS33" s="2"/>
      <c r="DT33" s="2"/>
      <c r="DU33" s="2" t="s">
        <v>155</v>
      </c>
      <c r="DV33" s="2"/>
      <c r="DW33" s="2" t="s">
        <v>262</v>
      </c>
      <c r="DX33" s="2" t="s">
        <v>23</v>
      </c>
      <c r="DY33" s="2" t="s">
        <v>40</v>
      </c>
      <c r="DZ33" s="2"/>
      <c r="EA33" s="2" t="s">
        <v>41</v>
      </c>
      <c r="EB33" s="2"/>
      <c r="EC33" s="2" t="s">
        <v>24</v>
      </c>
      <c r="ED33" s="2"/>
      <c r="EE33" s="2"/>
      <c r="EF33" s="2"/>
      <c r="EG33" s="2"/>
      <c r="EH33" s="2"/>
      <c r="EI33" s="2" t="s">
        <v>4552</v>
      </c>
      <c r="EJ33" s="2" t="s">
        <v>43</v>
      </c>
      <c r="EK33" s="2" t="s">
        <v>44</v>
      </c>
      <c r="EL33" s="2" t="s">
        <v>23</v>
      </c>
      <c r="EM33" s="2" t="s">
        <v>24</v>
      </c>
      <c r="EN33" s="2" t="s">
        <v>45</v>
      </c>
      <c r="EO33" s="2" t="s">
        <v>46</v>
      </c>
      <c r="EP33" s="2" t="s">
        <v>24</v>
      </c>
      <c r="EQ33" s="2" t="s">
        <v>97</v>
      </c>
      <c r="ER33" s="2"/>
      <c r="ES33" s="2" t="s">
        <v>48</v>
      </c>
      <c r="ET33" s="2"/>
      <c r="EU33" s="2" t="s">
        <v>24</v>
      </c>
      <c r="EV33" s="2" t="s">
        <v>46</v>
      </c>
      <c r="EW33" s="2" t="s">
        <v>23</v>
      </c>
      <c r="EX33" s="2" t="s">
        <v>23</v>
      </c>
      <c r="EY33" s="2" t="s">
        <v>24</v>
      </c>
      <c r="EZ33" s="2" t="s">
        <v>98</v>
      </c>
      <c r="FA33" s="2" t="s">
        <v>23</v>
      </c>
      <c r="FB33" s="2"/>
      <c r="FC33" s="2"/>
      <c r="FD33" s="2"/>
      <c r="FE33" s="2"/>
      <c r="FF33" s="2"/>
      <c r="FG33" s="2"/>
      <c r="FH33" s="2">
        <v>0</v>
      </c>
      <c r="FI33" s="2">
        <v>0</v>
      </c>
      <c r="FJ33" s="2" t="s">
        <v>23</v>
      </c>
      <c r="FK33" s="2" t="s">
        <v>23</v>
      </c>
      <c r="FL33" s="2" t="s">
        <v>263</v>
      </c>
      <c r="FM33" s="2" t="s">
        <v>123</v>
      </c>
      <c r="FN33" s="2" t="s">
        <v>23</v>
      </c>
      <c r="FO33" s="2" t="s">
        <v>53</v>
      </c>
      <c r="FP33" s="2" t="s">
        <v>53</v>
      </c>
      <c r="FQ33" s="2" t="s">
        <v>23</v>
      </c>
      <c r="FR33" s="2" t="s">
        <v>23</v>
      </c>
      <c r="FS33" s="2"/>
      <c r="FT33" s="2" t="s">
        <v>101</v>
      </c>
      <c r="FU33" s="2" t="s">
        <v>230</v>
      </c>
      <c r="FV33" s="2" t="s">
        <v>264</v>
      </c>
      <c r="FW33" s="2"/>
      <c r="FX33" s="2" t="s">
        <v>57</v>
      </c>
      <c r="FY33" s="2"/>
      <c r="FZ33" s="12"/>
      <c r="GA33" s="2" t="s">
        <v>114</v>
      </c>
      <c r="GB33" s="2"/>
      <c r="GC33" s="2"/>
      <c r="GD33" s="2" t="s">
        <v>23</v>
      </c>
      <c r="GE33" s="2"/>
      <c r="GF33" s="2" t="s">
        <v>23</v>
      </c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</row>
    <row r="34" spans="1:245" x14ac:dyDescent="0.25">
      <c r="A34" s="2" t="s">
        <v>4220</v>
      </c>
      <c r="B34" s="7">
        <v>42599</v>
      </c>
      <c r="C34" s="2">
        <v>4</v>
      </c>
      <c r="D34" s="2" t="s">
        <v>8</v>
      </c>
      <c r="E34" s="2" t="s">
        <v>9</v>
      </c>
      <c r="F34" s="2" t="s">
        <v>273</v>
      </c>
      <c r="G34" s="2" t="s">
        <v>351</v>
      </c>
      <c r="H34" s="7">
        <v>42476</v>
      </c>
      <c r="I34" s="7">
        <v>42527</v>
      </c>
      <c r="J34" s="2" t="s">
        <v>536</v>
      </c>
      <c r="K34" s="2" t="s">
        <v>537</v>
      </c>
      <c r="L34" s="2" t="s">
        <v>538</v>
      </c>
      <c r="M34" s="2" t="s">
        <v>2177</v>
      </c>
      <c r="N34" s="2" t="s">
        <v>2271</v>
      </c>
      <c r="O34" s="2" t="s">
        <v>1585</v>
      </c>
      <c r="P34" s="2">
        <v>0.653443</v>
      </c>
      <c r="Q34" s="2">
        <v>-80.066457200000002</v>
      </c>
      <c r="R34" s="2">
        <v>61.799999237100003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>
        <f>INT(Table1[[#This Row],[INDIVIDUOS ]]/4)</f>
        <v>0</v>
      </c>
      <c r="AV34" s="2">
        <v>0</v>
      </c>
      <c r="AW34" s="2">
        <v>0</v>
      </c>
      <c r="AX34" s="2">
        <v>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>
        <v>0</v>
      </c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8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12" t="s">
        <v>509</v>
      </c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12" t="s">
        <v>4530</v>
      </c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  <row r="35" spans="1:245" x14ac:dyDescent="0.25">
      <c r="A35" s="2" t="s">
        <v>568</v>
      </c>
      <c r="B35" s="7">
        <v>42599</v>
      </c>
      <c r="C35" s="2">
        <v>4</v>
      </c>
      <c r="D35" s="2" t="s">
        <v>17</v>
      </c>
      <c r="E35" s="2" t="s">
        <v>9</v>
      </c>
      <c r="F35" s="2" t="s">
        <v>569</v>
      </c>
      <c r="G35" s="2" t="s">
        <v>570</v>
      </c>
      <c r="H35" s="7">
        <v>42477</v>
      </c>
      <c r="I35" s="2"/>
      <c r="J35" s="2" t="s">
        <v>536</v>
      </c>
      <c r="K35" s="2" t="s">
        <v>537</v>
      </c>
      <c r="L35" s="2" t="s">
        <v>538</v>
      </c>
      <c r="M35" s="2" t="s">
        <v>2177</v>
      </c>
      <c r="N35" s="2" t="s">
        <v>2271</v>
      </c>
      <c r="O35" s="2" t="s">
        <v>1585</v>
      </c>
      <c r="P35" s="2">
        <v>0.65427049999999998</v>
      </c>
      <c r="Q35" s="2">
        <v>-80.067162800000006</v>
      </c>
      <c r="R35" s="2">
        <v>21.2999992371</v>
      </c>
      <c r="S35" s="2" t="s">
        <v>104</v>
      </c>
      <c r="T35" s="2" t="s">
        <v>569</v>
      </c>
      <c r="U35" s="2" t="s">
        <v>571</v>
      </c>
      <c r="V35" s="2" t="s">
        <v>4414</v>
      </c>
      <c r="W35" s="2"/>
      <c r="X35" s="2" t="s">
        <v>62</v>
      </c>
      <c r="Y35" s="2"/>
      <c r="Z35" s="2">
        <v>10200</v>
      </c>
      <c r="AA35" s="2">
        <v>17</v>
      </c>
      <c r="AB35" s="2">
        <v>17</v>
      </c>
      <c r="AC35" s="2" t="s">
        <v>23</v>
      </c>
      <c r="AD35" s="2" t="s">
        <v>23</v>
      </c>
      <c r="AE35" s="2"/>
      <c r="AF35" s="2"/>
      <c r="AG35" s="2" t="s">
        <v>477</v>
      </c>
      <c r="AH35" s="2"/>
      <c r="AI35" s="2" t="s">
        <v>24</v>
      </c>
      <c r="AJ35" s="2" t="s">
        <v>148</v>
      </c>
      <c r="AK35" s="2" t="s">
        <v>572</v>
      </c>
      <c r="AL35" s="2" t="s">
        <v>573</v>
      </c>
      <c r="AM35" s="2" t="s">
        <v>574</v>
      </c>
      <c r="AN35" s="2" t="s">
        <v>24</v>
      </c>
      <c r="AO35" s="2" t="s">
        <v>25</v>
      </c>
      <c r="AP35" s="2" t="s">
        <v>23</v>
      </c>
      <c r="AQ35" s="2"/>
      <c r="AR35" s="2" t="s">
        <v>23</v>
      </c>
      <c r="AS35" s="2" t="s">
        <v>575</v>
      </c>
      <c r="AT35" s="2"/>
      <c r="AU35" s="2">
        <f>INT(Table1[[#This Row],[INDIVIDUOS ]]/4)</f>
        <v>47</v>
      </c>
      <c r="AV35" s="2">
        <v>190</v>
      </c>
      <c r="AW35" s="2">
        <v>77</v>
      </c>
      <c r="AX35" s="2">
        <v>113</v>
      </c>
      <c r="AY35" s="2">
        <v>0</v>
      </c>
      <c r="AZ35" s="2">
        <v>0</v>
      </c>
      <c r="BA35" s="2">
        <v>2</v>
      </c>
      <c r="BB35" s="2">
        <v>1</v>
      </c>
      <c r="BC35" s="2">
        <v>0</v>
      </c>
      <c r="BD35" s="2">
        <v>0</v>
      </c>
      <c r="BE35" s="2">
        <v>25</v>
      </c>
      <c r="BF35" s="2">
        <v>20</v>
      </c>
      <c r="BG35" s="2">
        <v>3</v>
      </c>
      <c r="BH35" s="2">
        <v>5</v>
      </c>
      <c r="BI35" s="2">
        <v>8</v>
      </c>
      <c r="BJ35" s="2">
        <v>3</v>
      </c>
      <c r="BK35" s="2">
        <v>2</v>
      </c>
      <c r="BL35" s="2" t="s">
        <v>24</v>
      </c>
      <c r="BM35" s="2" t="s">
        <v>23</v>
      </c>
      <c r="BN35" s="2"/>
      <c r="BO35" s="2"/>
      <c r="BP35" s="2"/>
      <c r="BQ35" s="2"/>
      <c r="BR35" s="2"/>
      <c r="BS35" s="2" t="s">
        <v>110</v>
      </c>
      <c r="BT35" s="2"/>
      <c r="BU35" s="2" t="s">
        <v>31</v>
      </c>
      <c r="BV35" s="2"/>
      <c r="BW35" s="2" t="s">
        <v>121</v>
      </c>
      <c r="BX35" s="2" t="s">
        <v>576</v>
      </c>
      <c r="BY35" s="2" t="s">
        <v>70</v>
      </c>
      <c r="BZ35" s="8" t="str">
        <f>BU35</f>
        <v>plastico</v>
      </c>
      <c r="CA35" s="2"/>
      <c r="CB35" s="2" t="s">
        <v>24</v>
      </c>
      <c r="CC35" s="2" t="s">
        <v>23</v>
      </c>
      <c r="CD35" s="2" t="s">
        <v>23</v>
      </c>
      <c r="CE35" s="2"/>
      <c r="CF35" s="2"/>
      <c r="CG35" s="2" t="s">
        <v>209</v>
      </c>
      <c r="CH35" s="2" t="s">
        <v>23</v>
      </c>
      <c r="CI35" s="2" t="s">
        <v>23</v>
      </c>
      <c r="CJ35" s="2" t="s">
        <v>23</v>
      </c>
      <c r="CK35" s="2" t="s">
        <v>193</v>
      </c>
      <c r="CL35" s="2"/>
      <c r="CM35" s="2" t="s">
        <v>36</v>
      </c>
      <c r="CN35" s="2"/>
      <c r="CO35" s="2"/>
      <c r="CP35" s="2"/>
      <c r="CQ35" s="2" t="s">
        <v>383</v>
      </c>
      <c r="CR35" s="2" t="s">
        <v>74</v>
      </c>
      <c r="CS35" s="2"/>
      <c r="CT35" s="2" t="s">
        <v>38</v>
      </c>
      <c r="CU35" s="2" t="s">
        <v>95</v>
      </c>
      <c r="CV35" s="2"/>
      <c r="CW35" s="2">
        <v>1</v>
      </c>
      <c r="CX35" s="2">
        <v>1</v>
      </c>
      <c r="CY35" s="2">
        <v>0</v>
      </c>
      <c r="CZ35" s="2">
        <v>0</v>
      </c>
      <c r="DA35" s="2" t="s">
        <v>23</v>
      </c>
      <c r="DB35" s="2"/>
      <c r="DC35" s="2"/>
      <c r="DD35" s="2"/>
      <c r="DE35" s="2"/>
      <c r="DF35" s="2"/>
      <c r="DG35" s="2" t="s">
        <v>23</v>
      </c>
      <c r="DH35" s="2"/>
      <c r="DI35" s="2">
        <v>0</v>
      </c>
      <c r="DJ35" s="2" t="s">
        <v>23</v>
      </c>
      <c r="DK35" s="2" t="s">
        <v>23</v>
      </c>
      <c r="DL35" s="2"/>
      <c r="DM35" s="2" t="s">
        <v>24</v>
      </c>
      <c r="DN35" s="2">
        <v>5</v>
      </c>
      <c r="DO35" s="12"/>
      <c r="DP35" s="2" t="s">
        <v>23</v>
      </c>
      <c r="DQ35" s="2"/>
      <c r="DR35" s="2"/>
      <c r="DS35" s="2"/>
      <c r="DT35" s="2"/>
      <c r="DU35" s="2" t="s">
        <v>226</v>
      </c>
      <c r="DV35" s="2"/>
      <c r="DW35" s="2" t="s">
        <v>281</v>
      </c>
      <c r="DX35" s="2" t="s">
        <v>23</v>
      </c>
      <c r="DY35" s="2" t="s">
        <v>40</v>
      </c>
      <c r="DZ35" s="2"/>
      <c r="EA35" s="2" t="s">
        <v>41</v>
      </c>
      <c r="EB35" s="2"/>
      <c r="EC35" s="2" t="s">
        <v>23</v>
      </c>
      <c r="ED35" s="2"/>
      <c r="EE35" s="2"/>
      <c r="EF35" s="2"/>
      <c r="EG35" s="2"/>
      <c r="EH35" s="2"/>
      <c r="EI35" s="2" t="s">
        <v>4552</v>
      </c>
      <c r="EJ35" s="2" t="s">
        <v>43</v>
      </c>
      <c r="EK35" s="2" t="s">
        <v>44</v>
      </c>
      <c r="EL35" s="2" t="s">
        <v>24</v>
      </c>
      <c r="EM35" s="2" t="s">
        <v>24</v>
      </c>
      <c r="EN35" s="2" t="s">
        <v>77</v>
      </c>
      <c r="EO35" s="2" t="s">
        <v>78</v>
      </c>
      <c r="EP35" s="2" t="s">
        <v>24</v>
      </c>
      <c r="EQ35" s="2" t="s">
        <v>97</v>
      </c>
      <c r="ER35" s="2"/>
      <c r="ES35" s="2" t="s">
        <v>48</v>
      </c>
      <c r="ET35" s="2"/>
      <c r="EU35" s="2" t="s">
        <v>24</v>
      </c>
      <c r="EV35" s="2" t="s">
        <v>78</v>
      </c>
      <c r="EW35" s="2" t="s">
        <v>23</v>
      </c>
      <c r="EX35" s="2" t="s">
        <v>23</v>
      </c>
      <c r="EY35" s="2" t="s">
        <v>24</v>
      </c>
      <c r="EZ35" s="2" t="s">
        <v>98</v>
      </c>
      <c r="FA35" s="2" t="s">
        <v>23</v>
      </c>
      <c r="FB35" s="2"/>
      <c r="FC35" s="2"/>
      <c r="FD35" s="2"/>
      <c r="FE35" s="2"/>
      <c r="FF35" s="2"/>
      <c r="FG35" s="2"/>
      <c r="FH35" s="2">
        <v>1</v>
      </c>
      <c r="FI35" s="2">
        <v>0</v>
      </c>
      <c r="FJ35" s="2" t="s">
        <v>23</v>
      </c>
      <c r="FK35" s="2" t="s">
        <v>23</v>
      </c>
      <c r="FL35" s="2" t="s">
        <v>111</v>
      </c>
      <c r="FM35" s="2" t="s">
        <v>123</v>
      </c>
      <c r="FN35" s="2" t="s">
        <v>23</v>
      </c>
      <c r="FO35" s="2" t="s">
        <v>53</v>
      </c>
      <c r="FP35" s="2" t="s">
        <v>53</v>
      </c>
      <c r="FQ35" s="2" t="s">
        <v>23</v>
      </c>
      <c r="FR35" s="2" t="s">
        <v>23</v>
      </c>
      <c r="FS35" s="2"/>
      <c r="FT35" s="2" t="s">
        <v>54</v>
      </c>
      <c r="FU35" s="2" t="s">
        <v>577</v>
      </c>
      <c r="FV35" s="2" t="s">
        <v>520</v>
      </c>
      <c r="FW35" s="2"/>
      <c r="FX35" s="2" t="s">
        <v>113</v>
      </c>
      <c r="FY35" s="2"/>
      <c r="FZ35" s="12"/>
      <c r="GA35" s="2" t="s">
        <v>114</v>
      </c>
      <c r="GB35" s="2"/>
      <c r="GC35" s="2"/>
      <c r="GD35" s="2" t="s">
        <v>23</v>
      </c>
      <c r="GE35" s="2"/>
      <c r="GF35" s="2" t="s">
        <v>23</v>
      </c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5" x14ac:dyDescent="0.25">
      <c r="A36" s="2" t="s">
        <v>4221</v>
      </c>
      <c r="B36" s="7">
        <v>42598</v>
      </c>
      <c r="C36" s="2">
        <v>4</v>
      </c>
      <c r="D36" s="2" t="s">
        <v>17</v>
      </c>
      <c r="E36" s="2" t="s">
        <v>9</v>
      </c>
      <c r="F36" s="2" t="s">
        <v>4435</v>
      </c>
      <c r="G36" s="2" t="s">
        <v>4435</v>
      </c>
      <c r="H36" s="7">
        <v>42477</v>
      </c>
      <c r="I36" s="2"/>
      <c r="J36" s="2" t="s">
        <v>536</v>
      </c>
      <c r="K36" s="2" t="s">
        <v>537</v>
      </c>
      <c r="L36" s="2" t="s">
        <v>538</v>
      </c>
      <c r="M36" s="2" t="s">
        <v>2177</v>
      </c>
      <c r="N36" s="2" t="s">
        <v>2271</v>
      </c>
      <c r="O36" s="2" t="s">
        <v>1585</v>
      </c>
      <c r="P36" s="2">
        <v>0.65612599999999999</v>
      </c>
      <c r="Q36" s="2">
        <v>-79.919948500000004</v>
      </c>
      <c r="R36" s="2">
        <v>104</v>
      </c>
      <c r="S36" s="2" t="s">
        <v>104</v>
      </c>
      <c r="T36" s="2" t="s">
        <v>569</v>
      </c>
      <c r="U36" s="2" t="s">
        <v>274</v>
      </c>
      <c r="V36" s="2" t="s">
        <v>4412</v>
      </c>
      <c r="W36" s="2"/>
      <c r="X36" s="2" t="s">
        <v>62</v>
      </c>
      <c r="Y36" s="2"/>
      <c r="Z36" s="2">
        <v>1000</v>
      </c>
      <c r="AA36" s="2">
        <v>1</v>
      </c>
      <c r="AB36" s="2">
        <v>1</v>
      </c>
      <c r="AC36" s="2" t="s">
        <v>24</v>
      </c>
      <c r="AD36" s="2" t="s">
        <v>23</v>
      </c>
      <c r="AE36" s="2"/>
      <c r="AF36" s="2"/>
      <c r="AG36" s="2" t="s">
        <v>477</v>
      </c>
      <c r="AH36" s="2"/>
      <c r="AI36" s="2" t="s">
        <v>24</v>
      </c>
      <c r="AJ36" s="2" t="s">
        <v>25</v>
      </c>
      <c r="AK36" s="2" t="s">
        <v>275</v>
      </c>
      <c r="AL36" s="2" t="s">
        <v>276</v>
      </c>
      <c r="AM36" s="2" t="s">
        <v>277</v>
      </c>
      <c r="AN36" s="2" t="s">
        <v>24</v>
      </c>
      <c r="AO36" s="2" t="s">
        <v>25</v>
      </c>
      <c r="AP36" s="2" t="s">
        <v>24</v>
      </c>
      <c r="AQ36" s="2" t="s">
        <v>278</v>
      </c>
      <c r="AR36" s="2" t="s">
        <v>24</v>
      </c>
      <c r="AS36" s="2" t="s">
        <v>279</v>
      </c>
      <c r="AT36" s="2"/>
      <c r="AU36" s="2">
        <f>INT(Table1[[#This Row],[INDIVIDUOS ]]/4)</f>
        <v>13</v>
      </c>
      <c r="AV36" s="2">
        <v>55</v>
      </c>
      <c r="AW36" s="2">
        <v>24</v>
      </c>
      <c r="AX36" s="2">
        <v>31</v>
      </c>
      <c r="AY36" s="2">
        <v>1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1</v>
      </c>
      <c r="BH36" s="2">
        <v>2</v>
      </c>
      <c r="BI36" s="2">
        <v>3</v>
      </c>
      <c r="BJ36" s="2">
        <v>5</v>
      </c>
      <c r="BK36" s="2">
        <v>0</v>
      </c>
      <c r="BL36" s="2" t="s">
        <v>24</v>
      </c>
      <c r="BM36" s="2" t="s">
        <v>23</v>
      </c>
      <c r="BN36" s="2"/>
      <c r="BO36" s="2"/>
      <c r="BP36" s="2"/>
      <c r="BQ36" s="2"/>
      <c r="BR36" s="2"/>
      <c r="BS36" s="2" t="s">
        <v>79</v>
      </c>
      <c r="BT36" s="2" t="s">
        <v>280</v>
      </c>
      <c r="BU36" s="2" t="s">
        <v>31</v>
      </c>
      <c r="BV36" s="2"/>
      <c r="BW36" s="2" t="s">
        <v>121</v>
      </c>
      <c r="BX36" s="2" t="s">
        <v>280</v>
      </c>
      <c r="BY36" s="2" t="s">
        <v>70</v>
      </c>
      <c r="BZ36" s="8" t="str">
        <f>BU36</f>
        <v>plastico</v>
      </c>
      <c r="CA36" s="2"/>
      <c r="CB36" s="2" t="s">
        <v>24</v>
      </c>
      <c r="CC36" s="2" t="s">
        <v>23</v>
      </c>
      <c r="CD36" s="2" t="s">
        <v>23</v>
      </c>
      <c r="CE36" s="2"/>
      <c r="CF36" s="2"/>
      <c r="CG36" s="2" t="s">
        <v>209</v>
      </c>
      <c r="CH36" s="2" t="s">
        <v>23</v>
      </c>
      <c r="CI36" s="2" t="s">
        <v>23</v>
      </c>
      <c r="CJ36" s="2" t="s">
        <v>23</v>
      </c>
      <c r="CK36" s="2" t="s">
        <v>193</v>
      </c>
      <c r="CL36" s="2"/>
      <c r="CM36" s="2" t="s">
        <v>36</v>
      </c>
      <c r="CN36" s="2"/>
      <c r="CO36" s="2"/>
      <c r="CP36" s="2"/>
      <c r="CQ36" s="2" t="s">
        <v>23</v>
      </c>
      <c r="CR36" s="2" t="s">
        <v>95</v>
      </c>
      <c r="CS36" s="2"/>
      <c r="CT36" s="2" t="s">
        <v>23</v>
      </c>
      <c r="CU36" s="2" t="s">
        <v>95</v>
      </c>
      <c r="CV36" s="2"/>
      <c r="CW36" s="2">
        <v>0</v>
      </c>
      <c r="CX36" s="2">
        <v>0</v>
      </c>
      <c r="CY36" s="2">
        <v>0</v>
      </c>
      <c r="CZ36" s="2">
        <v>0</v>
      </c>
      <c r="DA36" s="2"/>
      <c r="DB36" s="2"/>
      <c r="DC36" s="2"/>
      <c r="DD36" s="2"/>
      <c r="DE36" s="2"/>
      <c r="DF36" s="2"/>
      <c r="DG36" s="2"/>
      <c r="DH36" s="2"/>
      <c r="DI36" s="2">
        <v>0</v>
      </c>
      <c r="DJ36" s="2" t="s">
        <v>23</v>
      </c>
      <c r="DK36" s="2" t="s">
        <v>23</v>
      </c>
      <c r="DL36" s="2"/>
      <c r="DM36" s="2" t="s">
        <v>23</v>
      </c>
      <c r="DN36" s="2"/>
      <c r="DO36" s="12"/>
      <c r="DP36" s="2" t="s">
        <v>23</v>
      </c>
      <c r="DQ36" s="2"/>
      <c r="DR36" s="2"/>
      <c r="DS36" s="2"/>
      <c r="DT36" s="2"/>
      <c r="DU36" s="2" t="s">
        <v>226</v>
      </c>
      <c r="DV36" s="2"/>
      <c r="DW36" s="2" t="s">
        <v>281</v>
      </c>
      <c r="DX36" s="2" t="s">
        <v>23</v>
      </c>
      <c r="DY36" s="2" t="s">
        <v>40</v>
      </c>
      <c r="DZ36" s="2"/>
      <c r="EA36" s="2" t="s">
        <v>41</v>
      </c>
      <c r="EB36" s="2"/>
      <c r="EC36" s="2" t="s">
        <v>23</v>
      </c>
      <c r="ED36" s="2"/>
      <c r="EE36" s="2"/>
      <c r="EF36" s="2"/>
      <c r="EG36" s="2"/>
      <c r="EH36" s="2"/>
      <c r="EI36" s="2" t="s">
        <v>4553</v>
      </c>
      <c r="EJ36" s="2" t="s">
        <v>155</v>
      </c>
      <c r="EK36" s="2" t="s">
        <v>76</v>
      </c>
      <c r="EL36" s="2" t="s">
        <v>23</v>
      </c>
      <c r="EM36" s="2" t="s">
        <v>24</v>
      </c>
      <c r="EN36" s="2" t="s">
        <v>131</v>
      </c>
      <c r="EO36" s="2" t="s">
        <v>197</v>
      </c>
      <c r="EP36" s="2" t="s">
        <v>23</v>
      </c>
      <c r="EQ36" s="2" t="s">
        <v>282</v>
      </c>
      <c r="ER36" s="2"/>
      <c r="ES36" s="2" t="s">
        <v>282</v>
      </c>
      <c r="ET36" s="2"/>
      <c r="EU36" s="2" t="s">
        <v>24</v>
      </c>
      <c r="EV36" s="2" t="s">
        <v>49</v>
      </c>
      <c r="EW36" s="2" t="s">
        <v>23</v>
      </c>
      <c r="EX36" s="2" t="s">
        <v>23</v>
      </c>
      <c r="EY36" s="2" t="s">
        <v>23</v>
      </c>
      <c r="EZ36" s="2" t="s">
        <v>76</v>
      </c>
      <c r="FA36" s="2" t="s">
        <v>23</v>
      </c>
      <c r="FB36" s="2"/>
      <c r="FC36" s="2"/>
      <c r="FD36" s="2"/>
      <c r="FE36" s="2"/>
      <c r="FF36" s="2"/>
      <c r="FG36" s="2"/>
      <c r="FH36" s="2">
        <v>0</v>
      </c>
      <c r="FI36" s="2">
        <v>0</v>
      </c>
      <c r="FJ36" s="2" t="s">
        <v>23</v>
      </c>
      <c r="FK36" s="2" t="s">
        <v>23</v>
      </c>
      <c r="FL36" s="2" t="s">
        <v>51</v>
      </c>
      <c r="FM36" s="2" t="s">
        <v>123</v>
      </c>
      <c r="FN36" s="2" t="s">
        <v>23</v>
      </c>
      <c r="FO36" s="2" t="s">
        <v>53</v>
      </c>
      <c r="FP36" s="2" t="s">
        <v>53</v>
      </c>
      <c r="FQ36" s="2" t="s">
        <v>23</v>
      </c>
      <c r="FR36" s="2" t="s">
        <v>23</v>
      </c>
      <c r="FS36" s="2"/>
      <c r="FT36" s="2" t="s">
        <v>54</v>
      </c>
      <c r="FU36" s="2" t="s">
        <v>283</v>
      </c>
      <c r="FV36" s="2" t="s">
        <v>244</v>
      </c>
      <c r="FW36" s="2"/>
      <c r="FX36" s="2" t="s">
        <v>57</v>
      </c>
      <c r="FY36" s="2" t="s">
        <v>284</v>
      </c>
      <c r="FZ36" s="12" t="s">
        <v>4533</v>
      </c>
      <c r="GA36" s="2" t="s">
        <v>114</v>
      </c>
      <c r="GB36" s="2"/>
      <c r="GC36" s="2"/>
      <c r="GD36" s="2" t="s">
        <v>23</v>
      </c>
      <c r="GE36" s="2"/>
      <c r="GF36" s="2" t="s">
        <v>23</v>
      </c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x14ac:dyDescent="0.25">
      <c r="A37" s="2" t="s">
        <v>1203</v>
      </c>
      <c r="B37" s="7">
        <v>42608</v>
      </c>
      <c r="C37" s="2">
        <v>4</v>
      </c>
      <c r="D37" s="2" t="s">
        <v>17</v>
      </c>
      <c r="E37" s="2" t="s">
        <v>9</v>
      </c>
      <c r="F37" s="2" t="s">
        <v>4436</v>
      </c>
      <c r="G37" s="2" t="s">
        <v>4476</v>
      </c>
      <c r="H37" s="7">
        <v>42476</v>
      </c>
      <c r="I37" s="2"/>
      <c r="J37" s="2" t="s">
        <v>536</v>
      </c>
      <c r="K37" s="2" t="s">
        <v>537</v>
      </c>
      <c r="L37" s="2" t="s">
        <v>538</v>
      </c>
      <c r="M37" s="2" t="s">
        <v>2177</v>
      </c>
      <c r="N37" s="2" t="s">
        <v>2271</v>
      </c>
      <c r="O37" s="2" t="s">
        <v>1585</v>
      </c>
      <c r="P37" s="2">
        <v>0.65650938551299998</v>
      </c>
      <c r="Q37" s="2">
        <v>-80.064908624200001</v>
      </c>
      <c r="R37" s="2"/>
      <c r="S37" s="2" t="s">
        <v>21</v>
      </c>
      <c r="T37" s="2"/>
      <c r="U37" s="2"/>
      <c r="V37" s="2" t="s">
        <v>4412</v>
      </c>
      <c r="W37" s="2" t="s">
        <v>1204</v>
      </c>
      <c r="X37" s="2" t="s">
        <v>62</v>
      </c>
      <c r="Y37" s="2"/>
      <c r="Z37" s="2">
        <v>40</v>
      </c>
      <c r="AA37" s="2">
        <v>12</v>
      </c>
      <c r="AB37" s="2">
        <v>12</v>
      </c>
      <c r="AC37" s="2" t="s">
        <v>24</v>
      </c>
      <c r="AD37" s="2" t="s">
        <v>23</v>
      </c>
      <c r="AE37" s="2"/>
      <c r="AF37" s="2"/>
      <c r="AG37" s="2" t="s">
        <v>477</v>
      </c>
      <c r="AH37" s="2"/>
      <c r="AI37" s="2" t="s">
        <v>24</v>
      </c>
      <c r="AJ37" s="2" t="s">
        <v>25</v>
      </c>
      <c r="AK37" s="2" t="s">
        <v>1205</v>
      </c>
      <c r="AL37" s="2" t="s">
        <v>1206</v>
      </c>
      <c r="AM37" s="2" t="s">
        <v>1207</v>
      </c>
      <c r="AN37" s="2" t="s">
        <v>24</v>
      </c>
      <c r="AO37" s="2" t="s">
        <v>148</v>
      </c>
      <c r="AP37" s="2" t="s">
        <v>24</v>
      </c>
      <c r="AQ37" s="2" t="s">
        <v>1208</v>
      </c>
      <c r="AR37" s="2" t="s">
        <v>23</v>
      </c>
      <c r="AS37" s="2" t="s">
        <v>1209</v>
      </c>
      <c r="AT37" s="2"/>
      <c r="AU37" s="2">
        <f>INT(Table1[[#This Row],[INDIVIDUOS ]]/4)</f>
        <v>26</v>
      </c>
      <c r="AV37" s="2">
        <v>106</v>
      </c>
      <c r="AW37" s="2">
        <v>48</v>
      </c>
      <c r="AX37" s="2">
        <v>58</v>
      </c>
      <c r="AY37" s="2">
        <v>0</v>
      </c>
      <c r="AZ37" s="2">
        <v>0</v>
      </c>
      <c r="BA37" s="2">
        <v>1</v>
      </c>
      <c r="BB37" s="2">
        <v>0</v>
      </c>
      <c r="BC37" s="2">
        <v>1</v>
      </c>
      <c r="BD37" s="2">
        <v>0</v>
      </c>
      <c r="BE37" s="2">
        <v>0</v>
      </c>
      <c r="BF37" s="2">
        <v>2</v>
      </c>
      <c r="BG37" s="2">
        <v>1</v>
      </c>
      <c r="BH37" s="2">
        <v>2</v>
      </c>
      <c r="BI37" s="2">
        <v>3</v>
      </c>
      <c r="BJ37" s="2">
        <v>2</v>
      </c>
      <c r="BK37" s="2">
        <v>1</v>
      </c>
      <c r="BL37" s="2" t="s">
        <v>24</v>
      </c>
      <c r="BM37" s="2" t="s">
        <v>23</v>
      </c>
      <c r="BN37" s="2"/>
      <c r="BO37" s="2"/>
      <c r="BP37" s="2"/>
      <c r="BQ37" s="2"/>
      <c r="BR37" s="2"/>
      <c r="BS37" s="2" t="s">
        <v>110</v>
      </c>
      <c r="BT37" s="2"/>
      <c r="BU37" s="2" t="s">
        <v>31</v>
      </c>
      <c r="BV37" s="2"/>
      <c r="BW37" s="2" t="s">
        <v>121</v>
      </c>
      <c r="BX37" s="2" t="s">
        <v>731</v>
      </c>
      <c r="BY37" s="2" t="s">
        <v>70</v>
      </c>
      <c r="BZ37" s="8" t="str">
        <f>BU37</f>
        <v>plastico</v>
      </c>
      <c r="CA37" s="2"/>
      <c r="CB37" s="2" t="s">
        <v>24</v>
      </c>
      <c r="CC37" s="2" t="s">
        <v>23</v>
      </c>
      <c r="CD37" s="2" t="s">
        <v>23</v>
      </c>
      <c r="CE37" s="2"/>
      <c r="CF37" s="2"/>
      <c r="CG37" s="2" t="s">
        <v>209</v>
      </c>
      <c r="CH37" s="2" t="s">
        <v>24</v>
      </c>
      <c r="CI37" s="2" t="s">
        <v>23</v>
      </c>
      <c r="CJ37" s="2" t="s">
        <v>23</v>
      </c>
      <c r="CK37" s="2" t="s">
        <v>243</v>
      </c>
      <c r="CL37" s="2"/>
      <c r="CM37" s="2" t="s">
        <v>225</v>
      </c>
      <c r="CN37" s="2"/>
      <c r="CO37" s="2"/>
      <c r="CP37" s="2"/>
      <c r="CQ37" s="2" t="s">
        <v>23</v>
      </c>
      <c r="CR37" s="2" t="s">
        <v>74</v>
      </c>
      <c r="CS37" s="2"/>
      <c r="CT37" s="2" t="s">
        <v>23</v>
      </c>
      <c r="CU37" s="2" t="s">
        <v>37</v>
      </c>
      <c r="CV37" s="2"/>
      <c r="CW37" s="2">
        <v>1</v>
      </c>
      <c r="CX37" s="2">
        <v>1</v>
      </c>
      <c r="CY37" s="2">
        <v>1</v>
      </c>
      <c r="CZ37" s="2">
        <v>1</v>
      </c>
      <c r="DA37" s="2" t="s">
        <v>23</v>
      </c>
      <c r="DB37" s="2" t="s">
        <v>23</v>
      </c>
      <c r="DC37" s="2"/>
      <c r="DD37" s="2"/>
      <c r="DE37" s="2"/>
      <c r="DF37" s="2"/>
      <c r="DG37" s="2" t="s">
        <v>24</v>
      </c>
      <c r="DH37" s="2" t="s">
        <v>24</v>
      </c>
      <c r="DI37" s="2">
        <v>0</v>
      </c>
      <c r="DJ37" s="2" t="s">
        <v>23</v>
      </c>
      <c r="DK37" s="2" t="s">
        <v>23</v>
      </c>
      <c r="DL37" s="2"/>
      <c r="DM37" s="2" t="s">
        <v>23</v>
      </c>
      <c r="DN37" s="2"/>
      <c r="DO37" s="12"/>
      <c r="DP37" s="2" t="s">
        <v>23</v>
      </c>
      <c r="DQ37" s="2"/>
      <c r="DR37" s="2"/>
      <c r="DS37" s="2"/>
      <c r="DT37" s="2"/>
      <c r="DU37" s="2" t="s">
        <v>39</v>
      </c>
      <c r="DV37" s="2"/>
      <c r="DW37" s="2" t="s">
        <v>1210</v>
      </c>
      <c r="DX37" s="2" t="s">
        <v>23</v>
      </c>
      <c r="DY37" s="2" t="s">
        <v>40</v>
      </c>
      <c r="DZ37" s="2"/>
      <c r="EA37" s="2" t="s">
        <v>41</v>
      </c>
      <c r="EB37" s="2"/>
      <c r="EC37" s="2" t="s">
        <v>24</v>
      </c>
      <c r="ED37" s="2"/>
      <c r="EE37" s="2"/>
      <c r="EF37" s="2"/>
      <c r="EG37" s="2"/>
      <c r="EH37" s="2"/>
      <c r="EI37" s="2" t="s">
        <v>4552</v>
      </c>
      <c r="EJ37" s="2" t="s">
        <v>43</v>
      </c>
      <c r="EK37" s="2" t="s">
        <v>44</v>
      </c>
      <c r="EL37" s="2" t="s">
        <v>24</v>
      </c>
      <c r="EM37" s="2" t="s">
        <v>24</v>
      </c>
      <c r="EN37" s="2" t="s">
        <v>196</v>
      </c>
      <c r="EO37" s="2" t="s">
        <v>46</v>
      </c>
      <c r="EP37" s="2" t="s">
        <v>24</v>
      </c>
      <c r="EQ37" s="2" t="s">
        <v>97</v>
      </c>
      <c r="ER37" s="2"/>
      <c r="ES37" s="2" t="s">
        <v>48</v>
      </c>
      <c r="ET37" s="2"/>
      <c r="EU37" s="2" t="s">
        <v>23</v>
      </c>
      <c r="EV37" s="2" t="s">
        <v>49</v>
      </c>
      <c r="EW37" s="2" t="s">
        <v>23</v>
      </c>
      <c r="EX37" s="2" t="s">
        <v>23</v>
      </c>
      <c r="EY37" s="2" t="s">
        <v>24</v>
      </c>
      <c r="EZ37" s="2" t="s">
        <v>50</v>
      </c>
      <c r="FA37" s="2" t="s">
        <v>23</v>
      </c>
      <c r="FB37" s="2"/>
      <c r="FC37" s="2"/>
      <c r="FD37" s="2"/>
      <c r="FE37" s="2"/>
      <c r="FF37" s="2"/>
      <c r="FG37" s="2"/>
      <c r="FH37" s="2">
        <v>0</v>
      </c>
      <c r="FI37" s="2">
        <v>0</v>
      </c>
      <c r="FJ37" s="2" t="s">
        <v>23</v>
      </c>
      <c r="FK37" s="2" t="s">
        <v>23</v>
      </c>
      <c r="FL37" s="2" t="s">
        <v>785</v>
      </c>
      <c r="FM37" s="2" t="s">
        <v>785</v>
      </c>
      <c r="FN37" s="2" t="s">
        <v>23</v>
      </c>
      <c r="FO37" s="2" t="s">
        <v>53</v>
      </c>
      <c r="FP37" s="2" t="s">
        <v>53</v>
      </c>
      <c r="FQ37" s="2" t="s">
        <v>23</v>
      </c>
      <c r="FR37" s="2" t="s">
        <v>24</v>
      </c>
      <c r="FS37" s="2">
        <v>10</v>
      </c>
      <c r="FT37" s="2" t="s">
        <v>101</v>
      </c>
      <c r="FU37" s="2" t="s">
        <v>844</v>
      </c>
      <c r="FV37" s="2" t="s">
        <v>520</v>
      </c>
      <c r="FW37" s="2"/>
      <c r="FX37" s="2" t="s">
        <v>113</v>
      </c>
      <c r="FY37" s="2"/>
      <c r="FZ37" s="12" t="s">
        <v>4536</v>
      </c>
      <c r="GA37" s="2" t="s">
        <v>233</v>
      </c>
      <c r="GB37" s="2"/>
      <c r="GC37" s="2"/>
      <c r="GD37" s="2" t="s">
        <v>23</v>
      </c>
      <c r="GE37" s="2"/>
      <c r="GF37" s="2" t="s">
        <v>23</v>
      </c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</row>
    <row r="38" spans="1:245" x14ac:dyDescent="0.25">
      <c r="A38" s="2" t="s">
        <v>200</v>
      </c>
      <c r="B38" s="7">
        <v>42598</v>
      </c>
      <c r="C38" s="2">
        <v>4</v>
      </c>
      <c r="D38" s="2" t="s">
        <v>17</v>
      </c>
      <c r="E38" s="2" t="s">
        <v>9</v>
      </c>
      <c r="F38" s="2" t="s">
        <v>201</v>
      </c>
      <c r="G38" s="2" t="s">
        <v>201</v>
      </c>
      <c r="H38" s="7">
        <v>42476</v>
      </c>
      <c r="I38" s="2"/>
      <c r="J38" s="2" t="s">
        <v>536</v>
      </c>
      <c r="K38" s="2" t="s">
        <v>537</v>
      </c>
      <c r="L38" s="2" t="s">
        <v>538</v>
      </c>
      <c r="M38" s="2" t="s">
        <v>2177</v>
      </c>
      <c r="N38" s="2" t="s">
        <v>2271</v>
      </c>
      <c r="O38" s="2" t="s">
        <v>1585</v>
      </c>
      <c r="P38" s="2">
        <v>0.66239809999999999</v>
      </c>
      <c r="Q38" s="2">
        <v>-80.085906800000004</v>
      </c>
      <c r="R38" s="2">
        <v>1</v>
      </c>
      <c r="S38" s="2" t="s">
        <v>104</v>
      </c>
      <c r="T38" s="2" t="s">
        <v>201</v>
      </c>
      <c r="U38" s="2" t="s">
        <v>202</v>
      </c>
      <c r="V38" s="2" t="s">
        <v>4411</v>
      </c>
      <c r="W38" s="2"/>
      <c r="X38" s="2" t="s">
        <v>121</v>
      </c>
      <c r="Y38" s="2"/>
      <c r="Z38" s="2">
        <v>200</v>
      </c>
      <c r="AA38" s="2">
        <v>3</v>
      </c>
      <c r="AB38" s="2">
        <v>3</v>
      </c>
      <c r="AC38" s="2" t="s">
        <v>24</v>
      </c>
      <c r="AD38" s="2" t="s">
        <v>23</v>
      </c>
      <c r="AE38" s="2"/>
      <c r="AF38" s="2"/>
      <c r="AG38" s="2" t="s">
        <v>203</v>
      </c>
      <c r="AH38" s="2"/>
      <c r="AI38" s="2" t="s">
        <v>24</v>
      </c>
      <c r="AJ38" s="2" t="s">
        <v>25</v>
      </c>
      <c r="AK38" s="2" t="s">
        <v>204</v>
      </c>
      <c r="AL38" s="2" t="s">
        <v>205</v>
      </c>
      <c r="AM38" s="2" t="s">
        <v>206</v>
      </c>
      <c r="AN38" s="2" t="s">
        <v>23</v>
      </c>
      <c r="AO38" s="2"/>
      <c r="AP38" s="2" t="s">
        <v>24</v>
      </c>
      <c r="AQ38" s="2" t="s">
        <v>207</v>
      </c>
      <c r="AR38" s="2" t="s">
        <v>23</v>
      </c>
      <c r="AS38" s="2" t="s">
        <v>208</v>
      </c>
      <c r="AT38" s="2"/>
      <c r="AU38" s="2">
        <f>INT(Table1[[#This Row],[INDIVIDUOS ]]/4)</f>
        <v>6</v>
      </c>
      <c r="AV38" s="2">
        <v>24</v>
      </c>
      <c r="AW38" s="2">
        <v>12</v>
      </c>
      <c r="AX38" s="2">
        <v>12</v>
      </c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2</v>
      </c>
      <c r="BH38" s="2">
        <v>1</v>
      </c>
      <c r="BI38" s="2">
        <v>3</v>
      </c>
      <c r="BJ38" s="2">
        <v>0</v>
      </c>
      <c r="BK38" s="2">
        <v>1</v>
      </c>
      <c r="BL38" s="2" t="s">
        <v>24</v>
      </c>
      <c r="BM38" s="2" t="s">
        <v>23</v>
      </c>
      <c r="BN38" s="2"/>
      <c r="BO38" s="2"/>
      <c r="BP38" s="2"/>
      <c r="BQ38" s="2"/>
      <c r="BR38" s="2"/>
      <c r="BS38" s="2" t="s">
        <v>110</v>
      </c>
      <c r="BT38" s="2"/>
      <c r="BU38" s="2" t="s">
        <v>31</v>
      </c>
      <c r="BV38" s="2"/>
      <c r="BW38" s="2" t="s">
        <v>32</v>
      </c>
      <c r="BX38" s="2"/>
      <c r="BY38" s="2" t="s">
        <v>70</v>
      </c>
      <c r="BZ38" s="8" t="str">
        <f>BU38</f>
        <v>plastico</v>
      </c>
      <c r="CA38" s="2"/>
      <c r="CB38" s="2" t="s">
        <v>24</v>
      </c>
      <c r="CC38" s="2" t="s">
        <v>23</v>
      </c>
      <c r="CD38" s="2" t="s">
        <v>23</v>
      </c>
      <c r="CE38" s="2"/>
      <c r="CF38" s="2"/>
      <c r="CG38" s="2" t="s">
        <v>209</v>
      </c>
      <c r="CH38" s="2" t="s">
        <v>24</v>
      </c>
      <c r="CI38" s="2" t="s">
        <v>23</v>
      </c>
      <c r="CJ38" s="2" t="s">
        <v>23</v>
      </c>
      <c r="CK38" s="2" t="s">
        <v>35</v>
      </c>
      <c r="CL38" s="2"/>
      <c r="CM38" s="2" t="s">
        <v>79</v>
      </c>
      <c r="CN38" s="2" t="s">
        <v>210</v>
      </c>
      <c r="CO38" s="2"/>
      <c r="CP38" s="2"/>
      <c r="CQ38" s="2" t="s">
        <v>130</v>
      </c>
      <c r="CR38" s="2" t="s">
        <v>95</v>
      </c>
      <c r="CS38" s="2"/>
      <c r="CT38" s="2" t="s">
        <v>211</v>
      </c>
      <c r="CU38" s="2" t="s">
        <v>95</v>
      </c>
      <c r="CV38" s="2"/>
      <c r="CW38" s="2">
        <v>0</v>
      </c>
      <c r="CX38" s="2">
        <v>0</v>
      </c>
      <c r="CY38" s="2">
        <v>0</v>
      </c>
      <c r="CZ38" s="2">
        <v>0</v>
      </c>
      <c r="DA38" s="2"/>
      <c r="DB38" s="2"/>
      <c r="DC38" s="2"/>
      <c r="DD38" s="2"/>
      <c r="DE38" s="2"/>
      <c r="DF38" s="2"/>
      <c r="DG38" s="2"/>
      <c r="DH38" s="2"/>
      <c r="DI38" s="2">
        <v>0</v>
      </c>
      <c r="DJ38" s="2" t="s">
        <v>23</v>
      </c>
      <c r="DK38" s="2" t="s">
        <v>23</v>
      </c>
      <c r="DL38" s="2"/>
      <c r="DM38" s="2" t="s">
        <v>23</v>
      </c>
      <c r="DN38" s="2"/>
      <c r="DO38" s="12"/>
      <c r="DP38" s="2" t="s">
        <v>23</v>
      </c>
      <c r="DQ38" s="2"/>
      <c r="DR38" s="2"/>
      <c r="DS38" s="2"/>
      <c r="DT38" s="2"/>
      <c r="DU38" s="2" t="s">
        <v>155</v>
      </c>
      <c r="DV38" s="2"/>
      <c r="DW38" s="2" t="s">
        <v>212</v>
      </c>
      <c r="DX38" s="2" t="s">
        <v>23</v>
      </c>
      <c r="DY38" s="2" t="s">
        <v>41</v>
      </c>
      <c r="DZ38" s="2"/>
      <c r="EA38" s="2" t="s">
        <v>40</v>
      </c>
      <c r="EB38" s="2"/>
      <c r="EC38" s="2" t="s">
        <v>24</v>
      </c>
      <c r="ED38" s="2"/>
      <c r="EE38" s="2"/>
      <c r="EF38" s="2"/>
      <c r="EG38" s="2"/>
      <c r="EH38" s="2"/>
      <c r="EI38" s="2" t="s">
        <v>4553</v>
      </c>
      <c r="EJ38" s="2" t="s">
        <v>43</v>
      </c>
      <c r="EK38" s="2" t="s">
        <v>44</v>
      </c>
      <c r="EL38" s="2" t="s">
        <v>24</v>
      </c>
      <c r="EM38" s="2" t="s">
        <v>24</v>
      </c>
      <c r="EN38" s="2" t="s">
        <v>45</v>
      </c>
      <c r="EO38" s="2" t="s">
        <v>46</v>
      </c>
      <c r="EP38" s="2" t="s">
        <v>23</v>
      </c>
      <c r="EQ38" s="2" t="s">
        <v>97</v>
      </c>
      <c r="ER38" s="2"/>
      <c r="ES38" s="2" t="s">
        <v>48</v>
      </c>
      <c r="ET38" s="2"/>
      <c r="EU38" s="2" t="s">
        <v>24</v>
      </c>
      <c r="EV38" s="2" t="s">
        <v>46</v>
      </c>
      <c r="EW38" s="2" t="s">
        <v>23</v>
      </c>
      <c r="EX38" s="2" t="s">
        <v>23</v>
      </c>
      <c r="EY38" s="2" t="s">
        <v>24</v>
      </c>
      <c r="EZ38" s="2" t="s">
        <v>98</v>
      </c>
      <c r="FA38" s="2" t="s">
        <v>23</v>
      </c>
      <c r="FB38" s="2"/>
      <c r="FC38" s="2"/>
      <c r="FD38" s="2"/>
      <c r="FE38" s="2"/>
      <c r="FF38" s="2"/>
      <c r="FG38" s="2"/>
      <c r="FH38" s="2">
        <v>0</v>
      </c>
      <c r="FI38" s="2">
        <v>0</v>
      </c>
      <c r="FJ38" s="2" t="s">
        <v>23</v>
      </c>
      <c r="FK38" s="2" t="s">
        <v>23</v>
      </c>
      <c r="FL38" s="2" t="s">
        <v>213</v>
      </c>
      <c r="FM38" s="2" t="s">
        <v>123</v>
      </c>
      <c r="FN38" s="2" t="s">
        <v>23</v>
      </c>
      <c r="FO38" s="2" t="s">
        <v>53</v>
      </c>
      <c r="FP38" s="2" t="s">
        <v>53</v>
      </c>
      <c r="FQ38" s="2" t="s">
        <v>23</v>
      </c>
      <c r="FR38" s="2" t="s">
        <v>23</v>
      </c>
      <c r="FS38" s="2"/>
      <c r="FT38" s="2" t="s">
        <v>101</v>
      </c>
      <c r="FU38" s="2" t="s">
        <v>214</v>
      </c>
      <c r="FV38" s="2" t="s">
        <v>215</v>
      </c>
      <c r="FW38" s="2"/>
      <c r="FX38" s="2" t="s">
        <v>76</v>
      </c>
      <c r="FY38" s="2" t="s">
        <v>216</v>
      </c>
      <c r="FZ38" s="12" t="s">
        <v>4533</v>
      </c>
      <c r="GA38" s="2" t="s">
        <v>114</v>
      </c>
      <c r="GB38" s="2"/>
      <c r="GC38" s="2"/>
      <c r="GD38" s="2" t="s">
        <v>23</v>
      </c>
      <c r="GE38" s="2"/>
      <c r="GF38" s="2" t="s">
        <v>23</v>
      </c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</row>
    <row r="39" spans="1:245" x14ac:dyDescent="0.25">
      <c r="A39" s="2" t="s">
        <v>364</v>
      </c>
      <c r="B39" s="7">
        <v>42598</v>
      </c>
      <c r="C39" s="2">
        <v>4</v>
      </c>
      <c r="D39" s="2" t="s">
        <v>8</v>
      </c>
      <c r="E39" s="2" t="s">
        <v>9</v>
      </c>
      <c r="F39" s="2" t="s">
        <v>365</v>
      </c>
      <c r="G39" s="2"/>
      <c r="H39" s="7">
        <v>42476</v>
      </c>
      <c r="I39" s="7">
        <v>42537</v>
      </c>
      <c r="J39" s="2" t="s">
        <v>536</v>
      </c>
      <c r="K39" s="2" t="s">
        <v>537</v>
      </c>
      <c r="L39" s="2" t="s">
        <v>538</v>
      </c>
      <c r="M39" s="2" t="s">
        <v>2177</v>
      </c>
      <c r="N39" s="2" t="s">
        <v>2271</v>
      </c>
      <c r="O39" s="2" t="s">
        <v>1585</v>
      </c>
      <c r="P39" s="2">
        <v>0.67063989999999996</v>
      </c>
      <c r="Q39" s="2">
        <v>-80.059355800000006</v>
      </c>
      <c r="R39" s="2">
        <v>27.600000381499999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>
        <f>INT(Table1[[#This Row],[INDIVIDUOS ]]/4)</f>
        <v>0</v>
      </c>
      <c r="AV39" s="2">
        <v>0</v>
      </c>
      <c r="AW39" s="2">
        <v>0</v>
      </c>
      <c r="AX39" s="2">
        <v>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>
        <v>0</v>
      </c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8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1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12" t="s">
        <v>4530</v>
      </c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</row>
    <row r="40" spans="1:245" x14ac:dyDescent="0.25">
      <c r="A40" s="2" t="s">
        <v>235</v>
      </c>
      <c r="B40" s="7">
        <v>42598</v>
      </c>
      <c r="C40" s="2">
        <v>4</v>
      </c>
      <c r="D40" s="2" t="s">
        <v>17</v>
      </c>
      <c r="E40" s="2" t="s">
        <v>9</v>
      </c>
      <c r="F40" s="2" t="s">
        <v>236</v>
      </c>
      <c r="G40" s="2" t="s">
        <v>236</v>
      </c>
      <c r="H40" s="7">
        <v>42476</v>
      </c>
      <c r="I40" s="2"/>
      <c r="J40" s="2" t="s">
        <v>536</v>
      </c>
      <c r="K40" s="2" t="s">
        <v>537</v>
      </c>
      <c r="L40" s="2" t="s">
        <v>538</v>
      </c>
      <c r="M40" s="2" t="s">
        <v>2177</v>
      </c>
      <c r="N40" s="2" t="s">
        <v>2271</v>
      </c>
      <c r="O40" s="2" t="s">
        <v>1585</v>
      </c>
      <c r="P40" s="2">
        <v>0.66653490000000004</v>
      </c>
      <c r="Q40" s="2">
        <v>-80.0603993</v>
      </c>
      <c r="R40" s="2">
        <v>8.3000001907299996</v>
      </c>
      <c r="S40" s="2" t="s">
        <v>104</v>
      </c>
      <c r="T40" s="2" t="s">
        <v>4519</v>
      </c>
      <c r="U40" s="2" t="s">
        <v>237</v>
      </c>
      <c r="V40" s="2" t="s">
        <v>4412</v>
      </c>
      <c r="W40" s="2"/>
      <c r="X40" s="2" t="s">
        <v>62</v>
      </c>
      <c r="Y40" s="2"/>
      <c r="Z40" s="2">
        <v>80</v>
      </c>
      <c r="AA40" s="2">
        <v>6</v>
      </c>
      <c r="AB40" s="2">
        <v>6</v>
      </c>
      <c r="AC40" s="2" t="s">
        <v>24</v>
      </c>
      <c r="AD40" s="2" t="s">
        <v>23</v>
      </c>
      <c r="AE40" s="2"/>
      <c r="AF40" s="2"/>
      <c r="AG40" s="2" t="s">
        <v>203</v>
      </c>
      <c r="AH40" s="2"/>
      <c r="AI40" s="2" t="s">
        <v>24</v>
      </c>
      <c r="AJ40" s="2" t="s">
        <v>25</v>
      </c>
      <c r="AK40" s="2" t="s">
        <v>238</v>
      </c>
      <c r="AL40" s="2" t="s">
        <v>239</v>
      </c>
      <c r="AM40" s="2" t="s">
        <v>240</v>
      </c>
      <c r="AN40" s="2" t="s">
        <v>23</v>
      </c>
      <c r="AO40" s="2"/>
      <c r="AP40" s="2" t="s">
        <v>23</v>
      </c>
      <c r="AQ40" s="2"/>
      <c r="AR40" s="2" t="s">
        <v>24</v>
      </c>
      <c r="AS40" s="2" t="s">
        <v>241</v>
      </c>
      <c r="AT40" s="2"/>
      <c r="AU40" s="2">
        <f>INT(Table1[[#This Row],[INDIVIDUOS ]]/4)</f>
        <v>17</v>
      </c>
      <c r="AV40" s="2">
        <v>71</v>
      </c>
      <c r="AW40" s="2">
        <v>36</v>
      </c>
      <c r="AX40" s="2">
        <v>35</v>
      </c>
      <c r="AY40" s="2">
        <v>0</v>
      </c>
      <c r="AZ40" s="2">
        <v>0</v>
      </c>
      <c r="BA40" s="2">
        <v>1</v>
      </c>
      <c r="BB40" s="2">
        <v>1</v>
      </c>
      <c r="BC40" s="2">
        <v>0</v>
      </c>
      <c r="BD40" s="2">
        <v>0</v>
      </c>
      <c r="BE40" s="2">
        <v>0</v>
      </c>
      <c r="BF40" s="2">
        <v>0</v>
      </c>
      <c r="BG40" s="2">
        <v>5</v>
      </c>
      <c r="BH40" s="2">
        <v>3</v>
      </c>
      <c r="BI40" s="2">
        <v>8</v>
      </c>
      <c r="BJ40" s="2">
        <v>2</v>
      </c>
      <c r="BK40" s="2">
        <v>0</v>
      </c>
      <c r="BL40" s="2" t="s">
        <v>24</v>
      </c>
      <c r="BM40" s="2" t="s">
        <v>23</v>
      </c>
      <c r="BN40" s="2"/>
      <c r="BO40" s="2"/>
      <c r="BP40" s="2"/>
      <c r="BQ40" s="2"/>
      <c r="BR40" s="2"/>
      <c r="BS40" s="2" t="s">
        <v>110</v>
      </c>
      <c r="BT40" s="2"/>
      <c r="BU40" s="2" t="s">
        <v>31</v>
      </c>
      <c r="BV40" s="2"/>
      <c r="BW40" s="2" t="s">
        <v>32</v>
      </c>
      <c r="BX40" s="2"/>
      <c r="BY40" s="2" t="s">
        <v>70</v>
      </c>
      <c r="BZ40" s="8" t="str">
        <f>BU40</f>
        <v>plastico</v>
      </c>
      <c r="CA40" s="2"/>
      <c r="CB40" s="2" t="s">
        <v>24</v>
      </c>
      <c r="CC40" s="2" t="s">
        <v>24</v>
      </c>
      <c r="CD40" s="2" t="s">
        <v>24</v>
      </c>
      <c r="CE40" s="2" t="s">
        <v>242</v>
      </c>
      <c r="CF40" s="2"/>
      <c r="CG40" s="2" t="s">
        <v>209</v>
      </c>
      <c r="CH40" s="2" t="s">
        <v>23</v>
      </c>
      <c r="CI40" s="2" t="s">
        <v>23</v>
      </c>
      <c r="CJ40" s="2" t="s">
        <v>23</v>
      </c>
      <c r="CK40" s="2" t="s">
        <v>243</v>
      </c>
      <c r="CL40" s="2"/>
      <c r="CM40" s="2" t="s">
        <v>225</v>
      </c>
      <c r="CN40" s="2"/>
      <c r="CO40" s="2"/>
      <c r="CP40" s="2"/>
      <c r="CQ40" s="2" t="s">
        <v>130</v>
      </c>
      <c r="CR40" s="2" t="s">
        <v>95</v>
      </c>
      <c r="CS40" s="2"/>
      <c r="CT40" s="2" t="s">
        <v>211</v>
      </c>
      <c r="CU40" s="2" t="s">
        <v>95</v>
      </c>
      <c r="CV40" s="2"/>
      <c r="CW40" s="2">
        <v>0</v>
      </c>
      <c r="CX40" s="2">
        <v>0</v>
      </c>
      <c r="CY40" s="2">
        <v>0</v>
      </c>
      <c r="CZ40" s="2">
        <v>0</v>
      </c>
      <c r="DA40" s="2"/>
      <c r="DB40" s="2"/>
      <c r="DC40" s="2"/>
      <c r="DD40" s="2"/>
      <c r="DE40" s="2"/>
      <c r="DF40" s="2"/>
      <c r="DG40" s="2"/>
      <c r="DH40" s="2"/>
      <c r="DI40" s="2">
        <v>0</v>
      </c>
      <c r="DJ40" s="2" t="s">
        <v>23</v>
      </c>
      <c r="DK40" s="2" t="s">
        <v>23</v>
      </c>
      <c r="DL40" s="2"/>
      <c r="DM40" s="2" t="s">
        <v>23</v>
      </c>
      <c r="DN40" s="2"/>
      <c r="DO40" s="12"/>
      <c r="DP40" s="2" t="s">
        <v>23</v>
      </c>
      <c r="DQ40" s="2"/>
      <c r="DR40" s="2"/>
      <c r="DS40" s="2"/>
      <c r="DT40" s="2"/>
      <c r="DU40" s="2" t="s">
        <v>226</v>
      </c>
      <c r="DV40" s="2"/>
      <c r="DW40" s="2"/>
      <c r="DX40" s="2" t="s">
        <v>24</v>
      </c>
      <c r="DY40" s="2" t="s">
        <v>40</v>
      </c>
      <c r="DZ40" s="2"/>
      <c r="EA40" s="2" t="s">
        <v>41</v>
      </c>
      <c r="EB40" s="2"/>
      <c r="EC40" s="2" t="s">
        <v>24</v>
      </c>
      <c r="ED40" s="2">
        <v>0</v>
      </c>
      <c r="EE40" s="2">
        <v>0</v>
      </c>
      <c r="EF40" s="2">
        <v>0</v>
      </c>
      <c r="EG40" s="2" t="s">
        <v>23</v>
      </c>
      <c r="EH40" s="2" t="s">
        <v>23</v>
      </c>
      <c r="EI40" s="2" t="s">
        <v>4553</v>
      </c>
      <c r="EJ40" s="2" t="s">
        <v>43</v>
      </c>
      <c r="EK40" s="2" t="s">
        <v>44</v>
      </c>
      <c r="EL40" s="2" t="s">
        <v>24</v>
      </c>
      <c r="EM40" s="2" t="s">
        <v>24</v>
      </c>
      <c r="EN40" s="2" t="s">
        <v>77</v>
      </c>
      <c r="EO40" s="2" t="s">
        <v>46</v>
      </c>
      <c r="EP40" s="2" t="s">
        <v>24</v>
      </c>
      <c r="EQ40" s="2" t="s">
        <v>229</v>
      </c>
      <c r="ER40" s="2"/>
      <c r="ES40" s="2" t="s">
        <v>48</v>
      </c>
      <c r="ET40" s="2"/>
      <c r="EU40" s="2" t="s">
        <v>24</v>
      </c>
      <c r="EV40" s="2" t="s">
        <v>46</v>
      </c>
      <c r="EW40" s="2" t="s">
        <v>23</v>
      </c>
      <c r="EX40" s="2" t="s">
        <v>24</v>
      </c>
      <c r="EY40" s="2" t="s">
        <v>24</v>
      </c>
      <c r="EZ40" s="2" t="s">
        <v>98</v>
      </c>
      <c r="FA40" s="2" t="s">
        <v>23</v>
      </c>
      <c r="FB40" s="2"/>
      <c r="FC40" s="2"/>
      <c r="FD40" s="2"/>
      <c r="FE40" s="2"/>
      <c r="FF40" s="2"/>
      <c r="FG40" s="2"/>
      <c r="FH40" s="2">
        <v>0</v>
      </c>
      <c r="FI40" s="2">
        <v>0</v>
      </c>
      <c r="FJ40" s="2" t="s">
        <v>23</v>
      </c>
      <c r="FK40" s="2" t="s">
        <v>23</v>
      </c>
      <c r="FL40" s="2" t="s">
        <v>111</v>
      </c>
      <c r="FM40" s="2" t="s">
        <v>123</v>
      </c>
      <c r="FN40" s="2" t="s">
        <v>23</v>
      </c>
      <c r="FO40" s="2" t="s">
        <v>53</v>
      </c>
      <c r="FP40" s="2" t="s">
        <v>53</v>
      </c>
      <c r="FQ40" s="2" t="s">
        <v>23</v>
      </c>
      <c r="FR40" s="2" t="s">
        <v>23</v>
      </c>
      <c r="FS40" s="2"/>
      <c r="FT40" s="2" t="s">
        <v>101</v>
      </c>
      <c r="FU40" s="2" t="s">
        <v>230</v>
      </c>
      <c r="FV40" s="2" t="s">
        <v>244</v>
      </c>
      <c r="FW40" s="2"/>
      <c r="FX40" s="2" t="s">
        <v>57</v>
      </c>
      <c r="FY40" s="2"/>
      <c r="FZ40" s="12"/>
      <c r="GA40" s="2" t="s">
        <v>161</v>
      </c>
      <c r="GB40" s="2"/>
      <c r="GC40" s="2"/>
      <c r="GD40" s="2" t="s">
        <v>23</v>
      </c>
      <c r="GE40" s="2"/>
      <c r="GF40" s="2" t="s">
        <v>23</v>
      </c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</row>
    <row r="41" spans="1:245" x14ac:dyDescent="0.25">
      <c r="A41" s="2" t="s">
        <v>367</v>
      </c>
      <c r="B41" s="7">
        <v>42598</v>
      </c>
      <c r="C41" s="2">
        <v>4</v>
      </c>
      <c r="D41" s="2" t="s">
        <v>8</v>
      </c>
      <c r="E41" s="2" t="s">
        <v>9</v>
      </c>
      <c r="F41" s="2" t="s">
        <v>368</v>
      </c>
      <c r="G41" s="2"/>
      <c r="H41" s="7">
        <v>42476</v>
      </c>
      <c r="I41" s="7">
        <v>42506</v>
      </c>
      <c r="J41" s="2" t="s">
        <v>536</v>
      </c>
      <c r="K41" s="2" t="s">
        <v>537</v>
      </c>
      <c r="L41" s="2" t="s">
        <v>1224</v>
      </c>
      <c r="M41" s="2" t="s">
        <v>2177</v>
      </c>
      <c r="N41" s="2" t="s">
        <v>2271</v>
      </c>
      <c r="O41" s="2" t="s">
        <v>2279</v>
      </c>
      <c r="P41" s="2">
        <v>0.65390079999999995</v>
      </c>
      <c r="Q41" s="2">
        <v>-80.066092999999995</v>
      </c>
      <c r="R41" s="2">
        <v>10.300000190700001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>
        <f>INT(Table1[[#This Row],[INDIVIDUOS ]]/4)</f>
        <v>0</v>
      </c>
      <c r="AV41" s="2">
        <v>0</v>
      </c>
      <c r="AW41" s="2">
        <v>0</v>
      </c>
      <c r="AX41" s="2">
        <v>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>
        <v>0</v>
      </c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8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1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1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</row>
    <row r="42" spans="1:245" x14ac:dyDescent="0.25">
      <c r="A42" s="2" t="s">
        <v>610</v>
      </c>
      <c r="B42" s="7">
        <v>42599</v>
      </c>
      <c r="C42" s="2">
        <v>4</v>
      </c>
      <c r="D42" s="2" t="s">
        <v>17</v>
      </c>
      <c r="E42" s="2" t="s">
        <v>9</v>
      </c>
      <c r="F42" s="2" t="s">
        <v>4437</v>
      </c>
      <c r="G42" s="2" t="s">
        <v>4437</v>
      </c>
      <c r="H42" s="7">
        <v>42477</v>
      </c>
      <c r="I42" s="2"/>
      <c r="J42" s="2" t="s">
        <v>536</v>
      </c>
      <c r="K42" s="2" t="s">
        <v>537</v>
      </c>
      <c r="L42" s="2" t="s">
        <v>538</v>
      </c>
      <c r="M42" s="2" t="s">
        <v>2177</v>
      </c>
      <c r="N42" s="2" t="s">
        <v>2271</v>
      </c>
      <c r="O42" s="2" t="s">
        <v>1585</v>
      </c>
      <c r="P42" s="2">
        <v>0.65330429999999995</v>
      </c>
      <c r="Q42" s="2">
        <v>-80.065835000000007</v>
      </c>
      <c r="R42" s="2">
        <v>35.400001525900002</v>
      </c>
      <c r="S42" s="2" t="s">
        <v>21</v>
      </c>
      <c r="T42" s="2"/>
      <c r="U42" s="2"/>
      <c r="V42" s="2" t="s">
        <v>4412</v>
      </c>
      <c r="W42" s="2"/>
      <c r="X42" s="2" t="s">
        <v>62</v>
      </c>
      <c r="Y42" s="2"/>
      <c r="Z42" s="2">
        <v>6400</v>
      </c>
      <c r="AA42" s="2">
        <v>12</v>
      </c>
      <c r="AB42" s="2">
        <v>12</v>
      </c>
      <c r="AC42" s="2" t="s">
        <v>23</v>
      </c>
      <c r="AD42" s="2" t="s">
        <v>23</v>
      </c>
      <c r="AE42" s="2"/>
      <c r="AF42" s="2"/>
      <c r="AG42" s="2" t="s">
        <v>477</v>
      </c>
      <c r="AH42" s="2"/>
      <c r="AI42" s="2" t="s">
        <v>23</v>
      </c>
      <c r="AJ42" s="2" t="s">
        <v>25</v>
      </c>
      <c r="AK42" s="2" t="s">
        <v>611</v>
      </c>
      <c r="AL42" s="2" t="s">
        <v>612</v>
      </c>
      <c r="AM42" s="2" t="s">
        <v>613</v>
      </c>
      <c r="AN42" s="2" t="s">
        <v>23</v>
      </c>
      <c r="AO42" s="2"/>
      <c r="AP42" s="2" t="s">
        <v>24</v>
      </c>
      <c r="AQ42" s="2" t="s">
        <v>614</v>
      </c>
      <c r="AR42" s="2" t="s">
        <v>23</v>
      </c>
      <c r="AS42" s="2" t="s">
        <v>545</v>
      </c>
      <c r="AT42" s="2" t="s">
        <v>615</v>
      </c>
      <c r="AU42" s="2">
        <f>INT(Table1[[#This Row],[INDIVIDUOS ]]/4)</f>
        <v>10</v>
      </c>
      <c r="AV42" s="2">
        <v>42</v>
      </c>
      <c r="AW42" s="2">
        <v>22</v>
      </c>
      <c r="AX42" s="2">
        <v>20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1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1</v>
      </c>
      <c r="BL42" s="2" t="s">
        <v>24</v>
      </c>
      <c r="BM42" s="2" t="s">
        <v>23</v>
      </c>
      <c r="BN42" s="2"/>
      <c r="BO42" s="2"/>
      <c r="BP42" s="2"/>
      <c r="BQ42" s="2"/>
      <c r="BR42" s="2"/>
      <c r="BS42" s="2" t="s">
        <v>110</v>
      </c>
      <c r="BT42" s="2"/>
      <c r="BU42" s="2" t="s">
        <v>31</v>
      </c>
      <c r="BV42" s="2"/>
      <c r="BW42" s="2" t="s">
        <v>253</v>
      </c>
      <c r="BX42" s="2"/>
      <c r="BY42" s="2" t="s">
        <v>616</v>
      </c>
      <c r="BZ42" s="8" t="str">
        <f>BU42</f>
        <v>plastico</v>
      </c>
      <c r="CA42" s="2"/>
      <c r="CB42" s="2" t="s">
        <v>24</v>
      </c>
      <c r="CC42" s="2" t="s">
        <v>23</v>
      </c>
      <c r="CD42" s="2" t="s">
        <v>23</v>
      </c>
      <c r="CE42" s="2"/>
      <c r="CF42" s="2"/>
      <c r="CG42" s="2" t="s">
        <v>209</v>
      </c>
      <c r="CH42" s="2" t="s">
        <v>23</v>
      </c>
      <c r="CI42" s="2" t="s">
        <v>23</v>
      </c>
      <c r="CJ42" s="2" t="s">
        <v>23</v>
      </c>
      <c r="CK42" s="2" t="s">
        <v>72</v>
      </c>
      <c r="CL42" s="2"/>
      <c r="CM42" s="2" t="s">
        <v>225</v>
      </c>
      <c r="CN42" s="2"/>
      <c r="CO42" s="2"/>
      <c r="CP42" s="2"/>
      <c r="CQ42" s="2" t="s">
        <v>130</v>
      </c>
      <c r="CR42" s="2" t="s">
        <v>74</v>
      </c>
      <c r="CS42" s="2"/>
      <c r="CT42" s="2" t="s">
        <v>211</v>
      </c>
      <c r="CU42" s="2" t="s">
        <v>74</v>
      </c>
      <c r="CV42" s="2"/>
      <c r="CW42" s="2">
        <v>0</v>
      </c>
      <c r="CX42" s="2">
        <v>0</v>
      </c>
      <c r="CY42" s="2">
        <v>0</v>
      </c>
      <c r="CZ42" s="2">
        <v>0</v>
      </c>
      <c r="DA42" s="2"/>
      <c r="DB42" s="2"/>
      <c r="DC42" s="2"/>
      <c r="DD42" s="2"/>
      <c r="DE42" s="2"/>
      <c r="DF42" s="2"/>
      <c r="DG42" s="2"/>
      <c r="DH42" s="2"/>
      <c r="DI42" s="2">
        <v>0</v>
      </c>
      <c r="DJ42" s="2" t="s">
        <v>23</v>
      </c>
      <c r="DK42" s="2" t="s">
        <v>23</v>
      </c>
      <c r="DL42" s="2"/>
      <c r="DM42" s="2" t="s">
        <v>23</v>
      </c>
      <c r="DN42" s="2"/>
      <c r="DO42" s="12"/>
      <c r="DP42" s="2" t="s">
        <v>23</v>
      </c>
      <c r="DQ42" s="2"/>
      <c r="DR42" s="2"/>
      <c r="DS42" s="2"/>
      <c r="DT42" s="2"/>
      <c r="DU42" s="2" t="s">
        <v>226</v>
      </c>
      <c r="DV42" s="2"/>
      <c r="DW42" s="2" t="s">
        <v>281</v>
      </c>
      <c r="DX42" s="2" t="s">
        <v>23</v>
      </c>
      <c r="DY42" s="2" t="s">
        <v>40</v>
      </c>
      <c r="DZ42" s="2"/>
      <c r="EA42" s="2" t="s">
        <v>41</v>
      </c>
      <c r="EB42" s="2"/>
      <c r="EC42" s="2" t="s">
        <v>23</v>
      </c>
      <c r="ED42" s="2"/>
      <c r="EE42" s="2"/>
      <c r="EF42" s="2"/>
      <c r="EG42" s="2"/>
      <c r="EH42" s="2"/>
      <c r="EI42" s="2" t="s">
        <v>4552</v>
      </c>
      <c r="EJ42" s="2" t="s">
        <v>43</v>
      </c>
      <c r="EK42" s="2" t="s">
        <v>76</v>
      </c>
      <c r="EL42" s="2" t="s">
        <v>23</v>
      </c>
      <c r="EM42" s="2" t="s">
        <v>24</v>
      </c>
      <c r="EN42" s="2" t="s">
        <v>96</v>
      </c>
      <c r="EO42" s="2" t="s">
        <v>46</v>
      </c>
      <c r="EP42" s="2" t="s">
        <v>23</v>
      </c>
      <c r="EQ42" s="2" t="s">
        <v>97</v>
      </c>
      <c r="ER42" s="2"/>
      <c r="ES42" s="2" t="s">
        <v>48</v>
      </c>
      <c r="ET42" s="2"/>
      <c r="EU42" s="2" t="s">
        <v>24</v>
      </c>
      <c r="EV42" s="2" t="s">
        <v>78</v>
      </c>
      <c r="EW42" s="2" t="s">
        <v>23</v>
      </c>
      <c r="EX42" s="2" t="s">
        <v>23</v>
      </c>
      <c r="EY42" s="2" t="s">
        <v>23</v>
      </c>
      <c r="EZ42" s="2" t="s">
        <v>98</v>
      </c>
      <c r="FA42" s="2" t="s">
        <v>23</v>
      </c>
      <c r="FB42" s="2"/>
      <c r="FC42" s="2"/>
      <c r="FD42" s="2"/>
      <c r="FE42" s="2"/>
      <c r="FF42" s="2"/>
      <c r="FG42" s="2"/>
      <c r="FH42" s="2">
        <v>0</v>
      </c>
      <c r="FI42" s="2">
        <v>0</v>
      </c>
      <c r="FJ42" s="2" t="s">
        <v>23</v>
      </c>
      <c r="FK42" s="2" t="s">
        <v>23</v>
      </c>
      <c r="FL42" s="2" t="s">
        <v>100</v>
      </c>
      <c r="FM42" s="2" t="s">
        <v>123</v>
      </c>
      <c r="FN42" s="2" t="s">
        <v>23</v>
      </c>
      <c r="FO42" s="2" t="s">
        <v>53</v>
      </c>
      <c r="FP42" s="2" t="s">
        <v>53</v>
      </c>
      <c r="FQ42" s="2" t="s">
        <v>23</v>
      </c>
      <c r="FR42" s="2" t="s">
        <v>155</v>
      </c>
      <c r="FS42" s="2"/>
      <c r="FT42" s="2" t="s">
        <v>296</v>
      </c>
      <c r="FU42" s="2" t="s">
        <v>464</v>
      </c>
      <c r="FV42" s="2" t="s">
        <v>520</v>
      </c>
      <c r="FW42" s="2"/>
      <c r="FX42" s="2" t="s">
        <v>76</v>
      </c>
      <c r="FY42" s="2" t="s">
        <v>617</v>
      </c>
      <c r="FZ42" s="12" t="s">
        <v>4533</v>
      </c>
      <c r="GA42" s="2" t="s">
        <v>114</v>
      </c>
      <c r="GB42" s="2"/>
      <c r="GC42" s="2"/>
      <c r="GD42" s="2" t="s">
        <v>23</v>
      </c>
      <c r="GE42" s="2"/>
      <c r="GF42" s="2" t="s">
        <v>23</v>
      </c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</row>
    <row r="43" spans="1:245" x14ac:dyDescent="0.25">
      <c r="A43" s="2" t="s">
        <v>588</v>
      </c>
      <c r="B43" s="7">
        <v>42599</v>
      </c>
      <c r="C43" s="2">
        <v>4</v>
      </c>
      <c r="D43" s="2" t="s">
        <v>8</v>
      </c>
      <c r="E43" s="2" t="s">
        <v>9</v>
      </c>
      <c r="F43" s="2" t="s">
        <v>589</v>
      </c>
      <c r="G43" s="2" t="s">
        <v>590</v>
      </c>
      <c r="H43" s="7">
        <v>42477</v>
      </c>
      <c r="I43" s="7">
        <v>42568</v>
      </c>
      <c r="J43" s="2" t="s">
        <v>536</v>
      </c>
      <c r="K43" s="2" t="s">
        <v>537</v>
      </c>
      <c r="L43" s="2" t="s">
        <v>538</v>
      </c>
      <c r="M43" s="2" t="s">
        <v>2177</v>
      </c>
      <c r="N43" s="2" t="s">
        <v>2271</v>
      </c>
      <c r="O43" s="2" t="s">
        <v>1585</v>
      </c>
      <c r="P43" s="2">
        <v>0.63779569999999997</v>
      </c>
      <c r="Q43" s="2">
        <v>-80.0443164</v>
      </c>
      <c r="R43" s="2">
        <v>22.899999618500001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>
        <f>INT(Table1[[#This Row],[INDIVIDUOS ]]/4)</f>
        <v>0</v>
      </c>
      <c r="AV43" s="2">
        <v>0</v>
      </c>
      <c r="AW43" s="2">
        <v>0</v>
      </c>
      <c r="AX43" s="2">
        <v>0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>
        <v>0</v>
      </c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8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1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12" t="s">
        <v>4533</v>
      </c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</row>
    <row r="44" spans="1:245" x14ac:dyDescent="0.25">
      <c r="A44" s="2" t="s">
        <v>635</v>
      </c>
      <c r="B44" s="7">
        <v>42599</v>
      </c>
      <c r="C44" s="2">
        <v>4</v>
      </c>
      <c r="D44" s="2" t="s">
        <v>17</v>
      </c>
      <c r="E44" s="2" t="s">
        <v>9</v>
      </c>
      <c r="F44" s="2" t="s">
        <v>4438</v>
      </c>
      <c r="G44" s="2" t="s">
        <v>4438</v>
      </c>
      <c r="H44" s="7">
        <v>42476</v>
      </c>
      <c r="I44" s="2"/>
      <c r="J44" s="2" t="s">
        <v>536</v>
      </c>
      <c r="K44" s="2" t="s">
        <v>537</v>
      </c>
      <c r="L44" s="2" t="s">
        <v>780</v>
      </c>
      <c r="M44" s="2" t="s">
        <v>2177</v>
      </c>
      <c r="N44" s="2" t="s">
        <v>2271</v>
      </c>
      <c r="O44" s="2" t="s">
        <v>1651</v>
      </c>
      <c r="P44" s="2">
        <v>0.49723800000000001</v>
      </c>
      <c r="Q44" s="2">
        <v>-79.999169899999998</v>
      </c>
      <c r="R44" s="2">
        <v>146.39999389600001</v>
      </c>
      <c r="S44" s="2" t="s">
        <v>104</v>
      </c>
      <c r="T44" s="2" t="s">
        <v>636</v>
      </c>
      <c r="U44" s="2" t="s">
        <v>637</v>
      </c>
      <c r="V44" s="2" t="s">
        <v>4411</v>
      </c>
      <c r="W44" s="2"/>
      <c r="X44" s="2" t="s">
        <v>22</v>
      </c>
      <c r="Y44" s="2"/>
      <c r="Z44" s="2">
        <v>100</v>
      </c>
      <c r="AA44" s="2">
        <v>5</v>
      </c>
      <c r="AB44" s="2">
        <v>4</v>
      </c>
      <c r="AC44" s="2" t="s">
        <v>24</v>
      </c>
      <c r="AD44" s="2" t="s">
        <v>23</v>
      </c>
      <c r="AE44" s="2"/>
      <c r="AF44" s="2"/>
      <c r="AG44" s="2" t="s">
        <v>121</v>
      </c>
      <c r="AH44" s="2" t="s">
        <v>638</v>
      </c>
      <c r="AI44" s="2" t="s">
        <v>24</v>
      </c>
      <c r="AJ44" s="2" t="s">
        <v>25</v>
      </c>
      <c r="AK44" s="2" t="s">
        <v>639</v>
      </c>
      <c r="AL44" s="2" t="s">
        <v>221</v>
      </c>
      <c r="AM44" s="2" t="s">
        <v>640</v>
      </c>
      <c r="AN44" s="2" t="s">
        <v>24</v>
      </c>
      <c r="AO44" s="2" t="s">
        <v>25</v>
      </c>
      <c r="AP44" s="2" t="s">
        <v>23</v>
      </c>
      <c r="AQ44" s="2"/>
      <c r="AR44" s="2" t="s">
        <v>24</v>
      </c>
      <c r="AS44" s="2" t="s">
        <v>641</v>
      </c>
      <c r="AT44" s="2"/>
      <c r="AU44" s="2">
        <f>INT(Table1[[#This Row],[INDIVIDUOS ]]/4)</f>
        <v>10</v>
      </c>
      <c r="AV44" s="2">
        <v>42</v>
      </c>
      <c r="AW44" s="2">
        <v>27</v>
      </c>
      <c r="AX44" s="2">
        <v>15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3</v>
      </c>
      <c r="BH44" s="2">
        <v>0</v>
      </c>
      <c r="BI44" s="2">
        <v>3</v>
      </c>
      <c r="BJ44" s="2">
        <v>0</v>
      </c>
      <c r="BK44" s="2">
        <v>1</v>
      </c>
      <c r="BL44" s="2" t="s">
        <v>24</v>
      </c>
      <c r="BM44" s="2" t="s">
        <v>23</v>
      </c>
      <c r="BN44" s="2"/>
      <c r="BO44" s="2"/>
      <c r="BP44" s="2"/>
      <c r="BQ44" s="2"/>
      <c r="BR44" s="2"/>
      <c r="BS44" s="2" t="s">
        <v>110</v>
      </c>
      <c r="BT44" s="2"/>
      <c r="BU44" s="2" t="s">
        <v>31</v>
      </c>
      <c r="BV44" s="2"/>
      <c r="BW44" s="2" t="s">
        <v>32</v>
      </c>
      <c r="BX44" s="2"/>
      <c r="BY44" s="2" t="s">
        <v>70</v>
      </c>
      <c r="BZ44" s="8" t="str">
        <f>BU44</f>
        <v>plastico</v>
      </c>
      <c r="CA44" s="2"/>
      <c r="CB44" s="2" t="s">
        <v>24</v>
      </c>
      <c r="CC44" s="2" t="s">
        <v>24</v>
      </c>
      <c r="CD44" s="2" t="s">
        <v>23</v>
      </c>
      <c r="CE44" s="2"/>
      <c r="CF44" s="2"/>
      <c r="CG44" s="2" t="s">
        <v>209</v>
      </c>
      <c r="CH44" s="2" t="s">
        <v>23</v>
      </c>
      <c r="CI44" s="2" t="s">
        <v>23</v>
      </c>
      <c r="CJ44" s="2" t="s">
        <v>23</v>
      </c>
      <c r="CK44" s="2" t="s">
        <v>243</v>
      </c>
      <c r="CL44" s="2"/>
      <c r="CM44" s="2" t="s">
        <v>36</v>
      </c>
      <c r="CN44" s="2"/>
      <c r="CO44" s="2"/>
      <c r="CP44" s="2"/>
      <c r="CQ44" s="2" t="s">
        <v>23</v>
      </c>
      <c r="CR44" s="2" t="s">
        <v>95</v>
      </c>
      <c r="CS44" s="2"/>
      <c r="CT44" s="2" t="s">
        <v>23</v>
      </c>
      <c r="CU44" s="2" t="s">
        <v>95</v>
      </c>
      <c r="CV44" s="2"/>
      <c r="CW44" s="2">
        <v>0</v>
      </c>
      <c r="CX44" s="2">
        <v>0</v>
      </c>
      <c r="CY44" s="2">
        <v>0</v>
      </c>
      <c r="CZ44" s="2">
        <v>0</v>
      </c>
      <c r="DA44" s="2"/>
      <c r="DB44" s="2"/>
      <c r="DC44" s="2"/>
      <c r="DD44" s="2"/>
      <c r="DE44" s="2"/>
      <c r="DF44" s="2"/>
      <c r="DG44" s="2"/>
      <c r="DH44" s="2"/>
      <c r="DI44" s="2">
        <v>0</v>
      </c>
      <c r="DJ44" s="2" t="s">
        <v>23</v>
      </c>
      <c r="DK44" s="2" t="s">
        <v>23</v>
      </c>
      <c r="DL44" s="2"/>
      <c r="DM44" s="2" t="s">
        <v>23</v>
      </c>
      <c r="DN44" s="2"/>
      <c r="DO44" s="12"/>
      <c r="DP44" s="2" t="s">
        <v>23</v>
      </c>
      <c r="DQ44" s="2"/>
      <c r="DR44" s="2"/>
      <c r="DS44" s="2"/>
      <c r="DT44" s="2"/>
      <c r="DU44" s="2" t="s">
        <v>226</v>
      </c>
      <c r="DV44" s="2"/>
      <c r="DW44" s="2"/>
      <c r="DX44" s="2" t="s">
        <v>23</v>
      </c>
      <c r="DY44" s="2" t="s">
        <v>41</v>
      </c>
      <c r="DZ44" s="2"/>
      <c r="EA44" s="2" t="s">
        <v>40</v>
      </c>
      <c r="EB44" s="2"/>
      <c r="EC44" s="2" t="s">
        <v>23</v>
      </c>
      <c r="ED44" s="2"/>
      <c r="EE44" s="2"/>
      <c r="EF44" s="2"/>
      <c r="EG44" s="2"/>
      <c r="EH44" s="2"/>
      <c r="EI44" s="2" t="s">
        <v>4553</v>
      </c>
      <c r="EJ44" s="2" t="s">
        <v>43</v>
      </c>
      <c r="EK44" s="2" t="s">
        <v>44</v>
      </c>
      <c r="EL44" s="2" t="s">
        <v>23</v>
      </c>
      <c r="EM44" s="2" t="s">
        <v>24</v>
      </c>
      <c r="EN44" s="2" t="s">
        <v>96</v>
      </c>
      <c r="EO44" s="2" t="s">
        <v>46</v>
      </c>
      <c r="EP44" s="2" t="s">
        <v>24</v>
      </c>
      <c r="EQ44" s="2" t="s">
        <v>97</v>
      </c>
      <c r="ER44" s="2"/>
      <c r="ES44" s="2" t="s">
        <v>48</v>
      </c>
      <c r="ET44" s="2"/>
      <c r="EU44" s="2" t="s">
        <v>24</v>
      </c>
      <c r="EV44" s="2" t="s">
        <v>46</v>
      </c>
      <c r="EW44" s="2" t="s">
        <v>23</v>
      </c>
      <c r="EX44" s="2" t="s">
        <v>23</v>
      </c>
      <c r="EY44" s="2" t="s">
        <v>24</v>
      </c>
      <c r="EZ44" s="2" t="s">
        <v>98</v>
      </c>
      <c r="FA44" s="2" t="s">
        <v>23</v>
      </c>
      <c r="FB44" s="2"/>
      <c r="FC44" s="2"/>
      <c r="FD44" s="2"/>
      <c r="FE44" s="2"/>
      <c r="FF44" s="2"/>
      <c r="FG44" s="2"/>
      <c r="FH44" s="2">
        <v>0</v>
      </c>
      <c r="FI44" s="2">
        <v>0</v>
      </c>
      <c r="FJ44" s="2" t="s">
        <v>23</v>
      </c>
      <c r="FK44" s="2" t="s">
        <v>23</v>
      </c>
      <c r="FL44" s="2" t="s">
        <v>51</v>
      </c>
      <c r="FM44" s="2" t="s">
        <v>123</v>
      </c>
      <c r="FN44" s="2" t="s">
        <v>23</v>
      </c>
      <c r="FO44" s="2" t="s">
        <v>53</v>
      </c>
      <c r="FP44" s="2" t="s">
        <v>53</v>
      </c>
      <c r="FQ44" s="2" t="s">
        <v>23</v>
      </c>
      <c r="FR44" s="2" t="s">
        <v>23</v>
      </c>
      <c r="FS44" s="2"/>
      <c r="FT44" s="2" t="s">
        <v>101</v>
      </c>
      <c r="FU44" s="2" t="s">
        <v>230</v>
      </c>
      <c r="FV44" s="2" t="s">
        <v>642</v>
      </c>
      <c r="FW44" s="2"/>
      <c r="FX44" s="2" t="s">
        <v>57</v>
      </c>
      <c r="FY44" s="2" t="s">
        <v>643</v>
      </c>
      <c r="FZ44" s="12" t="s">
        <v>4529</v>
      </c>
      <c r="GA44" s="2" t="s">
        <v>233</v>
      </c>
      <c r="GB44" s="2"/>
      <c r="GC44" s="2"/>
      <c r="GD44" s="2" t="s">
        <v>23</v>
      </c>
      <c r="GE44" s="2"/>
      <c r="GF44" s="2" t="s">
        <v>23</v>
      </c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</row>
    <row r="45" spans="1:245" x14ac:dyDescent="0.25">
      <c r="A45" s="2" t="s">
        <v>534</v>
      </c>
      <c r="B45" s="7">
        <v>42599</v>
      </c>
      <c r="C45" s="2">
        <v>4</v>
      </c>
      <c r="D45" s="2" t="s">
        <v>8</v>
      </c>
      <c r="E45" s="2" t="s">
        <v>9</v>
      </c>
      <c r="F45" s="2" t="s">
        <v>535</v>
      </c>
      <c r="G45" s="2" t="s">
        <v>4477</v>
      </c>
      <c r="H45" s="7">
        <v>42477</v>
      </c>
      <c r="I45" s="7">
        <v>42568</v>
      </c>
      <c r="J45" s="2" t="s">
        <v>536</v>
      </c>
      <c r="K45" s="2" t="s">
        <v>537</v>
      </c>
      <c r="L45" s="2" t="s">
        <v>1223</v>
      </c>
      <c r="M45" s="2" t="s">
        <v>2177</v>
      </c>
      <c r="N45" s="2" t="s">
        <v>2271</v>
      </c>
      <c r="O45" s="2" t="s">
        <v>2271</v>
      </c>
      <c r="P45" s="2">
        <v>0.63710979999999995</v>
      </c>
      <c r="Q45" s="2">
        <v>-80.000720700000002</v>
      </c>
      <c r="R45" s="2">
        <v>65.300003051800005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>
        <f>INT(Table1[[#This Row],[INDIVIDUOS ]]/4)</f>
        <v>0</v>
      </c>
      <c r="AV45" s="2">
        <v>0</v>
      </c>
      <c r="AW45" s="2">
        <v>0</v>
      </c>
      <c r="AX45" s="2">
        <v>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>
        <v>0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8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1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1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</row>
    <row r="46" spans="1:245" x14ac:dyDescent="0.25">
      <c r="A46" s="2" t="s">
        <v>4222</v>
      </c>
      <c r="B46" s="7">
        <v>42599</v>
      </c>
      <c r="C46" s="2">
        <v>4</v>
      </c>
      <c r="D46" s="2" t="s">
        <v>8</v>
      </c>
      <c r="E46" s="2" t="s">
        <v>9</v>
      </c>
      <c r="F46" s="2" t="s">
        <v>592</v>
      </c>
      <c r="G46" s="2" t="s">
        <v>4478</v>
      </c>
      <c r="H46" s="7">
        <v>42477</v>
      </c>
      <c r="I46" s="7">
        <v>42565</v>
      </c>
      <c r="J46" s="2" t="s">
        <v>536</v>
      </c>
      <c r="K46" s="2" t="s">
        <v>537</v>
      </c>
      <c r="L46" s="2" t="s">
        <v>538</v>
      </c>
      <c r="M46" s="2" t="s">
        <v>2177</v>
      </c>
      <c r="N46" s="2" t="s">
        <v>2271</v>
      </c>
      <c r="O46" s="2" t="s">
        <v>1585</v>
      </c>
      <c r="P46" s="5">
        <v>0.63713649999999999</v>
      </c>
      <c r="Q46" s="5">
        <v>-80.000497499999994</v>
      </c>
      <c r="R46" s="2">
        <v>79.5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>
        <f>INT(Table1[[#This Row],[INDIVIDUOS ]]/4)</f>
        <v>0</v>
      </c>
      <c r="AV46" s="2">
        <v>0</v>
      </c>
      <c r="AW46" s="2">
        <v>0</v>
      </c>
      <c r="AX46" s="2"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>
        <v>0</v>
      </c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8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1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1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</row>
    <row r="47" spans="1:245" x14ac:dyDescent="0.25">
      <c r="A47" s="2" t="s">
        <v>797</v>
      </c>
      <c r="B47" s="7">
        <v>42599</v>
      </c>
      <c r="C47" s="2">
        <v>4</v>
      </c>
      <c r="D47" s="2" t="s">
        <v>8</v>
      </c>
      <c r="E47" s="2" t="s">
        <v>9</v>
      </c>
      <c r="F47" s="2" t="s">
        <v>763</v>
      </c>
      <c r="G47" s="2"/>
      <c r="H47" s="7">
        <v>42476</v>
      </c>
      <c r="I47" s="7">
        <v>42579</v>
      </c>
      <c r="J47" s="2" t="s">
        <v>536</v>
      </c>
      <c r="K47" s="2" t="s">
        <v>537</v>
      </c>
      <c r="L47" s="2" t="s">
        <v>653</v>
      </c>
      <c r="M47" s="2" t="s">
        <v>2177</v>
      </c>
      <c r="N47" s="2" t="s">
        <v>2271</v>
      </c>
      <c r="O47" s="2" t="s">
        <v>2274</v>
      </c>
      <c r="P47" s="2">
        <v>0.38280049999999999</v>
      </c>
      <c r="Q47" s="2">
        <v>-79.9664717</v>
      </c>
      <c r="R47" s="2">
        <v>41.5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>
        <f>INT(Table1[[#This Row],[INDIVIDUOS ]]/4)</f>
        <v>0</v>
      </c>
      <c r="AV47" s="2">
        <v>0</v>
      </c>
      <c r="AW47" s="2">
        <v>0</v>
      </c>
      <c r="AX47" s="2">
        <v>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>
        <v>0</v>
      </c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8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1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1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x14ac:dyDescent="0.25">
      <c r="A48" s="2" t="s">
        <v>670</v>
      </c>
      <c r="B48" s="7">
        <v>42599</v>
      </c>
      <c r="C48" s="2">
        <v>4</v>
      </c>
      <c r="D48" s="2" t="s">
        <v>8</v>
      </c>
      <c r="E48" s="2" t="s">
        <v>9</v>
      </c>
      <c r="F48" s="2" t="s">
        <v>186</v>
      </c>
      <c r="G48" s="2" t="s">
        <v>186</v>
      </c>
      <c r="H48" s="7">
        <v>42476</v>
      </c>
      <c r="I48" s="7">
        <v>42599</v>
      </c>
      <c r="J48" s="2" t="s">
        <v>536</v>
      </c>
      <c r="K48" s="2" t="s">
        <v>537</v>
      </c>
      <c r="L48" s="2" t="s">
        <v>1248</v>
      </c>
      <c r="M48" s="2" t="s">
        <v>2177</v>
      </c>
      <c r="N48" s="2" t="s">
        <v>2271</v>
      </c>
      <c r="O48" s="2" t="s">
        <v>2281</v>
      </c>
      <c r="P48" s="2">
        <v>0.32524399999999998</v>
      </c>
      <c r="Q48" s="2">
        <v>-79.963218999999995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>
        <f>INT(Table1[[#This Row],[INDIVIDUOS ]]/4)</f>
        <v>0</v>
      </c>
      <c r="AV48" s="2">
        <v>0</v>
      </c>
      <c r="AW48" s="2">
        <v>0</v>
      </c>
      <c r="AX48" s="2">
        <v>0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>
        <v>0</v>
      </c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8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1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1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x14ac:dyDescent="0.25">
      <c r="A49" s="2" t="s">
        <v>4223</v>
      </c>
      <c r="B49" s="7">
        <v>42599</v>
      </c>
      <c r="C49" s="2">
        <v>4</v>
      </c>
      <c r="D49" s="2" t="s">
        <v>8</v>
      </c>
      <c r="E49" s="2" t="s">
        <v>9</v>
      </c>
      <c r="F49" s="2" t="s">
        <v>619</v>
      </c>
      <c r="G49" s="2" t="s">
        <v>4479</v>
      </c>
      <c r="H49" s="7">
        <v>42477</v>
      </c>
      <c r="I49" s="7">
        <v>42538</v>
      </c>
      <c r="J49" s="2" t="s">
        <v>536</v>
      </c>
      <c r="K49" s="2" t="s">
        <v>537</v>
      </c>
      <c r="L49" s="2" t="s">
        <v>538</v>
      </c>
      <c r="M49" s="2" t="s">
        <v>2177</v>
      </c>
      <c r="N49" s="2" t="s">
        <v>2271</v>
      </c>
      <c r="O49" s="2" t="s">
        <v>1585</v>
      </c>
      <c r="P49" s="2">
        <v>0.65587490000000004</v>
      </c>
      <c r="Q49" s="2">
        <v>-79.920088800000002</v>
      </c>
      <c r="R49" s="2">
        <v>101.400001526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>
        <f>INT(Table1[[#This Row],[INDIVIDUOS ]]/4)</f>
        <v>0</v>
      </c>
      <c r="AV49" s="2">
        <v>0</v>
      </c>
      <c r="AW49" s="2">
        <v>0</v>
      </c>
      <c r="AX49" s="2">
        <v>0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>
        <v>0</v>
      </c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8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1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12" t="s">
        <v>4530</v>
      </c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x14ac:dyDescent="0.25">
      <c r="A50" s="2" t="s">
        <v>644</v>
      </c>
      <c r="B50" s="7">
        <v>42599</v>
      </c>
      <c r="C50" s="2">
        <v>4</v>
      </c>
      <c r="D50" s="2" t="s">
        <v>17</v>
      </c>
      <c r="E50" s="2" t="s">
        <v>9</v>
      </c>
      <c r="F50" s="2" t="s">
        <v>645</v>
      </c>
      <c r="G50" s="2" t="s">
        <v>4480</v>
      </c>
      <c r="H50" s="7">
        <v>42476</v>
      </c>
      <c r="I50" s="2"/>
      <c r="J50" s="2" t="s">
        <v>536</v>
      </c>
      <c r="K50" s="2" t="s">
        <v>537</v>
      </c>
      <c r="L50" s="2" t="s">
        <v>1223</v>
      </c>
      <c r="M50" s="2" t="s">
        <v>2177</v>
      </c>
      <c r="N50" s="2" t="s">
        <v>2271</v>
      </c>
      <c r="O50" s="2" t="s">
        <v>2271</v>
      </c>
      <c r="P50" s="2">
        <v>0.43328800000000001</v>
      </c>
      <c r="Q50" s="2">
        <v>-80.012370000000004</v>
      </c>
      <c r="R50" s="2">
        <v>30.7000007629</v>
      </c>
      <c r="S50" s="2" t="s">
        <v>104</v>
      </c>
      <c r="T50" s="2" t="s">
        <v>645</v>
      </c>
      <c r="U50" s="2" t="s">
        <v>646</v>
      </c>
      <c r="V50" s="2" t="s">
        <v>4412</v>
      </c>
      <c r="W50" s="2"/>
      <c r="X50" s="2" t="s">
        <v>62</v>
      </c>
      <c r="Y50" s="2"/>
      <c r="Z50" s="2">
        <v>180</v>
      </c>
      <c r="AA50" s="2">
        <v>6</v>
      </c>
      <c r="AB50" s="2">
        <v>6</v>
      </c>
      <c r="AC50" s="2" t="s">
        <v>24</v>
      </c>
      <c r="AD50" s="2" t="s">
        <v>23</v>
      </c>
      <c r="AE50" s="2"/>
      <c r="AF50" s="2"/>
      <c r="AG50" s="2" t="s">
        <v>203</v>
      </c>
      <c r="AH50" s="2"/>
      <c r="AI50" s="2" t="s">
        <v>23</v>
      </c>
      <c r="AJ50" s="2" t="s">
        <v>25</v>
      </c>
      <c r="AK50" s="2" t="s">
        <v>647</v>
      </c>
      <c r="AL50" s="2" t="s">
        <v>239</v>
      </c>
      <c r="AM50" s="2" t="s">
        <v>648</v>
      </c>
      <c r="AN50" s="2" t="s">
        <v>23</v>
      </c>
      <c r="AO50" s="2"/>
      <c r="AP50" s="2" t="s">
        <v>24</v>
      </c>
      <c r="AQ50" s="2" t="s">
        <v>649</v>
      </c>
      <c r="AR50" s="2" t="s">
        <v>24</v>
      </c>
      <c r="AS50" s="2" t="s">
        <v>650</v>
      </c>
      <c r="AT50" s="2"/>
      <c r="AU50" s="2">
        <f>INT(Table1[[#This Row],[INDIVIDUOS ]]/4)</f>
        <v>21</v>
      </c>
      <c r="AV50" s="2">
        <v>84</v>
      </c>
      <c r="AW50" s="2">
        <v>44</v>
      </c>
      <c r="AX50" s="2">
        <v>40</v>
      </c>
      <c r="AY50" s="2">
        <v>0</v>
      </c>
      <c r="AZ50" s="2">
        <v>0</v>
      </c>
      <c r="BA50" s="2">
        <v>2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2</v>
      </c>
      <c r="BH50" s="2">
        <v>0</v>
      </c>
      <c r="BI50" s="2">
        <v>2</v>
      </c>
      <c r="BJ50" s="2">
        <v>4</v>
      </c>
      <c r="BK50" s="2">
        <v>1</v>
      </c>
      <c r="BL50" s="2" t="s">
        <v>24</v>
      </c>
      <c r="BM50" s="2" t="s">
        <v>23</v>
      </c>
      <c r="BN50" s="2"/>
      <c r="BO50" s="2"/>
      <c r="BP50" s="2"/>
      <c r="BQ50" s="2"/>
      <c r="BR50" s="2"/>
      <c r="BS50" s="2" t="s">
        <v>110</v>
      </c>
      <c r="BT50" s="2"/>
      <c r="BU50" s="2" t="s">
        <v>31</v>
      </c>
      <c r="BV50" s="2"/>
      <c r="BW50" s="2" t="s">
        <v>32</v>
      </c>
      <c r="BX50" s="2"/>
      <c r="BY50" s="2" t="s">
        <v>70</v>
      </c>
      <c r="BZ50" s="8" t="str">
        <f>BU50</f>
        <v>plastico</v>
      </c>
      <c r="CA50" s="2"/>
      <c r="CB50" s="2" t="s">
        <v>24</v>
      </c>
      <c r="CC50" s="2" t="s">
        <v>23</v>
      </c>
      <c r="CD50" s="2" t="s">
        <v>23</v>
      </c>
      <c r="CE50" s="2"/>
      <c r="CF50" s="2"/>
      <c r="CG50" s="2" t="s">
        <v>209</v>
      </c>
      <c r="CH50" s="2" t="s">
        <v>23</v>
      </c>
      <c r="CI50" s="2" t="s">
        <v>23</v>
      </c>
      <c r="CJ50" s="2" t="s">
        <v>23</v>
      </c>
      <c r="CK50" s="2" t="s">
        <v>35</v>
      </c>
      <c r="CL50" s="2"/>
      <c r="CM50" s="2" t="s">
        <v>73</v>
      </c>
      <c r="CN50" s="2"/>
      <c r="CO50" s="2">
        <v>1000</v>
      </c>
      <c r="CP50" s="2">
        <v>7</v>
      </c>
      <c r="CQ50" s="2" t="s">
        <v>130</v>
      </c>
      <c r="CR50" s="2" t="s">
        <v>95</v>
      </c>
      <c r="CS50" s="2"/>
      <c r="CT50" s="2" t="s">
        <v>211</v>
      </c>
      <c r="CU50" s="2" t="s">
        <v>95</v>
      </c>
      <c r="CV50" s="2"/>
      <c r="CW50" s="2">
        <v>0</v>
      </c>
      <c r="CX50" s="2">
        <v>0</v>
      </c>
      <c r="CY50" s="2">
        <v>0</v>
      </c>
      <c r="CZ50" s="2">
        <v>0</v>
      </c>
      <c r="DA50" s="2"/>
      <c r="DB50" s="2"/>
      <c r="DC50" s="2"/>
      <c r="DD50" s="2"/>
      <c r="DE50" s="2"/>
      <c r="DF50" s="2"/>
      <c r="DG50" s="2"/>
      <c r="DH50" s="2"/>
      <c r="DI50" s="2">
        <v>0</v>
      </c>
      <c r="DJ50" s="2" t="s">
        <v>23</v>
      </c>
      <c r="DK50" s="2" t="s">
        <v>23</v>
      </c>
      <c r="DL50" s="2"/>
      <c r="DM50" s="2" t="s">
        <v>23</v>
      </c>
      <c r="DN50" s="2"/>
      <c r="DO50" s="12"/>
      <c r="DP50" s="2" t="s">
        <v>23</v>
      </c>
      <c r="DQ50" s="2"/>
      <c r="DR50" s="2"/>
      <c r="DS50" s="2"/>
      <c r="DT50" s="2"/>
      <c r="DU50" s="2" t="s">
        <v>226</v>
      </c>
      <c r="DV50" s="2"/>
      <c r="DW50" s="2"/>
      <c r="DX50" s="2" t="s">
        <v>23</v>
      </c>
      <c r="DY50" s="2" t="s">
        <v>312</v>
      </c>
      <c r="DZ50" s="2"/>
      <c r="EA50" s="2" t="s">
        <v>40</v>
      </c>
      <c r="EB50" s="2"/>
      <c r="EC50" s="2" t="s">
        <v>23</v>
      </c>
      <c r="ED50" s="2"/>
      <c r="EE50" s="2"/>
      <c r="EF50" s="2"/>
      <c r="EG50" s="2"/>
      <c r="EH50" s="2"/>
      <c r="EI50" s="2" t="s">
        <v>4553</v>
      </c>
      <c r="EJ50" s="2" t="s">
        <v>43</v>
      </c>
      <c r="EK50" s="2" t="s">
        <v>44</v>
      </c>
      <c r="EL50" s="2" t="s">
        <v>24</v>
      </c>
      <c r="EM50" s="2" t="s">
        <v>24</v>
      </c>
      <c r="EN50" s="2" t="s">
        <v>45</v>
      </c>
      <c r="EO50" s="2" t="s">
        <v>46</v>
      </c>
      <c r="EP50" s="2" t="s">
        <v>23</v>
      </c>
      <c r="EQ50" s="2" t="s">
        <v>97</v>
      </c>
      <c r="ER50" s="2"/>
      <c r="ES50" s="2" t="s">
        <v>48</v>
      </c>
      <c r="ET50" s="2"/>
      <c r="EU50" s="2" t="s">
        <v>24</v>
      </c>
      <c r="EV50" s="2" t="s">
        <v>46</v>
      </c>
      <c r="EW50" s="2" t="s">
        <v>23</v>
      </c>
      <c r="EX50" s="2" t="s">
        <v>24</v>
      </c>
      <c r="EY50" s="2" t="s">
        <v>24</v>
      </c>
      <c r="EZ50" s="2" t="s">
        <v>98</v>
      </c>
      <c r="FA50" s="2" t="s">
        <v>23</v>
      </c>
      <c r="FB50" s="2"/>
      <c r="FC50" s="2"/>
      <c r="FD50" s="2"/>
      <c r="FE50" s="2"/>
      <c r="FF50" s="2"/>
      <c r="FG50" s="2"/>
      <c r="FH50" s="2">
        <v>0</v>
      </c>
      <c r="FI50" s="2">
        <v>0</v>
      </c>
      <c r="FJ50" s="2" t="s">
        <v>23</v>
      </c>
      <c r="FK50" s="2" t="s">
        <v>23</v>
      </c>
      <c r="FL50" s="2" t="s">
        <v>51</v>
      </c>
      <c r="FM50" s="2" t="s">
        <v>123</v>
      </c>
      <c r="FN50" s="2" t="s">
        <v>23</v>
      </c>
      <c r="FO50" s="2" t="s">
        <v>53</v>
      </c>
      <c r="FP50" s="2" t="s">
        <v>53</v>
      </c>
      <c r="FQ50" s="2" t="s">
        <v>23</v>
      </c>
      <c r="FR50" s="2" t="s">
        <v>24</v>
      </c>
      <c r="FS50" s="2">
        <v>20</v>
      </c>
      <c r="FT50" s="2" t="s">
        <v>101</v>
      </c>
      <c r="FU50" s="2" t="s">
        <v>230</v>
      </c>
      <c r="FV50" s="2" t="s">
        <v>651</v>
      </c>
      <c r="FW50" s="2"/>
      <c r="FX50" s="2" t="s">
        <v>57</v>
      </c>
      <c r="FY50" s="2" t="s">
        <v>652</v>
      </c>
      <c r="FZ50" s="12"/>
      <c r="GA50" s="2" t="s">
        <v>233</v>
      </c>
      <c r="GB50" s="2"/>
      <c r="GC50" s="2"/>
      <c r="GD50" s="2" t="s">
        <v>23</v>
      </c>
      <c r="GE50" s="2"/>
      <c r="GF50" s="2" t="s">
        <v>23</v>
      </c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x14ac:dyDescent="0.25">
      <c r="A51" s="2" t="s">
        <v>4224</v>
      </c>
      <c r="B51" s="7">
        <v>42599</v>
      </c>
      <c r="C51" s="2">
        <v>4</v>
      </c>
      <c r="D51" s="2" t="s">
        <v>8</v>
      </c>
      <c r="E51" s="2" t="s">
        <v>9</v>
      </c>
      <c r="F51" s="2" t="s">
        <v>593</v>
      </c>
      <c r="G51" s="2" t="s">
        <v>4481</v>
      </c>
      <c r="H51" s="7">
        <v>42477</v>
      </c>
      <c r="I51" s="7">
        <v>42566</v>
      </c>
      <c r="J51" s="2" t="s">
        <v>536</v>
      </c>
      <c r="K51" s="2" t="s">
        <v>537</v>
      </c>
      <c r="L51" s="2" t="s">
        <v>538</v>
      </c>
      <c r="M51" s="2" t="s">
        <v>2177</v>
      </c>
      <c r="N51" s="2" t="s">
        <v>2271</v>
      </c>
      <c r="O51" s="2" t="s">
        <v>1585</v>
      </c>
      <c r="P51" s="2">
        <v>0.63705109999999998</v>
      </c>
      <c r="Q51" s="2">
        <v>-80.044064199999994</v>
      </c>
      <c r="R51" s="2">
        <v>17.5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>
        <f>INT(Table1[[#This Row],[INDIVIDUOS ]]/4)</f>
        <v>0</v>
      </c>
      <c r="AV51" s="2">
        <v>0</v>
      </c>
      <c r="AW51" s="2">
        <v>0</v>
      </c>
      <c r="AX51" s="2">
        <v>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>
        <v>0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8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1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1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</row>
    <row r="52" spans="1:245" x14ac:dyDescent="0.25">
      <c r="A52" s="2" t="s">
        <v>722</v>
      </c>
      <c r="B52" s="7">
        <v>42600</v>
      </c>
      <c r="C52" s="2">
        <v>4</v>
      </c>
      <c r="D52" s="2" t="s">
        <v>17</v>
      </c>
      <c r="E52" s="2" t="s">
        <v>9</v>
      </c>
      <c r="F52" s="2" t="s">
        <v>4439</v>
      </c>
      <c r="G52" s="2" t="s">
        <v>4482</v>
      </c>
      <c r="H52" s="7">
        <v>42476</v>
      </c>
      <c r="I52" s="2"/>
      <c r="J52" s="2" t="s">
        <v>536</v>
      </c>
      <c r="K52" s="2" t="s">
        <v>537</v>
      </c>
      <c r="L52" s="2" t="s">
        <v>826</v>
      </c>
      <c r="M52" s="2" t="s">
        <v>2177</v>
      </c>
      <c r="N52" s="2" t="s">
        <v>2271</v>
      </c>
      <c r="O52" s="2" t="s">
        <v>2286</v>
      </c>
      <c r="P52" s="2">
        <v>0.27367710000000001</v>
      </c>
      <c r="Q52" s="2">
        <v>-79.952527599999996</v>
      </c>
      <c r="R52" s="2">
        <v>46</v>
      </c>
      <c r="S52" s="2" t="s">
        <v>104</v>
      </c>
      <c r="T52" s="2" t="s">
        <v>706</v>
      </c>
      <c r="U52" s="2" t="s">
        <v>685</v>
      </c>
      <c r="V52" s="2" t="s">
        <v>4412</v>
      </c>
      <c r="W52" s="2"/>
      <c r="X52" s="2" t="s">
        <v>62</v>
      </c>
      <c r="Y52" s="2"/>
      <c r="Z52" s="2">
        <v>1000</v>
      </c>
      <c r="AA52" s="2">
        <v>50</v>
      </c>
      <c r="AB52" s="2">
        <v>50</v>
      </c>
      <c r="AC52" s="2" t="s">
        <v>24</v>
      </c>
      <c r="AD52" s="2" t="s">
        <v>23</v>
      </c>
      <c r="AE52" s="2"/>
      <c r="AF52" s="2"/>
      <c r="AG52" s="2" t="s">
        <v>203</v>
      </c>
      <c r="AH52" s="2"/>
      <c r="AI52" s="2" t="s">
        <v>24</v>
      </c>
      <c r="AJ52" s="2" t="s">
        <v>25</v>
      </c>
      <c r="AK52" s="2" t="s">
        <v>723</v>
      </c>
      <c r="AL52" s="2" t="s">
        <v>724</v>
      </c>
      <c r="AM52" s="2" t="s">
        <v>725</v>
      </c>
      <c r="AN52" s="2" t="s">
        <v>23</v>
      </c>
      <c r="AO52" s="2"/>
      <c r="AP52" s="2" t="s">
        <v>23</v>
      </c>
      <c r="AQ52" s="2"/>
      <c r="AR52" s="2" t="s">
        <v>23</v>
      </c>
      <c r="AS52" s="2" t="s">
        <v>726</v>
      </c>
      <c r="AT52" s="2"/>
      <c r="AU52" s="2">
        <f>INT(Table1[[#This Row],[INDIVIDUOS ]]/4)</f>
        <v>42</v>
      </c>
      <c r="AV52" s="2">
        <v>169</v>
      </c>
      <c r="AW52" s="2">
        <v>81</v>
      </c>
      <c r="AX52" s="2">
        <v>88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3</v>
      </c>
      <c r="BF52" s="2">
        <v>0</v>
      </c>
      <c r="BG52" s="2">
        <v>4</v>
      </c>
      <c r="BH52" s="2">
        <v>4</v>
      </c>
      <c r="BI52" s="2">
        <v>8</v>
      </c>
      <c r="BJ52" s="2">
        <v>3</v>
      </c>
      <c r="BK52" s="2">
        <v>0</v>
      </c>
      <c r="BL52" s="2" t="s">
        <v>24</v>
      </c>
      <c r="BM52" s="2" t="s">
        <v>23</v>
      </c>
      <c r="BN52" s="2"/>
      <c r="BO52" s="2"/>
      <c r="BP52" s="2"/>
      <c r="BQ52" s="2"/>
      <c r="BR52" s="2"/>
      <c r="BS52" s="2" t="s">
        <v>110</v>
      </c>
      <c r="BT52" s="2"/>
      <c r="BU52" s="2" t="s">
        <v>31</v>
      </c>
      <c r="BV52" s="2"/>
      <c r="BW52" s="2" t="s">
        <v>32</v>
      </c>
      <c r="BX52" s="2"/>
      <c r="BY52" s="2" t="s">
        <v>70</v>
      </c>
      <c r="BZ52" s="8" t="str">
        <f>BU52</f>
        <v>plastico</v>
      </c>
      <c r="CA52" s="2"/>
      <c r="CB52" s="2" t="s">
        <v>24</v>
      </c>
      <c r="CC52" s="2" t="s">
        <v>23</v>
      </c>
      <c r="CD52" s="2" t="s">
        <v>23</v>
      </c>
      <c r="CE52" s="2"/>
      <c r="CF52" s="2"/>
      <c r="CG52" s="2" t="s">
        <v>209</v>
      </c>
      <c r="CH52" s="2" t="s">
        <v>23</v>
      </c>
      <c r="CI52" s="2" t="s">
        <v>23</v>
      </c>
      <c r="CJ52" s="2" t="s">
        <v>23</v>
      </c>
      <c r="CK52" s="2" t="s">
        <v>35</v>
      </c>
      <c r="CL52" s="2"/>
      <c r="CM52" s="2" t="s">
        <v>225</v>
      </c>
      <c r="CN52" s="2"/>
      <c r="CO52" s="2"/>
      <c r="CP52" s="2"/>
      <c r="CQ52" s="2" t="s">
        <v>23</v>
      </c>
      <c r="CR52" s="2" t="s">
        <v>95</v>
      </c>
      <c r="CS52" s="2"/>
      <c r="CT52" s="2" t="s">
        <v>23</v>
      </c>
      <c r="CU52" s="2" t="s">
        <v>95</v>
      </c>
      <c r="CV52" s="2"/>
      <c r="CW52" s="2">
        <v>0</v>
      </c>
      <c r="CX52" s="2">
        <v>0</v>
      </c>
      <c r="CY52" s="2">
        <v>0</v>
      </c>
      <c r="CZ52" s="2">
        <v>0</v>
      </c>
      <c r="DA52" s="2"/>
      <c r="DB52" s="2"/>
      <c r="DC52" s="2"/>
      <c r="DD52" s="2"/>
      <c r="DE52" s="2"/>
      <c r="DF52" s="2"/>
      <c r="DG52" s="2"/>
      <c r="DH52" s="2"/>
      <c r="DI52" s="2">
        <v>0</v>
      </c>
      <c r="DJ52" s="2" t="s">
        <v>23</v>
      </c>
      <c r="DK52" s="2" t="s">
        <v>23</v>
      </c>
      <c r="DL52" s="2"/>
      <c r="DM52" s="2" t="s">
        <v>23</v>
      </c>
      <c r="DN52" s="2"/>
      <c r="DO52" s="12"/>
      <c r="DP52" s="2" t="s">
        <v>23</v>
      </c>
      <c r="DQ52" s="2"/>
      <c r="DR52" s="2"/>
      <c r="DS52" s="2"/>
      <c r="DT52" s="2"/>
      <c r="DU52" s="2" t="s">
        <v>226</v>
      </c>
      <c r="DV52" s="2"/>
      <c r="DW52" s="2"/>
      <c r="DX52" s="2" t="s">
        <v>23</v>
      </c>
      <c r="DY52" s="2" t="s">
        <v>41</v>
      </c>
      <c r="DZ52" s="2"/>
      <c r="EA52" s="2" t="s">
        <v>40</v>
      </c>
      <c r="EB52" s="2"/>
      <c r="EC52" s="2" t="s">
        <v>23</v>
      </c>
      <c r="ED52" s="2"/>
      <c r="EE52" s="2"/>
      <c r="EF52" s="2"/>
      <c r="EG52" s="2"/>
      <c r="EH52" s="2"/>
      <c r="EI52" s="2" t="s">
        <v>4552</v>
      </c>
      <c r="EJ52" s="2" t="s">
        <v>43</v>
      </c>
      <c r="EK52" s="2" t="s">
        <v>44</v>
      </c>
      <c r="EL52" s="2" t="s">
        <v>24</v>
      </c>
      <c r="EM52" s="2" t="s">
        <v>24</v>
      </c>
      <c r="EN52" s="2" t="s">
        <v>131</v>
      </c>
      <c r="EO52" s="2" t="s">
        <v>46</v>
      </c>
      <c r="EP52" s="2" t="s">
        <v>24</v>
      </c>
      <c r="EQ52" s="2" t="s">
        <v>97</v>
      </c>
      <c r="ER52" s="2"/>
      <c r="ES52" s="2" t="s">
        <v>48</v>
      </c>
      <c r="ET52" s="2"/>
      <c r="EU52" s="2" t="s">
        <v>23</v>
      </c>
      <c r="EV52" s="2" t="s">
        <v>46</v>
      </c>
      <c r="EW52" s="2" t="s">
        <v>23</v>
      </c>
      <c r="EX52" s="2" t="s">
        <v>23</v>
      </c>
      <c r="EY52" s="2" t="s">
        <v>24</v>
      </c>
      <c r="EZ52" s="2" t="s">
        <v>98</v>
      </c>
      <c r="FA52" s="2" t="s">
        <v>23</v>
      </c>
      <c r="FB52" s="2"/>
      <c r="FC52" s="2"/>
      <c r="FD52" s="2"/>
      <c r="FE52" s="2"/>
      <c r="FF52" s="2"/>
      <c r="FG52" s="2"/>
      <c r="FH52" s="2">
        <v>0</v>
      </c>
      <c r="FI52" s="2">
        <v>0</v>
      </c>
      <c r="FJ52" s="2" t="s">
        <v>23</v>
      </c>
      <c r="FK52" s="2" t="s">
        <v>23</v>
      </c>
      <c r="FL52" s="2" t="s">
        <v>51</v>
      </c>
      <c r="FM52" s="2" t="s">
        <v>81</v>
      </c>
      <c r="FN52" s="2" t="s">
        <v>23</v>
      </c>
      <c r="FO52" s="2" t="s">
        <v>53</v>
      </c>
      <c r="FP52" s="2" t="s">
        <v>53</v>
      </c>
      <c r="FQ52" s="2" t="s">
        <v>23</v>
      </c>
      <c r="FR52" s="2" t="s">
        <v>24</v>
      </c>
      <c r="FS52" s="2">
        <v>10</v>
      </c>
      <c r="FT52" s="2" t="s">
        <v>54</v>
      </c>
      <c r="FU52" s="2" t="s">
        <v>230</v>
      </c>
      <c r="FV52" s="2" t="s">
        <v>642</v>
      </c>
      <c r="FW52" s="2"/>
      <c r="FX52" s="2" t="s">
        <v>57</v>
      </c>
      <c r="FY52" s="2"/>
      <c r="FZ52" s="12" t="s">
        <v>4533</v>
      </c>
      <c r="GA52" s="2" t="s">
        <v>161</v>
      </c>
      <c r="GB52" s="2"/>
      <c r="GC52" s="2"/>
      <c r="GD52" s="2" t="s">
        <v>23</v>
      </c>
      <c r="GE52" s="2"/>
      <c r="GF52" s="2" t="s">
        <v>23</v>
      </c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x14ac:dyDescent="0.25">
      <c r="A53" s="2" t="s">
        <v>849</v>
      </c>
      <c r="B53" s="7">
        <v>42600</v>
      </c>
      <c r="C53" s="2">
        <v>4</v>
      </c>
      <c r="D53" s="2" t="s">
        <v>17</v>
      </c>
      <c r="E53" s="2" t="s">
        <v>9</v>
      </c>
      <c r="F53" s="2" t="s">
        <v>850</v>
      </c>
      <c r="G53" s="2" t="s">
        <v>4483</v>
      </c>
      <c r="H53" s="7">
        <v>42476</v>
      </c>
      <c r="I53" s="2"/>
      <c r="J53" s="2" t="s">
        <v>536</v>
      </c>
      <c r="K53" s="2" t="s">
        <v>537</v>
      </c>
      <c r="L53" s="2" t="s">
        <v>826</v>
      </c>
      <c r="M53" s="2" t="s">
        <v>2177</v>
      </c>
      <c r="N53" s="2" t="s">
        <v>2271</v>
      </c>
      <c r="O53" s="2" t="s">
        <v>2286</v>
      </c>
      <c r="P53" s="2">
        <v>0.27141589999999999</v>
      </c>
      <c r="Q53" s="2">
        <v>-79.954299899999995</v>
      </c>
      <c r="R53" s="2">
        <v>-17.7999992371</v>
      </c>
      <c r="S53" s="2" t="s">
        <v>21</v>
      </c>
      <c r="T53" s="2"/>
      <c r="U53" s="2"/>
      <c r="V53" s="2" t="s">
        <v>4412</v>
      </c>
      <c r="W53" s="2" t="s">
        <v>829</v>
      </c>
      <c r="X53" s="2" t="s">
        <v>62</v>
      </c>
      <c r="Y53" s="2"/>
      <c r="Z53" s="2">
        <v>60</v>
      </c>
      <c r="AA53" s="2">
        <v>5</v>
      </c>
      <c r="AB53" s="2">
        <v>5</v>
      </c>
      <c r="AC53" s="2" t="s">
        <v>24</v>
      </c>
      <c r="AD53" s="2" t="s">
        <v>23</v>
      </c>
      <c r="AE53" s="2"/>
      <c r="AF53" s="2"/>
      <c r="AG53" s="2" t="s">
        <v>121</v>
      </c>
      <c r="AH53" s="2" t="s">
        <v>851</v>
      </c>
      <c r="AI53" s="2" t="s">
        <v>23</v>
      </c>
      <c r="AJ53" s="2" t="s">
        <v>25</v>
      </c>
      <c r="AK53" s="2" t="s">
        <v>852</v>
      </c>
      <c r="AL53" s="2" t="s">
        <v>853</v>
      </c>
      <c r="AM53" s="2"/>
      <c r="AN53" s="2" t="s">
        <v>23</v>
      </c>
      <c r="AO53" s="2"/>
      <c r="AP53" s="2" t="s">
        <v>23</v>
      </c>
      <c r="AQ53" s="2"/>
      <c r="AR53" s="2" t="s">
        <v>23</v>
      </c>
      <c r="AS53" s="2" t="s">
        <v>854</v>
      </c>
      <c r="AT53" s="2"/>
      <c r="AU53" s="2">
        <f>INT(Table1[[#This Row],[INDIVIDUOS ]]/4)</f>
        <v>8</v>
      </c>
      <c r="AV53" s="2">
        <v>35</v>
      </c>
      <c r="AW53" s="2">
        <v>17</v>
      </c>
      <c r="AX53" s="2">
        <v>18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1</v>
      </c>
      <c r="BF53" s="2">
        <v>1</v>
      </c>
      <c r="BG53" s="2">
        <v>2</v>
      </c>
      <c r="BH53" s="2">
        <v>1</v>
      </c>
      <c r="BI53" s="2">
        <v>3</v>
      </c>
      <c r="BJ53" s="2">
        <v>1</v>
      </c>
      <c r="BK53" s="2">
        <v>1</v>
      </c>
      <c r="BL53" s="2" t="s">
        <v>24</v>
      </c>
      <c r="BM53" s="2" t="s">
        <v>23</v>
      </c>
      <c r="BN53" s="2"/>
      <c r="BO53" s="2"/>
      <c r="BP53" s="2"/>
      <c r="BQ53" s="2"/>
      <c r="BR53" s="2"/>
      <c r="BS53" s="2" t="s">
        <v>30</v>
      </c>
      <c r="BT53" s="2"/>
      <c r="BU53" s="2" t="s">
        <v>32</v>
      </c>
      <c r="BV53" s="2"/>
      <c r="BW53" s="2" t="s">
        <v>32</v>
      </c>
      <c r="BX53" s="2"/>
      <c r="BY53" s="2" t="s">
        <v>70</v>
      </c>
      <c r="BZ53" s="8" t="str">
        <f>BU53</f>
        <v>lona</v>
      </c>
      <c r="CA53" s="2"/>
      <c r="CB53" s="2" t="s">
        <v>24</v>
      </c>
      <c r="CC53" s="2" t="s">
        <v>24</v>
      </c>
      <c r="CD53" s="2" t="s">
        <v>24</v>
      </c>
      <c r="CE53" s="2" t="s">
        <v>242</v>
      </c>
      <c r="CF53" s="2"/>
      <c r="CG53" s="2" t="s">
        <v>209</v>
      </c>
      <c r="CH53" s="2" t="s">
        <v>23</v>
      </c>
      <c r="CI53" s="2" t="s">
        <v>23</v>
      </c>
      <c r="CJ53" s="2" t="s">
        <v>23</v>
      </c>
      <c r="CK53" s="2" t="s">
        <v>35</v>
      </c>
      <c r="CL53" s="2"/>
      <c r="CM53" s="2" t="s">
        <v>129</v>
      </c>
      <c r="CN53" s="2"/>
      <c r="CO53" s="2"/>
      <c r="CP53" s="2"/>
      <c r="CQ53" s="2" t="s">
        <v>23</v>
      </c>
      <c r="CR53" s="2" t="s">
        <v>95</v>
      </c>
      <c r="CS53" s="2"/>
      <c r="CT53" s="2" t="s">
        <v>23</v>
      </c>
      <c r="CU53" s="2" t="s">
        <v>74</v>
      </c>
      <c r="CV53" s="2"/>
      <c r="CW53" s="2">
        <v>0</v>
      </c>
      <c r="CX53" s="2">
        <v>0</v>
      </c>
      <c r="CY53" s="2">
        <v>0</v>
      </c>
      <c r="CZ53" s="2">
        <v>0</v>
      </c>
      <c r="DA53" s="2"/>
      <c r="DB53" s="2"/>
      <c r="DC53" s="2"/>
      <c r="DD53" s="2"/>
      <c r="DE53" s="2"/>
      <c r="DF53" s="2"/>
      <c r="DG53" s="2"/>
      <c r="DH53" s="2"/>
      <c r="DI53" s="2">
        <v>0</v>
      </c>
      <c r="DJ53" s="2" t="s">
        <v>23</v>
      </c>
      <c r="DK53" s="2" t="s">
        <v>23</v>
      </c>
      <c r="DL53" s="2"/>
      <c r="DM53" s="2" t="s">
        <v>24</v>
      </c>
      <c r="DN53" s="2">
        <v>3</v>
      </c>
      <c r="DO53" s="12"/>
      <c r="DP53" s="2" t="s">
        <v>23</v>
      </c>
      <c r="DQ53" s="2"/>
      <c r="DR53" s="2"/>
      <c r="DS53" s="2"/>
      <c r="DT53" s="2"/>
      <c r="DU53" s="2" t="s">
        <v>226</v>
      </c>
      <c r="DV53" s="2"/>
      <c r="DW53" s="2"/>
      <c r="DX53" s="2" t="s">
        <v>24</v>
      </c>
      <c r="DY53" s="2" t="s">
        <v>41</v>
      </c>
      <c r="DZ53" s="2"/>
      <c r="EA53" s="2" t="s">
        <v>40</v>
      </c>
      <c r="EB53" s="2"/>
      <c r="EC53" s="2" t="s">
        <v>24</v>
      </c>
      <c r="ED53" s="2">
        <v>0</v>
      </c>
      <c r="EE53" s="2">
        <v>0</v>
      </c>
      <c r="EF53" s="2">
        <v>0</v>
      </c>
      <c r="EG53" s="2" t="s">
        <v>23</v>
      </c>
      <c r="EH53" s="2" t="s">
        <v>24</v>
      </c>
      <c r="EI53" s="2" t="s">
        <v>42</v>
      </c>
      <c r="EJ53" s="2" t="s">
        <v>43</v>
      </c>
      <c r="EK53" s="2" t="s">
        <v>44</v>
      </c>
      <c r="EL53" s="2" t="s">
        <v>24</v>
      </c>
      <c r="EM53" s="2" t="s">
        <v>24</v>
      </c>
      <c r="EN53" s="2" t="s">
        <v>45</v>
      </c>
      <c r="EO53" s="2" t="s">
        <v>46</v>
      </c>
      <c r="EP53" s="2" t="s">
        <v>24</v>
      </c>
      <c r="EQ53" s="2" t="s">
        <v>97</v>
      </c>
      <c r="ER53" s="2"/>
      <c r="ES53" s="2" t="s">
        <v>48</v>
      </c>
      <c r="ET53" s="2"/>
      <c r="EU53" s="2" t="s">
        <v>23</v>
      </c>
      <c r="EV53" s="2" t="s">
        <v>49</v>
      </c>
      <c r="EW53" s="2" t="s">
        <v>23</v>
      </c>
      <c r="EX53" s="2" t="s">
        <v>23</v>
      </c>
      <c r="EY53" s="2" t="s">
        <v>23</v>
      </c>
      <c r="EZ53" s="2" t="s">
        <v>98</v>
      </c>
      <c r="FA53" s="2" t="s">
        <v>23</v>
      </c>
      <c r="FB53" s="2"/>
      <c r="FC53" s="2"/>
      <c r="FD53" s="2"/>
      <c r="FE53" s="2"/>
      <c r="FF53" s="2"/>
      <c r="FG53" s="2"/>
      <c r="FH53" s="2">
        <v>0</v>
      </c>
      <c r="FI53" s="2">
        <v>0</v>
      </c>
      <c r="FJ53" s="2" t="s">
        <v>23</v>
      </c>
      <c r="FK53" s="2" t="s">
        <v>23</v>
      </c>
      <c r="FL53" s="2" t="s">
        <v>81</v>
      </c>
      <c r="FM53" s="2" t="s">
        <v>123</v>
      </c>
      <c r="FN53" s="2" t="s">
        <v>23</v>
      </c>
      <c r="FO53" s="2" t="s">
        <v>53</v>
      </c>
      <c r="FP53" s="2" t="s">
        <v>360</v>
      </c>
      <c r="FQ53" s="2" t="s">
        <v>24</v>
      </c>
      <c r="FR53" s="2" t="s">
        <v>23</v>
      </c>
      <c r="FS53" s="2"/>
      <c r="FT53" s="2" t="s">
        <v>54</v>
      </c>
      <c r="FU53" s="2" t="s">
        <v>734</v>
      </c>
      <c r="FV53" s="2" t="s">
        <v>244</v>
      </c>
      <c r="FW53" s="2"/>
      <c r="FX53" s="2" t="s">
        <v>76</v>
      </c>
      <c r="FY53" s="2"/>
      <c r="FZ53" s="12" t="s">
        <v>4528</v>
      </c>
      <c r="GA53" s="2" t="s">
        <v>114</v>
      </c>
      <c r="GB53" s="2"/>
      <c r="GC53" s="2"/>
      <c r="GD53" s="2" t="s">
        <v>23</v>
      </c>
      <c r="GE53" s="2"/>
      <c r="GF53" s="2" t="s">
        <v>24</v>
      </c>
      <c r="GG53" s="2" t="s">
        <v>855</v>
      </c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</row>
    <row r="54" spans="1:245" x14ac:dyDescent="0.25">
      <c r="A54" s="2" t="s">
        <v>1200</v>
      </c>
      <c r="B54" s="7">
        <v>42608</v>
      </c>
      <c r="C54" s="2">
        <v>4</v>
      </c>
      <c r="D54" s="2" t="s">
        <v>8</v>
      </c>
      <c r="E54" s="2" t="s">
        <v>9</v>
      </c>
      <c r="F54" s="2" t="s">
        <v>1201</v>
      </c>
      <c r="G54" s="2"/>
      <c r="H54" s="7">
        <v>42479</v>
      </c>
      <c r="I54" s="7">
        <v>42608</v>
      </c>
      <c r="J54" s="2" t="s">
        <v>536</v>
      </c>
      <c r="K54" s="2" t="s">
        <v>537</v>
      </c>
      <c r="L54" s="2" t="s">
        <v>826</v>
      </c>
      <c r="M54" s="2" t="s">
        <v>2177</v>
      </c>
      <c r="N54" s="2" t="s">
        <v>2271</v>
      </c>
      <c r="O54" s="2" t="s">
        <v>2286</v>
      </c>
      <c r="P54" s="2">
        <v>0.27361799999999997</v>
      </c>
      <c r="Q54" s="2">
        <v>-79.952875899999995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>
        <f>INT(Table1[[#This Row],[INDIVIDUOS ]]/4)</f>
        <v>0</v>
      </c>
      <c r="AV54" s="2">
        <v>0</v>
      </c>
      <c r="AW54" s="2">
        <v>0</v>
      </c>
      <c r="AX54" s="2">
        <v>0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>
        <v>0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8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12" t="s">
        <v>463</v>
      </c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12" t="s">
        <v>4540</v>
      </c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</row>
    <row r="55" spans="1:245" x14ac:dyDescent="0.25">
      <c r="A55" s="2" t="s">
        <v>218</v>
      </c>
      <c r="B55" s="7">
        <v>42598</v>
      </c>
      <c r="C55" s="2">
        <v>4</v>
      </c>
      <c r="D55" s="2" t="s">
        <v>17</v>
      </c>
      <c r="E55" s="2" t="s">
        <v>9</v>
      </c>
      <c r="F55" s="2" t="s">
        <v>4440</v>
      </c>
      <c r="G55" s="2" t="s">
        <v>219</v>
      </c>
      <c r="H55" s="7">
        <v>42477</v>
      </c>
      <c r="I55" s="2"/>
      <c r="J55" s="2" t="s">
        <v>536</v>
      </c>
      <c r="K55" s="2" t="s">
        <v>537</v>
      </c>
      <c r="L55" s="2" t="s">
        <v>538</v>
      </c>
      <c r="M55" s="2" t="s">
        <v>2177</v>
      </c>
      <c r="N55" s="2" t="s">
        <v>2271</v>
      </c>
      <c r="O55" s="2" t="s">
        <v>1585</v>
      </c>
      <c r="P55" s="2">
        <v>0.67299180000000003</v>
      </c>
      <c r="Q55" s="2">
        <v>-80.089239000000006</v>
      </c>
      <c r="R55" s="2">
        <v>34.599998474099998</v>
      </c>
      <c r="S55" s="2" t="s">
        <v>104</v>
      </c>
      <c r="T55" s="2" t="s">
        <v>219</v>
      </c>
      <c r="U55" s="2" t="s">
        <v>219</v>
      </c>
      <c r="V55" s="2" t="s">
        <v>4411</v>
      </c>
      <c r="W55" s="2"/>
      <c r="X55" s="2" t="s">
        <v>22</v>
      </c>
      <c r="Y55" s="2"/>
      <c r="Z55" s="2">
        <v>70</v>
      </c>
      <c r="AA55" s="2">
        <v>4</v>
      </c>
      <c r="AB55" s="2">
        <v>4</v>
      </c>
      <c r="AC55" s="2" t="s">
        <v>23</v>
      </c>
      <c r="AD55" s="2" t="s">
        <v>23</v>
      </c>
      <c r="AE55" s="2"/>
      <c r="AF55" s="2"/>
      <c r="AG55" s="2" t="s">
        <v>203</v>
      </c>
      <c r="AH55" s="2"/>
      <c r="AI55" s="2" t="s">
        <v>23</v>
      </c>
      <c r="AJ55" s="2" t="s">
        <v>25</v>
      </c>
      <c r="AK55" s="2" t="s">
        <v>220</v>
      </c>
      <c r="AL55" s="2" t="s">
        <v>221</v>
      </c>
      <c r="AM55" s="2" t="s">
        <v>222</v>
      </c>
      <c r="AN55" s="2" t="s">
        <v>23</v>
      </c>
      <c r="AO55" s="2"/>
      <c r="AP55" s="2" t="s">
        <v>24</v>
      </c>
      <c r="AQ55" s="2" t="s">
        <v>223</v>
      </c>
      <c r="AR55" s="2" t="s">
        <v>24</v>
      </c>
      <c r="AS55" s="2" t="s">
        <v>224</v>
      </c>
      <c r="AT55" s="2"/>
      <c r="AU55" s="2">
        <f>INT(Table1[[#This Row],[INDIVIDUOS ]]/4)</f>
        <v>4</v>
      </c>
      <c r="AV55" s="2">
        <v>18</v>
      </c>
      <c r="AW55" s="2">
        <v>9</v>
      </c>
      <c r="AX55" s="2">
        <v>9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 t="s">
        <v>24</v>
      </c>
      <c r="BM55" s="2" t="s">
        <v>23</v>
      </c>
      <c r="BN55" s="2"/>
      <c r="BO55" s="2"/>
      <c r="BP55" s="2"/>
      <c r="BQ55" s="2"/>
      <c r="BR55" s="2"/>
      <c r="BS55" s="2" t="s">
        <v>30</v>
      </c>
      <c r="BT55" s="2"/>
      <c r="BU55" s="2" t="s">
        <v>32</v>
      </c>
      <c r="BV55" s="2"/>
      <c r="BW55" s="2" t="s">
        <v>32</v>
      </c>
      <c r="BX55" s="2"/>
      <c r="BY55" s="2" t="s">
        <v>70</v>
      </c>
      <c r="BZ55" s="8" t="str">
        <f>BU55</f>
        <v>lona</v>
      </c>
      <c r="CA55" s="2"/>
      <c r="CB55" s="2" t="s">
        <v>24</v>
      </c>
      <c r="CC55" s="2" t="s">
        <v>24</v>
      </c>
      <c r="CD55" s="2" t="s">
        <v>24</v>
      </c>
      <c r="CE55" s="2" t="s">
        <v>71</v>
      </c>
      <c r="CF55" s="2"/>
      <c r="CG55" s="2" t="s">
        <v>209</v>
      </c>
      <c r="CH55" s="2" t="s">
        <v>23</v>
      </c>
      <c r="CI55" s="2" t="s">
        <v>23</v>
      </c>
      <c r="CJ55" s="2" t="s">
        <v>23</v>
      </c>
      <c r="CK55" s="2" t="s">
        <v>35</v>
      </c>
      <c r="CL55" s="2"/>
      <c r="CM55" s="2" t="s">
        <v>225</v>
      </c>
      <c r="CN55" s="2"/>
      <c r="CO55" s="2"/>
      <c r="CP55" s="2"/>
      <c r="CQ55" s="2" t="s">
        <v>130</v>
      </c>
      <c r="CR55" s="2" t="s">
        <v>95</v>
      </c>
      <c r="CS55" s="2"/>
      <c r="CT55" s="2" t="s">
        <v>211</v>
      </c>
      <c r="CU55" s="2" t="s">
        <v>95</v>
      </c>
      <c r="CV55" s="2"/>
      <c r="CW55" s="2">
        <v>1</v>
      </c>
      <c r="CX55" s="2">
        <v>1</v>
      </c>
      <c r="CY55" s="2">
        <v>1</v>
      </c>
      <c r="CZ55" s="2">
        <v>1</v>
      </c>
      <c r="DA55" s="2" t="s">
        <v>23</v>
      </c>
      <c r="DB55" s="2" t="s">
        <v>23</v>
      </c>
      <c r="DC55" s="2"/>
      <c r="DD55" s="2"/>
      <c r="DE55" s="2"/>
      <c r="DF55" s="2"/>
      <c r="DG55" s="2" t="s">
        <v>23</v>
      </c>
      <c r="DH55" s="2" t="s">
        <v>23</v>
      </c>
      <c r="DI55" s="2">
        <v>0</v>
      </c>
      <c r="DJ55" s="2" t="s">
        <v>23</v>
      </c>
      <c r="DK55" s="2" t="s">
        <v>23</v>
      </c>
      <c r="DL55" s="2"/>
      <c r="DM55" s="2" t="s">
        <v>23</v>
      </c>
      <c r="DN55" s="2"/>
      <c r="DO55" s="12"/>
      <c r="DP55" s="2" t="s">
        <v>23</v>
      </c>
      <c r="DQ55" s="2"/>
      <c r="DR55" s="2"/>
      <c r="DS55" s="2"/>
      <c r="DT55" s="2"/>
      <c r="DU55" s="2" t="s">
        <v>226</v>
      </c>
      <c r="DV55" s="2"/>
      <c r="DW55" s="2" t="s">
        <v>227</v>
      </c>
      <c r="DX55" s="2" t="s">
        <v>23</v>
      </c>
      <c r="DY55" s="2" t="s">
        <v>40</v>
      </c>
      <c r="DZ55" s="2"/>
      <c r="EA55" s="2" t="s">
        <v>76</v>
      </c>
      <c r="EB55" s="2"/>
      <c r="EC55" s="2" t="s">
        <v>24</v>
      </c>
      <c r="ED55" s="2"/>
      <c r="EE55" s="2"/>
      <c r="EF55" s="2"/>
      <c r="EG55" s="2"/>
      <c r="EH55" s="2"/>
      <c r="EI55" s="2" t="s">
        <v>4553</v>
      </c>
      <c r="EJ55" s="2" t="s">
        <v>43</v>
      </c>
      <c r="EK55" s="2" t="s">
        <v>44</v>
      </c>
      <c r="EL55" s="2" t="s">
        <v>23</v>
      </c>
      <c r="EM55" s="2" t="s">
        <v>24</v>
      </c>
      <c r="EN55" s="2" t="s">
        <v>228</v>
      </c>
      <c r="EO55" s="2" t="s">
        <v>46</v>
      </c>
      <c r="EP55" s="2" t="s">
        <v>24</v>
      </c>
      <c r="EQ55" s="2" t="s">
        <v>229</v>
      </c>
      <c r="ER55" s="2"/>
      <c r="ES55" s="2" t="s">
        <v>48</v>
      </c>
      <c r="ET55" s="2"/>
      <c r="EU55" s="2" t="s">
        <v>24</v>
      </c>
      <c r="EV55" s="2" t="s">
        <v>46</v>
      </c>
      <c r="EW55" s="2" t="s">
        <v>23</v>
      </c>
      <c r="EX55" s="2" t="s">
        <v>23</v>
      </c>
      <c r="EY55" s="2" t="s">
        <v>24</v>
      </c>
      <c r="EZ55" s="2" t="s">
        <v>98</v>
      </c>
      <c r="FA55" s="2" t="s">
        <v>23</v>
      </c>
      <c r="FB55" s="2"/>
      <c r="FC55" s="2"/>
      <c r="FD55" s="2"/>
      <c r="FE55" s="2"/>
      <c r="FF55" s="2"/>
      <c r="FG55" s="2"/>
      <c r="FH55" s="2">
        <v>0</v>
      </c>
      <c r="FI55" s="2">
        <v>0</v>
      </c>
      <c r="FJ55" s="2" t="s">
        <v>23</v>
      </c>
      <c r="FK55" s="2" t="s">
        <v>23</v>
      </c>
      <c r="FL55" s="2" t="s">
        <v>213</v>
      </c>
      <c r="FM55" s="2" t="s">
        <v>123</v>
      </c>
      <c r="FN55" s="2" t="s">
        <v>23</v>
      </c>
      <c r="FO55" s="2" t="s">
        <v>53</v>
      </c>
      <c r="FP55" s="2" t="s">
        <v>53</v>
      </c>
      <c r="FQ55" s="2" t="s">
        <v>23</v>
      </c>
      <c r="FR55" s="2" t="s">
        <v>24</v>
      </c>
      <c r="FS55" s="2">
        <v>5</v>
      </c>
      <c r="FT55" s="2" t="s">
        <v>101</v>
      </c>
      <c r="FU55" s="2" t="s">
        <v>230</v>
      </c>
      <c r="FV55" s="2" t="s">
        <v>231</v>
      </c>
      <c r="FW55" s="2"/>
      <c r="FX55" s="2" t="s">
        <v>57</v>
      </c>
      <c r="FY55" s="2" t="s">
        <v>232</v>
      </c>
      <c r="FZ55" s="12"/>
      <c r="GA55" s="2" t="s">
        <v>233</v>
      </c>
      <c r="GB55" s="2"/>
      <c r="GC55" s="2"/>
      <c r="GD55" s="2" t="s">
        <v>23</v>
      </c>
      <c r="GE55" s="2"/>
      <c r="GF55" s="2" t="s">
        <v>23</v>
      </c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</row>
    <row r="56" spans="1:245" x14ac:dyDescent="0.25">
      <c r="A56" s="2" t="s">
        <v>349</v>
      </c>
      <c r="B56" s="7">
        <v>42598</v>
      </c>
      <c r="C56" s="2">
        <v>4</v>
      </c>
      <c r="D56" s="2" t="s">
        <v>17</v>
      </c>
      <c r="E56" s="2" t="s">
        <v>9</v>
      </c>
      <c r="F56" s="2" t="s">
        <v>219</v>
      </c>
      <c r="G56" s="2" t="s">
        <v>350</v>
      </c>
      <c r="H56" s="7">
        <v>42476</v>
      </c>
      <c r="I56" s="2"/>
      <c r="J56" s="2" t="s">
        <v>536</v>
      </c>
      <c r="K56" s="2" t="s">
        <v>537</v>
      </c>
      <c r="L56" s="2" t="s">
        <v>538</v>
      </c>
      <c r="M56" s="2" t="s">
        <v>2177</v>
      </c>
      <c r="N56" s="2" t="s">
        <v>2271</v>
      </c>
      <c r="O56" s="2" t="s">
        <v>1585</v>
      </c>
      <c r="P56" s="2">
        <v>0.67416319999999996</v>
      </c>
      <c r="Q56" s="2">
        <v>-80.090050300000001</v>
      </c>
      <c r="R56" s="2">
        <v>37.099998474099998</v>
      </c>
      <c r="S56" s="2" t="s">
        <v>104</v>
      </c>
      <c r="T56" s="2" t="s">
        <v>219</v>
      </c>
      <c r="U56" s="2" t="s">
        <v>351</v>
      </c>
      <c r="V56" s="2" t="s">
        <v>4411</v>
      </c>
      <c r="W56" s="2"/>
      <c r="X56" s="2" t="s">
        <v>22</v>
      </c>
      <c r="Y56" s="2"/>
      <c r="Z56" s="2">
        <v>28</v>
      </c>
      <c r="AA56" s="2">
        <v>4</v>
      </c>
      <c r="AB56" s="2">
        <v>4</v>
      </c>
      <c r="AC56" s="2" t="s">
        <v>23</v>
      </c>
      <c r="AD56" s="2" t="s">
        <v>23</v>
      </c>
      <c r="AE56" s="2"/>
      <c r="AF56" s="2"/>
      <c r="AG56" s="2" t="s">
        <v>203</v>
      </c>
      <c r="AH56" s="2"/>
      <c r="AI56" s="2" t="s">
        <v>23</v>
      </c>
      <c r="AJ56" s="2" t="s">
        <v>91</v>
      </c>
      <c r="AK56" s="2" t="s">
        <v>352</v>
      </c>
      <c r="AL56" s="2" t="s">
        <v>353</v>
      </c>
      <c r="AM56" s="2" t="s">
        <v>354</v>
      </c>
      <c r="AN56" s="2" t="s">
        <v>23</v>
      </c>
      <c r="AO56" s="2"/>
      <c r="AP56" s="2" t="s">
        <v>24</v>
      </c>
      <c r="AQ56" s="2" t="s">
        <v>355</v>
      </c>
      <c r="AR56" s="2" t="s">
        <v>23</v>
      </c>
      <c r="AS56" s="2" t="s">
        <v>356</v>
      </c>
      <c r="AT56" s="2"/>
      <c r="AU56" s="2">
        <f>INT(Table1[[#This Row],[INDIVIDUOS ]]/4)</f>
        <v>6</v>
      </c>
      <c r="AV56" s="2">
        <v>25</v>
      </c>
      <c r="AW56" s="2">
        <v>10</v>
      </c>
      <c r="AX56" s="2">
        <v>15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1</v>
      </c>
      <c r="BF56" s="2">
        <v>0</v>
      </c>
      <c r="BG56" s="2">
        <v>0</v>
      </c>
      <c r="BH56" s="2">
        <v>0</v>
      </c>
      <c r="BI56" s="2">
        <v>0</v>
      </c>
      <c r="BJ56" s="2">
        <v>1</v>
      </c>
      <c r="BK56" s="2">
        <v>0</v>
      </c>
      <c r="BL56" s="2" t="s">
        <v>24</v>
      </c>
      <c r="BM56" s="2" t="s">
        <v>23</v>
      </c>
      <c r="BN56" s="2"/>
      <c r="BO56" s="2"/>
      <c r="BP56" s="2"/>
      <c r="BQ56" s="2"/>
      <c r="BR56" s="2"/>
      <c r="BS56" s="2" t="s">
        <v>30</v>
      </c>
      <c r="BT56" s="2"/>
      <c r="BU56" s="2" t="s">
        <v>32</v>
      </c>
      <c r="BV56" s="2"/>
      <c r="BW56" s="2" t="s">
        <v>32</v>
      </c>
      <c r="BX56" s="2"/>
      <c r="BY56" s="2" t="s">
        <v>32</v>
      </c>
      <c r="BZ56" s="8" t="str">
        <f>BU56</f>
        <v>lona</v>
      </c>
      <c r="CA56" s="2"/>
      <c r="CB56" s="2" t="s">
        <v>24</v>
      </c>
      <c r="CC56" s="2" t="s">
        <v>23</v>
      </c>
      <c r="CD56" s="2" t="s">
        <v>23</v>
      </c>
      <c r="CE56" s="2"/>
      <c r="CF56" s="2"/>
      <c r="CG56" s="2" t="s">
        <v>333</v>
      </c>
      <c r="CH56" s="2" t="s">
        <v>24</v>
      </c>
      <c r="CI56" s="2" t="s">
        <v>23</v>
      </c>
      <c r="CJ56" s="2" t="s">
        <v>23</v>
      </c>
      <c r="CK56" s="2" t="s">
        <v>35</v>
      </c>
      <c r="CL56" s="2"/>
      <c r="CM56" s="2" t="s">
        <v>225</v>
      </c>
      <c r="CN56" s="2"/>
      <c r="CO56" s="2"/>
      <c r="CP56" s="2"/>
      <c r="CQ56" s="2" t="s">
        <v>23</v>
      </c>
      <c r="CR56" s="2" t="s">
        <v>194</v>
      </c>
      <c r="CS56" s="2" t="s">
        <v>357</v>
      </c>
      <c r="CT56" s="2" t="s">
        <v>211</v>
      </c>
      <c r="CU56" s="2" t="s">
        <v>37</v>
      </c>
      <c r="CV56" s="2"/>
      <c r="CW56" s="2">
        <v>0</v>
      </c>
      <c r="CX56" s="2">
        <v>0</v>
      </c>
      <c r="CY56" s="2">
        <v>0</v>
      </c>
      <c r="CZ56" s="2">
        <v>0</v>
      </c>
      <c r="DA56" s="2"/>
      <c r="DB56" s="2"/>
      <c r="DC56" s="2"/>
      <c r="DD56" s="2"/>
      <c r="DE56" s="2"/>
      <c r="DF56" s="2"/>
      <c r="DG56" s="2"/>
      <c r="DH56" s="2"/>
      <c r="DI56" s="2">
        <v>0</v>
      </c>
      <c r="DJ56" s="2" t="s">
        <v>23</v>
      </c>
      <c r="DK56" s="2" t="s">
        <v>23</v>
      </c>
      <c r="DL56" s="2"/>
      <c r="DM56" s="2" t="s">
        <v>23</v>
      </c>
      <c r="DN56" s="2"/>
      <c r="DO56" s="12"/>
      <c r="DP56" s="2" t="s">
        <v>23</v>
      </c>
      <c r="DQ56" s="2"/>
      <c r="DR56" s="2"/>
      <c r="DS56" s="2"/>
      <c r="DT56" s="2"/>
      <c r="DU56" s="2" t="s">
        <v>39</v>
      </c>
      <c r="DV56" s="2"/>
      <c r="DW56" s="2" t="s">
        <v>358</v>
      </c>
      <c r="DX56" s="2" t="s">
        <v>23</v>
      </c>
      <c r="DY56" s="2" t="s">
        <v>312</v>
      </c>
      <c r="DZ56" s="2"/>
      <c r="EA56" s="2" t="s">
        <v>313</v>
      </c>
      <c r="EB56" s="2"/>
      <c r="EC56" s="2" t="s">
        <v>23</v>
      </c>
      <c r="ED56" s="2"/>
      <c r="EE56" s="2"/>
      <c r="EF56" s="2"/>
      <c r="EG56" s="2"/>
      <c r="EH56" s="2"/>
      <c r="EI56" s="2" t="s">
        <v>4553</v>
      </c>
      <c r="EJ56" s="2" t="s">
        <v>43</v>
      </c>
      <c r="EK56" s="2" t="s">
        <v>44</v>
      </c>
      <c r="EL56" s="2" t="s">
        <v>23</v>
      </c>
      <c r="EM56" s="2" t="s">
        <v>24</v>
      </c>
      <c r="EN56" s="2" t="s">
        <v>131</v>
      </c>
      <c r="EO56" s="2" t="s">
        <v>46</v>
      </c>
      <c r="EP56" s="2" t="s">
        <v>24</v>
      </c>
      <c r="EQ56" s="2" t="s">
        <v>97</v>
      </c>
      <c r="ER56" s="2"/>
      <c r="ES56" s="2" t="s">
        <v>48</v>
      </c>
      <c r="ET56" s="2"/>
      <c r="EU56" s="2" t="s">
        <v>23</v>
      </c>
      <c r="EV56" s="2" t="s">
        <v>49</v>
      </c>
      <c r="EW56" s="2" t="s">
        <v>23</v>
      </c>
      <c r="EX56" s="2" t="s">
        <v>23</v>
      </c>
      <c r="EY56" s="2" t="s">
        <v>24</v>
      </c>
      <c r="EZ56" s="2" t="s">
        <v>76</v>
      </c>
      <c r="FA56" s="2" t="s">
        <v>24</v>
      </c>
      <c r="FB56" s="2" t="s">
        <v>359</v>
      </c>
      <c r="FC56" s="2" t="s">
        <v>23</v>
      </c>
      <c r="FD56" s="2" t="s">
        <v>24</v>
      </c>
      <c r="FE56" s="2" t="s">
        <v>23</v>
      </c>
      <c r="FF56" s="2" t="s">
        <v>23</v>
      </c>
      <c r="FG56" s="2"/>
      <c r="FH56" s="2">
        <v>0</v>
      </c>
      <c r="FI56" s="2">
        <v>0</v>
      </c>
      <c r="FJ56" s="2" t="s">
        <v>23</v>
      </c>
      <c r="FK56" s="2" t="s">
        <v>23</v>
      </c>
      <c r="FL56" s="2" t="s">
        <v>100</v>
      </c>
      <c r="FM56" s="2" t="s">
        <v>123</v>
      </c>
      <c r="FN56" s="2" t="s">
        <v>23</v>
      </c>
      <c r="FO56" s="2" t="s">
        <v>360</v>
      </c>
      <c r="FP56" s="2" t="s">
        <v>53</v>
      </c>
      <c r="FQ56" s="2" t="s">
        <v>23</v>
      </c>
      <c r="FR56" s="2" t="s">
        <v>23</v>
      </c>
      <c r="FS56" s="2"/>
      <c r="FT56" s="2" t="s">
        <v>54</v>
      </c>
      <c r="FU56" s="2" t="s">
        <v>361</v>
      </c>
      <c r="FV56" s="2" t="s">
        <v>362</v>
      </c>
      <c r="FW56" s="2"/>
      <c r="FX56" s="2" t="s">
        <v>76</v>
      </c>
      <c r="FY56" s="2"/>
      <c r="FZ56" s="12" t="s">
        <v>4530</v>
      </c>
      <c r="GA56" s="2" t="s">
        <v>114</v>
      </c>
      <c r="GB56" s="2"/>
      <c r="GC56" s="2"/>
      <c r="GD56" s="2" t="s">
        <v>23</v>
      </c>
      <c r="GE56" s="2"/>
      <c r="GF56" s="2" t="s">
        <v>23</v>
      </c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</row>
    <row r="57" spans="1:245" x14ac:dyDescent="0.25">
      <c r="A57" s="2" t="s">
        <v>348</v>
      </c>
      <c r="B57" s="7">
        <v>42598</v>
      </c>
      <c r="C57" s="2">
        <v>4</v>
      </c>
      <c r="D57" s="2" t="s">
        <v>8</v>
      </c>
      <c r="E57" s="2" t="s">
        <v>9</v>
      </c>
      <c r="F57" s="2" t="s">
        <v>201</v>
      </c>
      <c r="G57" s="2"/>
      <c r="H57" s="7">
        <v>42476</v>
      </c>
      <c r="I57" s="7">
        <v>42555</v>
      </c>
      <c r="J57" s="2" t="s">
        <v>536</v>
      </c>
      <c r="K57" s="2" t="s">
        <v>537</v>
      </c>
      <c r="L57" s="2" t="s">
        <v>538</v>
      </c>
      <c r="M57" s="2" t="s">
        <v>2177</v>
      </c>
      <c r="N57" s="2" t="s">
        <v>2271</v>
      </c>
      <c r="O57" s="2" t="s">
        <v>1585</v>
      </c>
      <c r="P57" s="2">
        <v>0.660972</v>
      </c>
      <c r="Q57" s="2">
        <v>-80.084854100000001</v>
      </c>
      <c r="R57" s="2">
        <v>59.700000762899997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>
        <f>INT(Table1[[#This Row],[INDIVIDUOS ]]/4)</f>
        <v>0</v>
      </c>
      <c r="AV57" s="2">
        <v>0</v>
      </c>
      <c r="AW57" s="2">
        <v>0</v>
      </c>
      <c r="AX57" s="2">
        <v>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>
        <v>0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8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1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1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</row>
    <row r="58" spans="1:245" x14ac:dyDescent="0.25">
      <c r="A58" s="2" t="s">
        <v>245</v>
      </c>
      <c r="B58" s="7">
        <v>42598</v>
      </c>
      <c r="C58" s="2">
        <v>4</v>
      </c>
      <c r="D58" s="2" t="s">
        <v>17</v>
      </c>
      <c r="E58" s="2" t="s">
        <v>9</v>
      </c>
      <c r="F58" s="2" t="s">
        <v>246</v>
      </c>
      <c r="G58" s="2" t="s">
        <v>247</v>
      </c>
      <c r="H58" s="7">
        <v>42598</v>
      </c>
      <c r="I58" s="2"/>
      <c r="J58" s="2" t="s">
        <v>536</v>
      </c>
      <c r="K58" s="2" t="s">
        <v>537</v>
      </c>
      <c r="L58" s="2" t="s">
        <v>538</v>
      </c>
      <c r="M58" s="2" t="s">
        <v>2177</v>
      </c>
      <c r="N58" s="2" t="s">
        <v>2271</v>
      </c>
      <c r="O58" s="2" t="s">
        <v>1585</v>
      </c>
      <c r="P58" s="2">
        <v>0.66424260000000002</v>
      </c>
      <c r="Q58" s="2">
        <v>-80.060597400000006</v>
      </c>
      <c r="R58" s="2">
        <v>4</v>
      </c>
      <c r="S58" s="2" t="s">
        <v>104</v>
      </c>
      <c r="T58" s="2" t="s">
        <v>4519</v>
      </c>
      <c r="U58" s="2" t="s">
        <v>248</v>
      </c>
      <c r="V58" s="2" t="s">
        <v>4411</v>
      </c>
      <c r="W58" s="2"/>
      <c r="X58" s="2" t="s">
        <v>22</v>
      </c>
      <c r="Y58" s="2"/>
      <c r="Z58" s="2">
        <v>80</v>
      </c>
      <c r="AA58" s="2">
        <v>8</v>
      </c>
      <c r="AB58" s="2">
        <v>8</v>
      </c>
      <c r="AC58" s="2" t="s">
        <v>24</v>
      </c>
      <c r="AD58" s="2" t="s">
        <v>23</v>
      </c>
      <c r="AE58" s="2"/>
      <c r="AF58" s="2"/>
      <c r="AG58" s="2" t="s">
        <v>203</v>
      </c>
      <c r="AH58" s="2"/>
      <c r="AI58" s="2" t="s">
        <v>24</v>
      </c>
      <c r="AJ58" s="2" t="s">
        <v>148</v>
      </c>
      <c r="AK58" s="2" t="s">
        <v>249</v>
      </c>
      <c r="AL58" s="2" t="s">
        <v>221</v>
      </c>
      <c r="AM58" s="2" t="s">
        <v>250</v>
      </c>
      <c r="AN58" s="2" t="s">
        <v>24</v>
      </c>
      <c r="AO58" s="2" t="s">
        <v>148</v>
      </c>
      <c r="AP58" s="2" t="s">
        <v>24</v>
      </c>
      <c r="AQ58" s="2" t="s">
        <v>251</v>
      </c>
      <c r="AR58" s="2" t="s">
        <v>24</v>
      </c>
      <c r="AS58" s="2" t="s">
        <v>252</v>
      </c>
      <c r="AT58" s="2"/>
      <c r="AU58" s="2">
        <f>INT(Table1[[#This Row],[INDIVIDUOS ]]/4)</f>
        <v>7</v>
      </c>
      <c r="AV58" s="2">
        <v>30</v>
      </c>
      <c r="AW58" s="2">
        <v>17</v>
      </c>
      <c r="AX58" s="2">
        <v>13</v>
      </c>
      <c r="AY58" s="2">
        <v>0</v>
      </c>
      <c r="AZ58" s="2">
        <v>0</v>
      </c>
      <c r="BA58" s="2">
        <v>1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2</v>
      </c>
      <c r="BH58" s="2">
        <v>0</v>
      </c>
      <c r="BI58" s="2">
        <v>2</v>
      </c>
      <c r="BJ58" s="2">
        <v>0</v>
      </c>
      <c r="BK58" s="2">
        <v>1</v>
      </c>
      <c r="BL58" s="2" t="s">
        <v>24</v>
      </c>
      <c r="BM58" s="2" t="s">
        <v>23</v>
      </c>
      <c r="BN58" s="2"/>
      <c r="BO58" s="2"/>
      <c r="BP58" s="2"/>
      <c r="BQ58" s="2"/>
      <c r="BR58" s="2"/>
      <c r="BS58" s="2" t="s">
        <v>110</v>
      </c>
      <c r="BT58" s="2"/>
      <c r="BU58" s="2" t="s">
        <v>32</v>
      </c>
      <c r="BV58" s="2"/>
      <c r="BW58" s="2" t="s">
        <v>253</v>
      </c>
      <c r="BX58" s="2"/>
      <c r="BY58" s="2" t="s">
        <v>121</v>
      </c>
      <c r="BZ58" s="8" t="str">
        <f t="shared" ref="BZ58:BZ64" si="0">BU58</f>
        <v>lona</v>
      </c>
      <c r="CA58" s="2" t="s">
        <v>254</v>
      </c>
      <c r="CB58" s="2" t="s">
        <v>24</v>
      </c>
      <c r="CC58" s="2" t="s">
        <v>24</v>
      </c>
      <c r="CD58" s="2" t="s">
        <v>23</v>
      </c>
      <c r="CE58" s="2"/>
      <c r="CF58" s="2"/>
      <c r="CG58" s="2" t="s">
        <v>209</v>
      </c>
      <c r="CH58" s="2" t="s">
        <v>24</v>
      </c>
      <c r="CI58" s="2" t="s">
        <v>23</v>
      </c>
      <c r="CJ58" s="2" t="s">
        <v>23</v>
      </c>
      <c r="CK58" s="2" t="s">
        <v>35</v>
      </c>
      <c r="CL58" s="2"/>
      <c r="CM58" s="2" t="s">
        <v>225</v>
      </c>
      <c r="CN58" s="2"/>
      <c r="CO58" s="2"/>
      <c r="CP58" s="2"/>
      <c r="CQ58" s="2" t="s">
        <v>130</v>
      </c>
      <c r="CR58" s="2" t="s">
        <v>95</v>
      </c>
      <c r="CS58" s="2"/>
      <c r="CT58" s="2" t="s">
        <v>211</v>
      </c>
      <c r="CU58" s="2" t="s">
        <v>95</v>
      </c>
      <c r="CV58" s="2"/>
      <c r="CW58" s="2">
        <v>0</v>
      </c>
      <c r="CX58" s="2">
        <v>0</v>
      </c>
      <c r="CY58" s="2">
        <v>0</v>
      </c>
      <c r="CZ58" s="2">
        <v>0</v>
      </c>
      <c r="DA58" s="2"/>
      <c r="DB58" s="2"/>
      <c r="DC58" s="2"/>
      <c r="DD58" s="2"/>
      <c r="DE58" s="2"/>
      <c r="DF58" s="2"/>
      <c r="DG58" s="2"/>
      <c r="DH58" s="2"/>
      <c r="DI58" s="2">
        <v>0</v>
      </c>
      <c r="DJ58" s="2" t="s">
        <v>23</v>
      </c>
      <c r="DK58" s="2" t="s">
        <v>23</v>
      </c>
      <c r="DL58" s="2"/>
      <c r="DM58" s="2" t="s">
        <v>23</v>
      </c>
      <c r="DN58" s="2"/>
      <c r="DO58" s="12"/>
      <c r="DP58" s="2" t="s">
        <v>23</v>
      </c>
      <c r="DQ58" s="2"/>
      <c r="DR58" s="2"/>
      <c r="DS58" s="2"/>
      <c r="DT58" s="2"/>
      <c r="DU58" s="2" t="s">
        <v>39</v>
      </c>
      <c r="DV58" s="2"/>
      <c r="DW58" s="2"/>
      <c r="DX58" s="2" t="s">
        <v>24</v>
      </c>
      <c r="DY58" s="2" t="s">
        <v>40</v>
      </c>
      <c r="DZ58" s="2"/>
      <c r="EA58" s="2" t="s">
        <v>41</v>
      </c>
      <c r="EB58" s="2"/>
      <c r="EC58" s="2" t="s">
        <v>24</v>
      </c>
      <c r="ED58" s="2">
        <v>0</v>
      </c>
      <c r="EE58" s="2">
        <v>0</v>
      </c>
      <c r="EF58" s="2">
        <v>0</v>
      </c>
      <c r="EG58" s="2" t="s">
        <v>23</v>
      </c>
      <c r="EH58" s="2" t="s">
        <v>23</v>
      </c>
      <c r="EI58" s="2" t="s">
        <v>4553</v>
      </c>
      <c r="EJ58" s="2" t="s">
        <v>43</v>
      </c>
      <c r="EK58" s="2" t="s">
        <v>44</v>
      </c>
      <c r="EL58" s="2" t="s">
        <v>23</v>
      </c>
      <c r="EM58" s="2" t="s">
        <v>24</v>
      </c>
      <c r="EN58" s="2" t="s">
        <v>45</v>
      </c>
      <c r="EO58" s="2" t="s">
        <v>46</v>
      </c>
      <c r="EP58" s="2" t="s">
        <v>24</v>
      </c>
      <c r="EQ58" s="2" t="s">
        <v>97</v>
      </c>
      <c r="ER58" s="2"/>
      <c r="ES58" s="2" t="s">
        <v>48</v>
      </c>
      <c r="ET58" s="2"/>
      <c r="EU58" s="2" t="s">
        <v>24</v>
      </c>
      <c r="EV58" s="2" t="s">
        <v>46</v>
      </c>
      <c r="EW58" s="2" t="s">
        <v>23</v>
      </c>
      <c r="EX58" s="2" t="s">
        <v>24</v>
      </c>
      <c r="EY58" s="2" t="s">
        <v>24</v>
      </c>
      <c r="EZ58" s="2" t="s">
        <v>98</v>
      </c>
      <c r="FA58" s="2" t="s">
        <v>23</v>
      </c>
      <c r="FB58" s="2"/>
      <c r="FC58" s="2"/>
      <c r="FD58" s="2"/>
      <c r="FE58" s="2"/>
      <c r="FF58" s="2"/>
      <c r="FG58" s="2"/>
      <c r="FH58" s="2">
        <v>0</v>
      </c>
      <c r="FI58" s="2">
        <v>0</v>
      </c>
      <c r="FJ58" s="2" t="s">
        <v>23</v>
      </c>
      <c r="FK58" s="2" t="s">
        <v>23</v>
      </c>
      <c r="FL58" s="2" t="s">
        <v>255</v>
      </c>
      <c r="FM58" s="2" t="s">
        <v>123</v>
      </c>
      <c r="FN58" s="2" t="s">
        <v>23</v>
      </c>
      <c r="FO58" s="2" t="s">
        <v>53</v>
      </c>
      <c r="FP58" s="2" t="s">
        <v>53</v>
      </c>
      <c r="FQ58" s="2" t="s">
        <v>23</v>
      </c>
      <c r="FR58" s="2" t="s">
        <v>23</v>
      </c>
      <c r="FS58" s="2"/>
      <c r="FT58" s="2" t="s">
        <v>101</v>
      </c>
      <c r="FU58" s="2" t="s">
        <v>230</v>
      </c>
      <c r="FV58" s="2" t="s">
        <v>256</v>
      </c>
      <c r="FW58" s="2"/>
      <c r="FX58" s="2" t="s">
        <v>57</v>
      </c>
      <c r="FY58" s="2"/>
      <c r="FZ58" s="12" t="s">
        <v>4537</v>
      </c>
      <c r="GA58" s="2" t="s">
        <v>161</v>
      </c>
      <c r="GB58" s="2"/>
      <c r="GC58" s="2"/>
      <c r="GD58" s="2" t="s">
        <v>23</v>
      </c>
      <c r="GE58" s="2"/>
      <c r="GF58" s="2" t="s">
        <v>23</v>
      </c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</row>
    <row r="59" spans="1:245" x14ac:dyDescent="0.25">
      <c r="A59" s="2" t="s">
        <v>266</v>
      </c>
      <c r="B59" s="7">
        <v>42598</v>
      </c>
      <c r="C59" s="2">
        <v>4</v>
      </c>
      <c r="D59" s="2" t="s">
        <v>17</v>
      </c>
      <c r="E59" s="2" t="s">
        <v>9</v>
      </c>
      <c r="F59" s="2" t="s">
        <v>4441</v>
      </c>
      <c r="G59" s="2" t="s">
        <v>4484</v>
      </c>
      <c r="H59" s="7">
        <v>42476</v>
      </c>
      <c r="I59" s="2"/>
      <c r="J59" s="2" t="s">
        <v>536</v>
      </c>
      <c r="K59" s="2" t="s">
        <v>537</v>
      </c>
      <c r="L59" s="2" t="s">
        <v>538</v>
      </c>
      <c r="M59" s="2" t="s">
        <v>2177</v>
      </c>
      <c r="N59" s="2" t="s">
        <v>2271</v>
      </c>
      <c r="O59" s="2" t="s">
        <v>1585</v>
      </c>
      <c r="P59" s="2">
        <v>0.65171239999999997</v>
      </c>
      <c r="Q59" s="2">
        <v>-80.064665000000005</v>
      </c>
      <c r="R59" s="2">
        <v>26.399999618500001</v>
      </c>
      <c r="S59" s="2" t="s">
        <v>104</v>
      </c>
      <c r="T59" s="2" t="s">
        <v>351</v>
      </c>
      <c r="U59" s="2" t="s">
        <v>248</v>
      </c>
      <c r="V59" s="2" t="s">
        <v>4412</v>
      </c>
      <c r="W59" s="2"/>
      <c r="X59" s="2" t="s">
        <v>121</v>
      </c>
      <c r="Y59" s="2" t="s">
        <v>4523</v>
      </c>
      <c r="Z59" s="2">
        <v>200</v>
      </c>
      <c r="AA59" s="2">
        <v>5</v>
      </c>
      <c r="AB59" s="2">
        <v>4</v>
      </c>
      <c r="AC59" s="2" t="s">
        <v>24</v>
      </c>
      <c r="AD59" s="2" t="s">
        <v>23</v>
      </c>
      <c r="AE59" s="2"/>
      <c r="AF59" s="2"/>
      <c r="AG59" s="2" t="s">
        <v>121</v>
      </c>
      <c r="AH59" s="2" t="s">
        <v>267</v>
      </c>
      <c r="AI59" s="2" t="s">
        <v>24</v>
      </c>
      <c r="AJ59" s="2" t="s">
        <v>25</v>
      </c>
      <c r="AK59" s="2" t="s">
        <v>268</v>
      </c>
      <c r="AL59" s="2" t="s">
        <v>221</v>
      </c>
      <c r="AM59" s="2" t="s">
        <v>269</v>
      </c>
      <c r="AN59" s="2" t="s">
        <v>23</v>
      </c>
      <c r="AO59" s="2"/>
      <c r="AP59" s="2" t="s">
        <v>23</v>
      </c>
      <c r="AQ59" s="2"/>
      <c r="AR59" s="2" t="s">
        <v>23</v>
      </c>
      <c r="AS59" s="2" t="s">
        <v>270</v>
      </c>
      <c r="AT59" s="2"/>
      <c r="AU59" s="2">
        <f>INT(Table1[[#This Row],[INDIVIDUOS ]]/4)</f>
        <v>7</v>
      </c>
      <c r="AV59" s="2">
        <v>31</v>
      </c>
      <c r="AW59" s="2">
        <v>11</v>
      </c>
      <c r="AX59" s="2">
        <v>20</v>
      </c>
      <c r="AY59" s="2">
        <v>0</v>
      </c>
      <c r="AZ59" s="2">
        <v>0</v>
      </c>
      <c r="BA59" s="2">
        <v>1</v>
      </c>
      <c r="BB59" s="2">
        <v>1</v>
      </c>
      <c r="BC59" s="2">
        <v>1</v>
      </c>
      <c r="BD59" s="2">
        <v>0</v>
      </c>
      <c r="BE59" s="2">
        <v>0</v>
      </c>
      <c r="BF59" s="2">
        <v>0</v>
      </c>
      <c r="BG59" s="2">
        <v>0</v>
      </c>
      <c r="BH59" s="2">
        <v>1</v>
      </c>
      <c r="BI59" s="2">
        <v>1</v>
      </c>
      <c r="BJ59" s="2">
        <v>3</v>
      </c>
      <c r="BK59" s="2">
        <v>0</v>
      </c>
      <c r="BL59" s="2" t="s">
        <v>24</v>
      </c>
      <c r="BM59" s="2" t="s">
        <v>23</v>
      </c>
      <c r="BN59" s="2"/>
      <c r="BO59" s="2"/>
      <c r="BP59" s="2"/>
      <c r="BQ59" s="2"/>
      <c r="BR59" s="2"/>
      <c r="BS59" s="2" t="s">
        <v>110</v>
      </c>
      <c r="BT59" s="2"/>
      <c r="BU59" s="2" t="s">
        <v>32</v>
      </c>
      <c r="BV59" s="2"/>
      <c r="BW59" s="2" t="s">
        <v>253</v>
      </c>
      <c r="BX59" s="2"/>
      <c r="BY59" s="2" t="s">
        <v>33</v>
      </c>
      <c r="BZ59" s="8" t="str">
        <f t="shared" si="0"/>
        <v>lona</v>
      </c>
      <c r="CA59" s="2"/>
      <c r="CB59" s="2" t="s">
        <v>24</v>
      </c>
      <c r="CC59" s="2" t="s">
        <v>23</v>
      </c>
      <c r="CD59" s="2" t="s">
        <v>23</v>
      </c>
      <c r="CE59" s="2"/>
      <c r="CF59" s="2"/>
      <c r="CG59" s="2" t="s">
        <v>209</v>
      </c>
      <c r="CH59" s="2" t="s">
        <v>23</v>
      </c>
      <c r="CI59" s="2" t="s">
        <v>23</v>
      </c>
      <c r="CJ59" s="2" t="s">
        <v>23</v>
      </c>
      <c r="CK59" s="2" t="s">
        <v>35</v>
      </c>
      <c r="CL59" s="2"/>
      <c r="CM59" s="2" t="s">
        <v>36</v>
      </c>
      <c r="CN59" s="2"/>
      <c r="CO59" s="2"/>
      <c r="CP59" s="2"/>
      <c r="CQ59" s="2" t="s">
        <v>130</v>
      </c>
      <c r="CR59" s="2" t="s">
        <v>74</v>
      </c>
      <c r="CS59" s="2"/>
      <c r="CT59" s="2" t="s">
        <v>211</v>
      </c>
      <c r="CU59" s="2" t="s">
        <v>37</v>
      </c>
      <c r="CV59" s="2"/>
      <c r="CW59" s="2">
        <v>0</v>
      </c>
      <c r="CX59" s="2">
        <v>0</v>
      </c>
      <c r="CY59" s="2">
        <v>0</v>
      </c>
      <c r="CZ59" s="2">
        <v>0</v>
      </c>
      <c r="DA59" s="2"/>
      <c r="DB59" s="2"/>
      <c r="DC59" s="2"/>
      <c r="DD59" s="2"/>
      <c r="DE59" s="2"/>
      <c r="DF59" s="2"/>
      <c r="DG59" s="2"/>
      <c r="DH59" s="2"/>
      <c r="DI59" s="2">
        <v>0</v>
      </c>
      <c r="DJ59" s="2" t="s">
        <v>23</v>
      </c>
      <c r="DK59" s="2" t="s">
        <v>23</v>
      </c>
      <c r="DL59" s="2"/>
      <c r="DM59" s="2" t="s">
        <v>23</v>
      </c>
      <c r="DN59" s="2"/>
      <c r="DO59" s="12"/>
      <c r="DP59" s="2" t="s">
        <v>23</v>
      </c>
      <c r="DQ59" s="2"/>
      <c r="DR59" s="2"/>
      <c r="DS59" s="2"/>
      <c r="DT59" s="2"/>
      <c r="DU59" s="2" t="s">
        <v>155</v>
      </c>
      <c r="DV59" s="2"/>
      <c r="DW59" s="2"/>
      <c r="DX59" s="2" t="s">
        <v>23</v>
      </c>
      <c r="DY59" s="2" t="s">
        <v>41</v>
      </c>
      <c r="DZ59" s="2"/>
      <c r="EA59" s="2" t="s">
        <v>40</v>
      </c>
      <c r="EB59" s="2"/>
      <c r="EC59" s="2" t="s">
        <v>24</v>
      </c>
      <c r="ED59" s="2"/>
      <c r="EE59" s="2"/>
      <c r="EF59" s="2"/>
      <c r="EG59" s="2"/>
      <c r="EH59" s="2"/>
      <c r="EI59" s="2" t="s">
        <v>4553</v>
      </c>
      <c r="EJ59" s="2" t="s">
        <v>43</v>
      </c>
      <c r="EK59" s="2" t="s">
        <v>44</v>
      </c>
      <c r="EL59" s="2" t="s">
        <v>23</v>
      </c>
      <c r="EM59" s="2" t="s">
        <v>24</v>
      </c>
      <c r="EN59" s="2" t="s">
        <v>196</v>
      </c>
      <c r="EO59" s="2" t="s">
        <v>46</v>
      </c>
      <c r="EP59" s="2" t="s">
        <v>24</v>
      </c>
      <c r="EQ59" s="2" t="s">
        <v>97</v>
      </c>
      <c r="ER59" s="2"/>
      <c r="ES59" s="2" t="s">
        <v>48</v>
      </c>
      <c r="ET59" s="2"/>
      <c r="EU59" s="2" t="s">
        <v>24</v>
      </c>
      <c r="EV59" s="2" t="s">
        <v>46</v>
      </c>
      <c r="EW59" s="2" t="s">
        <v>23</v>
      </c>
      <c r="EX59" s="2" t="s">
        <v>23</v>
      </c>
      <c r="EY59" s="2" t="s">
        <v>24</v>
      </c>
      <c r="EZ59" s="2" t="s">
        <v>98</v>
      </c>
      <c r="FA59" s="2" t="s">
        <v>23</v>
      </c>
      <c r="FB59" s="2"/>
      <c r="FC59" s="2"/>
      <c r="FD59" s="2"/>
      <c r="FE59" s="2"/>
      <c r="FF59" s="2"/>
      <c r="FG59" s="2"/>
      <c r="FH59" s="2">
        <v>0</v>
      </c>
      <c r="FI59" s="2">
        <v>0</v>
      </c>
      <c r="FJ59" s="2" t="s">
        <v>23</v>
      </c>
      <c r="FK59" s="2" t="s">
        <v>23</v>
      </c>
      <c r="FL59" s="2" t="s">
        <v>263</v>
      </c>
      <c r="FM59" s="2" t="s">
        <v>123</v>
      </c>
      <c r="FN59" s="2" t="s">
        <v>23</v>
      </c>
      <c r="FO59" s="2" t="s">
        <v>53</v>
      </c>
      <c r="FP59" s="2" t="s">
        <v>53</v>
      </c>
      <c r="FQ59" s="2" t="s">
        <v>23</v>
      </c>
      <c r="FR59" s="2" t="s">
        <v>23</v>
      </c>
      <c r="FS59" s="2"/>
      <c r="FT59" s="2" t="s">
        <v>101</v>
      </c>
      <c r="FU59" s="2" t="s">
        <v>230</v>
      </c>
      <c r="FV59" s="2" t="s">
        <v>271</v>
      </c>
      <c r="FW59" s="2"/>
      <c r="FX59" s="2" t="s">
        <v>57</v>
      </c>
      <c r="FY59" s="2"/>
      <c r="FZ59" s="12" t="s">
        <v>4533</v>
      </c>
      <c r="GA59" s="2" t="s">
        <v>114</v>
      </c>
      <c r="GB59" s="2"/>
      <c r="GC59" s="2"/>
      <c r="GD59" s="2" t="s">
        <v>23</v>
      </c>
      <c r="GE59" s="2"/>
      <c r="GF59" s="2" t="s">
        <v>23</v>
      </c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</row>
    <row r="60" spans="1:245" x14ac:dyDescent="0.25">
      <c r="A60" s="2" t="s">
        <v>4156</v>
      </c>
      <c r="B60" s="7">
        <v>42599</v>
      </c>
      <c r="C60" s="2">
        <v>4</v>
      </c>
      <c r="D60" s="2" t="s">
        <v>17</v>
      </c>
      <c r="E60" s="2" t="s">
        <v>9</v>
      </c>
      <c r="F60" s="2" t="s">
        <v>4442</v>
      </c>
      <c r="G60" s="2" t="s">
        <v>4485</v>
      </c>
      <c r="H60" s="7">
        <v>42478</v>
      </c>
      <c r="I60" s="2"/>
      <c r="J60" s="2" t="s">
        <v>536</v>
      </c>
      <c r="K60" s="2" t="s">
        <v>537</v>
      </c>
      <c r="L60" s="2" t="s">
        <v>538</v>
      </c>
      <c r="M60" s="2" t="s">
        <v>2177</v>
      </c>
      <c r="N60" s="2" t="s">
        <v>2271</v>
      </c>
      <c r="O60" s="2" t="s">
        <v>1585</v>
      </c>
      <c r="P60" s="2">
        <v>0.64316899999999999</v>
      </c>
      <c r="Q60" s="2">
        <v>-80.001750000000001</v>
      </c>
      <c r="R60" s="2">
        <v>0</v>
      </c>
      <c r="S60" s="2" t="s">
        <v>104</v>
      </c>
      <c r="T60" s="2" t="s">
        <v>4442</v>
      </c>
      <c r="U60" s="2" t="s">
        <v>539</v>
      </c>
      <c r="V60" s="2" t="s">
        <v>4412</v>
      </c>
      <c r="W60" s="2"/>
      <c r="X60" s="2" t="s">
        <v>62</v>
      </c>
      <c r="Y60" s="2"/>
      <c r="Z60" s="2">
        <v>150</v>
      </c>
      <c r="AA60" s="2">
        <v>15</v>
      </c>
      <c r="AB60" s="2">
        <v>15</v>
      </c>
      <c r="AC60" s="2" t="s">
        <v>23</v>
      </c>
      <c r="AD60" s="2" t="s">
        <v>23</v>
      </c>
      <c r="AE60" s="2"/>
      <c r="AF60" s="2"/>
      <c r="AG60" s="2" t="s">
        <v>477</v>
      </c>
      <c r="AH60" s="2"/>
      <c r="AI60" s="2" t="s">
        <v>24</v>
      </c>
      <c r="AJ60" s="2" t="s">
        <v>91</v>
      </c>
      <c r="AK60" s="2" t="s">
        <v>540</v>
      </c>
      <c r="AL60" s="2" t="s">
        <v>372</v>
      </c>
      <c r="AM60" s="2" t="s">
        <v>541</v>
      </c>
      <c r="AN60" s="2" t="s">
        <v>23</v>
      </c>
      <c r="AO60" s="2"/>
      <c r="AP60" s="2" t="s">
        <v>24</v>
      </c>
      <c r="AQ60" s="2" t="s">
        <v>542</v>
      </c>
      <c r="AR60" s="2" t="s">
        <v>23</v>
      </c>
      <c r="AS60" s="2" t="s">
        <v>543</v>
      </c>
      <c r="AT60" s="2"/>
      <c r="AU60" s="2">
        <f>INT(Table1[[#This Row],[INDIVIDUOS ]]/4)</f>
        <v>17</v>
      </c>
      <c r="AV60" s="2">
        <v>71</v>
      </c>
      <c r="AW60" s="2">
        <v>34</v>
      </c>
      <c r="AX60" s="2">
        <v>37</v>
      </c>
      <c r="AY60" s="2">
        <v>0</v>
      </c>
      <c r="AZ60" s="2">
        <v>1</v>
      </c>
      <c r="BA60" s="2">
        <v>2</v>
      </c>
      <c r="BB60" s="2">
        <v>1</v>
      </c>
      <c r="BC60" s="2">
        <v>1</v>
      </c>
      <c r="BD60" s="2">
        <v>1</v>
      </c>
      <c r="BE60" s="2">
        <v>3</v>
      </c>
      <c r="BF60" s="2">
        <v>2</v>
      </c>
      <c r="BG60" s="2">
        <v>0</v>
      </c>
      <c r="BH60" s="2">
        <v>0</v>
      </c>
      <c r="BI60" s="2">
        <v>0</v>
      </c>
      <c r="BJ60" s="2">
        <v>4</v>
      </c>
      <c r="BK60" s="2">
        <v>3</v>
      </c>
      <c r="BL60" s="2" t="s">
        <v>24</v>
      </c>
      <c r="BM60" s="2" t="s">
        <v>23</v>
      </c>
      <c r="BN60" s="2"/>
      <c r="BO60" s="2"/>
      <c r="BP60" s="2"/>
      <c r="BQ60" s="2"/>
      <c r="BR60" s="2"/>
      <c r="BS60" s="2" t="s">
        <v>110</v>
      </c>
      <c r="BT60" s="2"/>
      <c r="BU60" s="2" t="s">
        <v>31</v>
      </c>
      <c r="BV60" s="2"/>
      <c r="BW60" s="2" t="s">
        <v>253</v>
      </c>
      <c r="BX60" s="2"/>
      <c r="BY60" s="2" t="s">
        <v>70</v>
      </c>
      <c r="BZ60" s="8" t="str">
        <f t="shared" si="0"/>
        <v>plastico</v>
      </c>
      <c r="CA60" s="2"/>
      <c r="CB60" s="2" t="s">
        <v>24</v>
      </c>
      <c r="CC60" s="2" t="s">
        <v>23</v>
      </c>
      <c r="CD60" s="2" t="s">
        <v>23</v>
      </c>
      <c r="CE60" s="2"/>
      <c r="CF60" s="2"/>
      <c r="CG60" s="2" t="s">
        <v>209</v>
      </c>
      <c r="CH60" s="2" t="s">
        <v>23</v>
      </c>
      <c r="CI60" s="2" t="s">
        <v>23</v>
      </c>
      <c r="CJ60" s="2" t="s">
        <v>23</v>
      </c>
      <c r="CK60" s="2" t="s">
        <v>72</v>
      </c>
      <c r="CL60" s="2"/>
      <c r="CM60" s="2" t="s">
        <v>36</v>
      </c>
      <c r="CN60" s="2"/>
      <c r="CO60" s="2"/>
      <c r="CP60" s="2"/>
      <c r="CQ60" s="2" t="s">
        <v>383</v>
      </c>
      <c r="CR60" s="2" t="s">
        <v>37</v>
      </c>
      <c r="CS60" s="2"/>
      <c r="CT60" s="2" t="s">
        <v>23</v>
      </c>
      <c r="CU60" s="2" t="s">
        <v>37</v>
      </c>
      <c r="CV60" s="2"/>
      <c r="CW60" s="2">
        <v>0</v>
      </c>
      <c r="CX60" s="2">
        <v>0</v>
      </c>
      <c r="CY60" s="2">
        <v>0</v>
      </c>
      <c r="CZ60" s="2">
        <v>0</v>
      </c>
      <c r="DA60" s="2"/>
      <c r="DB60" s="2"/>
      <c r="DC60" s="2"/>
      <c r="DD60" s="2"/>
      <c r="DE60" s="2"/>
      <c r="DF60" s="2"/>
      <c r="DG60" s="2"/>
      <c r="DH60" s="2"/>
      <c r="DI60" s="2">
        <v>0</v>
      </c>
      <c r="DJ60" s="2" t="s">
        <v>23</v>
      </c>
      <c r="DK60" s="2" t="s">
        <v>23</v>
      </c>
      <c r="DL60" s="2"/>
      <c r="DM60" s="2" t="s">
        <v>23</v>
      </c>
      <c r="DN60" s="2"/>
      <c r="DO60" s="12"/>
      <c r="DP60" s="2" t="s">
        <v>23</v>
      </c>
      <c r="DQ60" s="2"/>
      <c r="DR60" s="2"/>
      <c r="DS60" s="2"/>
      <c r="DT60" s="2"/>
      <c r="DU60" s="2" t="s">
        <v>226</v>
      </c>
      <c r="DV60" s="2"/>
      <c r="DW60" s="2" t="s">
        <v>281</v>
      </c>
      <c r="DX60" s="2" t="s">
        <v>23</v>
      </c>
      <c r="DY60" s="2" t="s">
        <v>312</v>
      </c>
      <c r="DZ60" s="2"/>
      <c r="EA60" s="2" t="s">
        <v>40</v>
      </c>
      <c r="EB60" s="2"/>
      <c r="EC60" s="2" t="s">
        <v>23</v>
      </c>
      <c r="ED60" s="2"/>
      <c r="EE60" s="2"/>
      <c r="EF60" s="2"/>
      <c r="EG60" s="2"/>
      <c r="EH60" s="2"/>
      <c r="EI60" s="2" t="s">
        <v>4553</v>
      </c>
      <c r="EJ60" s="2" t="s">
        <v>155</v>
      </c>
      <c r="EK60" s="2" t="s">
        <v>76</v>
      </c>
      <c r="EL60" s="2" t="s">
        <v>23</v>
      </c>
      <c r="EM60" s="2" t="s">
        <v>23</v>
      </c>
      <c r="EN60" s="2"/>
      <c r="EO60" s="2"/>
      <c r="EP60" s="2"/>
      <c r="EQ60" s="2" t="s">
        <v>282</v>
      </c>
      <c r="ER60" s="2"/>
      <c r="ES60" s="2" t="s">
        <v>48</v>
      </c>
      <c r="ET60" s="2"/>
      <c r="EU60" s="2" t="s">
        <v>23</v>
      </c>
      <c r="EV60" s="2" t="s">
        <v>49</v>
      </c>
      <c r="EW60" s="2" t="s">
        <v>23</v>
      </c>
      <c r="EX60" s="2" t="s">
        <v>23</v>
      </c>
      <c r="EY60" s="2" t="s">
        <v>23</v>
      </c>
      <c r="EZ60" s="2" t="s">
        <v>98</v>
      </c>
      <c r="FA60" s="2" t="s">
        <v>23</v>
      </c>
      <c r="FB60" s="2"/>
      <c r="FC60" s="2"/>
      <c r="FD60" s="2"/>
      <c r="FE60" s="2"/>
      <c r="FF60" s="2"/>
      <c r="FG60" s="2"/>
      <c r="FH60" s="2">
        <v>0</v>
      </c>
      <c r="FI60" s="2">
        <v>0</v>
      </c>
      <c r="FJ60" s="2" t="s">
        <v>23</v>
      </c>
      <c r="FK60" s="2" t="s">
        <v>23</v>
      </c>
      <c r="FL60" s="2" t="s">
        <v>123</v>
      </c>
      <c r="FM60" s="2" t="s">
        <v>123</v>
      </c>
      <c r="FN60" s="2" t="s">
        <v>23</v>
      </c>
      <c r="FO60" s="2" t="s">
        <v>314</v>
      </c>
      <c r="FP60" s="2" t="s">
        <v>314</v>
      </c>
      <c r="FQ60" s="2" t="s">
        <v>23</v>
      </c>
      <c r="FR60" s="2" t="s">
        <v>23</v>
      </c>
      <c r="FS60" s="2"/>
      <c r="FT60" s="2" t="s">
        <v>101</v>
      </c>
      <c r="FU60" s="2" t="s">
        <v>544</v>
      </c>
      <c r="FV60" s="2" t="s">
        <v>244</v>
      </c>
      <c r="FW60" s="2"/>
      <c r="FX60" s="2" t="s">
        <v>76</v>
      </c>
      <c r="FY60" s="2" t="s">
        <v>545</v>
      </c>
      <c r="FZ60" s="12"/>
      <c r="GA60" s="2" t="s">
        <v>114</v>
      </c>
      <c r="GB60" s="2"/>
      <c r="GC60" s="2"/>
      <c r="GD60" s="2" t="s">
        <v>23</v>
      </c>
      <c r="GE60" s="2"/>
      <c r="GF60" s="2" t="s">
        <v>23</v>
      </c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x14ac:dyDescent="0.25">
      <c r="A61" s="2" t="s">
        <v>4157</v>
      </c>
      <c r="B61" s="7">
        <v>42599</v>
      </c>
      <c r="C61" s="2">
        <v>4</v>
      </c>
      <c r="D61" s="2" t="s">
        <v>17</v>
      </c>
      <c r="E61" s="2" t="s">
        <v>9</v>
      </c>
      <c r="F61" s="2" t="s">
        <v>4443</v>
      </c>
      <c r="G61" s="2" t="s">
        <v>4443</v>
      </c>
      <c r="H61" s="7">
        <v>42476</v>
      </c>
      <c r="I61" s="2"/>
      <c r="J61" s="2" t="s">
        <v>536</v>
      </c>
      <c r="K61" s="2" t="s">
        <v>537</v>
      </c>
      <c r="L61" s="2" t="s">
        <v>653</v>
      </c>
      <c r="M61" s="2" t="s">
        <v>2177</v>
      </c>
      <c r="N61" s="2" t="s">
        <v>2271</v>
      </c>
      <c r="O61" s="2" t="s">
        <v>2274</v>
      </c>
      <c r="P61" s="2">
        <v>0.37445040000000002</v>
      </c>
      <c r="Q61" s="2">
        <v>-79.957488699999999</v>
      </c>
      <c r="R61" s="2">
        <v>75.199996948199995</v>
      </c>
      <c r="S61" s="2" t="s">
        <v>104</v>
      </c>
      <c r="T61" s="2" t="s">
        <v>654</v>
      </c>
      <c r="U61" s="2" t="s">
        <v>646</v>
      </c>
      <c r="V61" s="2" t="s">
        <v>4411</v>
      </c>
      <c r="W61" s="2"/>
      <c r="X61" s="2" t="s">
        <v>22</v>
      </c>
      <c r="Y61" s="2"/>
      <c r="Z61" s="2">
        <v>100</v>
      </c>
      <c r="AA61" s="2">
        <v>4</v>
      </c>
      <c r="AB61" s="2">
        <v>4</v>
      </c>
      <c r="AC61" s="2" t="s">
        <v>23</v>
      </c>
      <c r="AD61" s="2" t="s">
        <v>23</v>
      </c>
      <c r="AE61" s="2"/>
      <c r="AF61" s="2"/>
      <c r="AG61" s="2" t="s">
        <v>203</v>
      </c>
      <c r="AH61" s="2"/>
      <c r="AI61" s="2" t="s">
        <v>24</v>
      </c>
      <c r="AJ61" s="2" t="s">
        <v>25</v>
      </c>
      <c r="AK61" s="2" t="s">
        <v>655</v>
      </c>
      <c r="AL61" s="2" t="s">
        <v>221</v>
      </c>
      <c r="AM61" s="2" t="s">
        <v>656</v>
      </c>
      <c r="AN61" s="2" t="s">
        <v>23</v>
      </c>
      <c r="AO61" s="2"/>
      <c r="AP61" s="2" t="s">
        <v>24</v>
      </c>
      <c r="AQ61" s="2" t="s">
        <v>657</v>
      </c>
      <c r="AR61" s="2" t="s">
        <v>24</v>
      </c>
      <c r="AS61" s="2"/>
      <c r="AT61" s="2"/>
      <c r="AU61" s="2">
        <f>INT(Table1[[#This Row],[INDIVIDUOS ]]/4)</f>
        <v>3</v>
      </c>
      <c r="AV61" s="2">
        <v>13</v>
      </c>
      <c r="AW61" s="2">
        <v>7</v>
      </c>
      <c r="AX61" s="2">
        <v>6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 t="s">
        <v>24</v>
      </c>
      <c r="BM61" s="2" t="s">
        <v>23</v>
      </c>
      <c r="BN61" s="2"/>
      <c r="BO61" s="2"/>
      <c r="BP61" s="2"/>
      <c r="BQ61" s="2"/>
      <c r="BR61" s="2"/>
      <c r="BS61" s="2" t="s">
        <v>110</v>
      </c>
      <c r="BT61" s="2"/>
      <c r="BU61" s="2" t="s">
        <v>120</v>
      </c>
      <c r="BV61" s="2"/>
      <c r="BW61" s="2" t="s">
        <v>32</v>
      </c>
      <c r="BX61" s="2"/>
      <c r="BY61" s="2" t="s">
        <v>70</v>
      </c>
      <c r="BZ61" s="8" t="str">
        <f t="shared" si="0"/>
        <v>zinc</v>
      </c>
      <c r="CA61" s="2"/>
      <c r="CB61" s="2" t="s">
        <v>24</v>
      </c>
      <c r="CC61" s="2" t="s">
        <v>23</v>
      </c>
      <c r="CD61" s="2" t="s">
        <v>23</v>
      </c>
      <c r="CE61" s="2"/>
      <c r="CF61" s="2"/>
      <c r="CG61" s="2" t="s">
        <v>209</v>
      </c>
      <c r="CH61" s="2" t="s">
        <v>23</v>
      </c>
      <c r="CI61" s="2" t="s">
        <v>23</v>
      </c>
      <c r="CJ61" s="2" t="s">
        <v>23</v>
      </c>
      <c r="CK61" s="2" t="s">
        <v>243</v>
      </c>
      <c r="CL61" s="2"/>
      <c r="CM61" s="2" t="s">
        <v>36</v>
      </c>
      <c r="CN61" s="2"/>
      <c r="CO61" s="2"/>
      <c r="CP61" s="2"/>
      <c r="CQ61" s="2" t="s">
        <v>130</v>
      </c>
      <c r="CR61" s="2" t="s">
        <v>95</v>
      </c>
      <c r="CS61" s="2"/>
      <c r="CT61" s="2" t="s">
        <v>211</v>
      </c>
      <c r="CU61" s="2" t="s">
        <v>95</v>
      </c>
      <c r="CV61" s="2"/>
      <c r="CW61" s="2">
        <v>0</v>
      </c>
      <c r="CX61" s="2">
        <v>0</v>
      </c>
      <c r="CY61" s="2">
        <v>0</v>
      </c>
      <c r="CZ61" s="2">
        <v>0</v>
      </c>
      <c r="DA61" s="2"/>
      <c r="DB61" s="2"/>
      <c r="DC61" s="2"/>
      <c r="DD61" s="2"/>
      <c r="DE61" s="2"/>
      <c r="DF61" s="2"/>
      <c r="DG61" s="2"/>
      <c r="DH61" s="2"/>
      <c r="DI61" s="2">
        <v>0</v>
      </c>
      <c r="DJ61" s="2" t="s">
        <v>23</v>
      </c>
      <c r="DK61" s="2" t="s">
        <v>23</v>
      </c>
      <c r="DL61" s="2"/>
      <c r="DM61" s="2" t="s">
        <v>23</v>
      </c>
      <c r="DN61" s="2"/>
      <c r="DO61" s="12"/>
      <c r="DP61" s="2" t="s">
        <v>23</v>
      </c>
      <c r="DQ61" s="2"/>
      <c r="DR61" s="2"/>
      <c r="DS61" s="2"/>
      <c r="DT61" s="2"/>
      <c r="DU61" s="2" t="s">
        <v>226</v>
      </c>
      <c r="DV61" s="2"/>
      <c r="DW61" s="2"/>
      <c r="DX61" s="2" t="s">
        <v>23</v>
      </c>
      <c r="DY61" s="2" t="s">
        <v>41</v>
      </c>
      <c r="DZ61" s="2"/>
      <c r="EA61" s="2" t="s">
        <v>40</v>
      </c>
      <c r="EB61" s="2"/>
      <c r="EC61" s="2" t="s">
        <v>23</v>
      </c>
      <c r="ED61" s="2"/>
      <c r="EE61" s="2"/>
      <c r="EF61" s="2"/>
      <c r="EG61" s="2"/>
      <c r="EH61" s="2"/>
      <c r="EI61" s="2" t="s">
        <v>4553</v>
      </c>
      <c r="EJ61" s="2" t="s">
        <v>43</v>
      </c>
      <c r="EK61" s="2" t="s">
        <v>44</v>
      </c>
      <c r="EL61" s="2" t="s">
        <v>23</v>
      </c>
      <c r="EM61" s="2" t="s">
        <v>24</v>
      </c>
      <c r="EN61" s="2" t="s">
        <v>96</v>
      </c>
      <c r="EO61" s="2" t="s">
        <v>46</v>
      </c>
      <c r="EP61" s="2" t="s">
        <v>24</v>
      </c>
      <c r="EQ61" s="2" t="s">
        <v>97</v>
      </c>
      <c r="ER61" s="2"/>
      <c r="ES61" s="2" t="s">
        <v>48</v>
      </c>
      <c r="ET61" s="2"/>
      <c r="EU61" s="2" t="s">
        <v>23</v>
      </c>
      <c r="EV61" s="2" t="s">
        <v>49</v>
      </c>
      <c r="EW61" s="2" t="s">
        <v>23</v>
      </c>
      <c r="EX61" s="2" t="s">
        <v>23</v>
      </c>
      <c r="EY61" s="2" t="s">
        <v>23</v>
      </c>
      <c r="EZ61" s="2" t="s">
        <v>98</v>
      </c>
      <c r="FA61" s="2" t="s">
        <v>23</v>
      </c>
      <c r="FB61" s="2"/>
      <c r="FC61" s="2"/>
      <c r="FD61" s="2"/>
      <c r="FE61" s="2"/>
      <c r="FF61" s="2"/>
      <c r="FG61" s="2"/>
      <c r="FH61" s="2">
        <v>0</v>
      </c>
      <c r="FI61" s="2">
        <v>0</v>
      </c>
      <c r="FJ61" s="2" t="s">
        <v>23</v>
      </c>
      <c r="FK61" s="2" t="s">
        <v>23</v>
      </c>
      <c r="FL61" s="2" t="s">
        <v>51</v>
      </c>
      <c r="FM61" s="2" t="s">
        <v>123</v>
      </c>
      <c r="FN61" s="2" t="s">
        <v>23</v>
      </c>
      <c r="FO61" s="2" t="s">
        <v>53</v>
      </c>
      <c r="FP61" s="2" t="s">
        <v>53</v>
      </c>
      <c r="FQ61" s="2" t="s">
        <v>23</v>
      </c>
      <c r="FR61" s="2" t="s">
        <v>23</v>
      </c>
      <c r="FS61" s="2"/>
      <c r="FT61" s="2" t="s">
        <v>101</v>
      </c>
      <c r="FU61" s="2" t="s">
        <v>230</v>
      </c>
      <c r="FV61" s="2" t="s">
        <v>642</v>
      </c>
      <c r="FW61" s="2"/>
      <c r="FX61" s="2" t="s">
        <v>113</v>
      </c>
      <c r="FY61" s="2" t="s">
        <v>658</v>
      </c>
      <c r="FZ61" s="12"/>
      <c r="GA61" s="2" t="s">
        <v>660</v>
      </c>
      <c r="GB61" s="2"/>
      <c r="GC61" s="2"/>
      <c r="GD61" s="2" t="s">
        <v>23</v>
      </c>
      <c r="GE61" s="2"/>
      <c r="GF61" s="2" t="s">
        <v>23</v>
      </c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x14ac:dyDescent="0.25">
      <c r="A62" s="2" t="s">
        <v>4158</v>
      </c>
      <c r="B62" s="7">
        <v>42599</v>
      </c>
      <c r="C62" s="2">
        <v>4</v>
      </c>
      <c r="D62" s="2" t="s">
        <v>17</v>
      </c>
      <c r="E62" s="2" t="s">
        <v>9</v>
      </c>
      <c r="F62" s="2" t="s">
        <v>779</v>
      </c>
      <c r="G62" s="2"/>
      <c r="H62" s="7">
        <v>42476</v>
      </c>
      <c r="I62" s="2"/>
      <c r="J62" s="2" t="s">
        <v>536</v>
      </c>
      <c r="K62" s="2" t="s">
        <v>537</v>
      </c>
      <c r="L62" s="2" t="s">
        <v>780</v>
      </c>
      <c r="M62" s="2" t="s">
        <v>2177</v>
      </c>
      <c r="N62" s="2" t="s">
        <v>2271</v>
      </c>
      <c r="O62" s="2" t="s">
        <v>1651</v>
      </c>
      <c r="P62" s="2">
        <v>0.45782129999999999</v>
      </c>
      <c r="Q62" s="2">
        <v>-80.005763900000005</v>
      </c>
      <c r="R62" s="2">
        <v>111.099998474</v>
      </c>
      <c r="S62" s="2" t="s">
        <v>104</v>
      </c>
      <c r="T62" s="2" t="s">
        <v>773</v>
      </c>
      <c r="U62" s="2" t="s">
        <v>773</v>
      </c>
      <c r="V62" s="2" t="s">
        <v>4412</v>
      </c>
      <c r="W62" s="2"/>
      <c r="X62" s="2" t="s">
        <v>62</v>
      </c>
      <c r="Y62" s="2"/>
      <c r="Z62" s="2">
        <v>0</v>
      </c>
      <c r="AA62" s="2">
        <v>5</v>
      </c>
      <c r="AB62" s="2">
        <v>5</v>
      </c>
      <c r="AC62" s="2" t="s">
        <v>23</v>
      </c>
      <c r="AD62" s="2" t="s">
        <v>23</v>
      </c>
      <c r="AE62" s="2"/>
      <c r="AF62" s="2"/>
      <c r="AG62" s="2" t="s">
        <v>121</v>
      </c>
      <c r="AH62" s="2" t="s">
        <v>781</v>
      </c>
      <c r="AI62" s="2" t="s">
        <v>23</v>
      </c>
      <c r="AJ62" s="2" t="s">
        <v>25</v>
      </c>
      <c r="AK62" s="2" t="s">
        <v>782</v>
      </c>
      <c r="AL62" s="2"/>
      <c r="AM62" s="2"/>
      <c r="AN62" s="2" t="s">
        <v>23</v>
      </c>
      <c r="AO62" s="2"/>
      <c r="AP62" s="2" t="s">
        <v>24</v>
      </c>
      <c r="AQ62" s="2"/>
      <c r="AR62" s="2" t="s">
        <v>24</v>
      </c>
      <c r="AS62" s="2"/>
      <c r="AT62" s="2"/>
      <c r="AU62" s="2">
        <f>INT(Table1[[#This Row],[INDIVIDUOS ]]/4)</f>
        <v>7</v>
      </c>
      <c r="AV62" s="2">
        <v>30</v>
      </c>
      <c r="AW62" s="2">
        <v>15</v>
      </c>
      <c r="AX62" s="2">
        <v>15</v>
      </c>
      <c r="AY62" s="2">
        <v>0</v>
      </c>
      <c r="AZ62" s="2">
        <v>0</v>
      </c>
      <c r="BA62" s="2">
        <v>1</v>
      </c>
      <c r="BB62" s="2">
        <v>0</v>
      </c>
      <c r="BC62" s="2">
        <v>1</v>
      </c>
      <c r="BD62" s="2">
        <v>0</v>
      </c>
      <c r="BE62" s="2">
        <v>1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 t="s">
        <v>24</v>
      </c>
      <c r="BM62" s="2" t="s">
        <v>23</v>
      </c>
      <c r="BN62" s="2"/>
      <c r="BO62" s="2"/>
      <c r="BP62" s="2"/>
      <c r="BQ62" s="2"/>
      <c r="BR62" s="2"/>
      <c r="BS62" s="2" t="s">
        <v>110</v>
      </c>
      <c r="BT62" s="2"/>
      <c r="BU62" s="2" t="s">
        <v>120</v>
      </c>
      <c r="BV62" s="2"/>
      <c r="BW62" s="2" t="s">
        <v>121</v>
      </c>
      <c r="BX62" s="2" t="s">
        <v>783</v>
      </c>
      <c r="BY62" s="2" t="s">
        <v>616</v>
      </c>
      <c r="BZ62" s="8" t="str">
        <f t="shared" si="0"/>
        <v>zinc</v>
      </c>
      <c r="CA62" s="2"/>
      <c r="CB62" s="2" t="s">
        <v>24</v>
      </c>
      <c r="CC62" s="2" t="s">
        <v>23</v>
      </c>
      <c r="CD62" s="2" t="s">
        <v>23</v>
      </c>
      <c r="CE62" s="2"/>
      <c r="CF62" s="2"/>
      <c r="CG62" s="2" t="s">
        <v>209</v>
      </c>
      <c r="CH62" s="2" t="s">
        <v>23</v>
      </c>
      <c r="CI62" s="2" t="s">
        <v>23</v>
      </c>
      <c r="CJ62" s="2" t="s">
        <v>23</v>
      </c>
      <c r="CK62" s="2" t="s">
        <v>72</v>
      </c>
      <c r="CL62" s="2"/>
      <c r="CM62" s="2" t="s">
        <v>73</v>
      </c>
      <c r="CN62" s="2"/>
      <c r="CO62" s="2">
        <v>200</v>
      </c>
      <c r="CP62" s="2">
        <v>5</v>
      </c>
      <c r="CQ62" s="2" t="s">
        <v>23</v>
      </c>
      <c r="CR62" s="2" t="s">
        <v>95</v>
      </c>
      <c r="CS62" s="2"/>
      <c r="CT62" s="2" t="s">
        <v>23</v>
      </c>
      <c r="CU62" s="2" t="s">
        <v>74</v>
      </c>
      <c r="CV62" s="2"/>
      <c r="CW62" s="2">
        <v>0</v>
      </c>
      <c r="CX62" s="2">
        <v>0</v>
      </c>
      <c r="CY62" s="2">
        <v>0</v>
      </c>
      <c r="CZ62" s="2">
        <v>0</v>
      </c>
      <c r="DA62" s="2"/>
      <c r="DB62" s="2"/>
      <c r="DC62" s="2"/>
      <c r="DD62" s="2"/>
      <c r="DE62" s="2"/>
      <c r="DF62" s="2"/>
      <c r="DG62" s="2"/>
      <c r="DH62" s="2"/>
      <c r="DI62" s="2">
        <v>0</v>
      </c>
      <c r="DJ62" s="2" t="s">
        <v>23</v>
      </c>
      <c r="DK62" s="2" t="s">
        <v>23</v>
      </c>
      <c r="DL62" s="2"/>
      <c r="DM62" s="2" t="s">
        <v>23</v>
      </c>
      <c r="DN62" s="2"/>
      <c r="DO62" s="12"/>
      <c r="DP62" s="2" t="s">
        <v>23</v>
      </c>
      <c r="DQ62" s="2"/>
      <c r="DR62" s="2"/>
      <c r="DS62" s="2"/>
      <c r="DT62" s="2"/>
      <c r="DU62" s="2" t="s">
        <v>226</v>
      </c>
      <c r="DV62" s="2"/>
      <c r="DW62" s="2"/>
      <c r="DX62" s="2" t="s">
        <v>24</v>
      </c>
      <c r="DY62" s="2" t="s">
        <v>313</v>
      </c>
      <c r="DZ62" s="2"/>
      <c r="EA62" s="2" t="s">
        <v>41</v>
      </c>
      <c r="EB62" s="2"/>
      <c r="EC62" s="2" t="s">
        <v>24</v>
      </c>
      <c r="ED62" s="2">
        <v>1</v>
      </c>
      <c r="EE62" s="2">
        <v>0</v>
      </c>
      <c r="EF62" s="2">
        <v>1</v>
      </c>
      <c r="EG62" s="2" t="s">
        <v>23</v>
      </c>
      <c r="EH62" s="2" t="s">
        <v>24</v>
      </c>
      <c r="EI62" s="2" t="s">
        <v>4553</v>
      </c>
      <c r="EJ62" s="2" t="s">
        <v>43</v>
      </c>
      <c r="EK62" s="2" t="s">
        <v>44</v>
      </c>
      <c r="EL62" s="2" t="s">
        <v>24</v>
      </c>
      <c r="EM62" s="2" t="s">
        <v>24</v>
      </c>
      <c r="EN62" s="2" t="s">
        <v>77</v>
      </c>
      <c r="EO62" s="2" t="s">
        <v>46</v>
      </c>
      <c r="EP62" s="2" t="s">
        <v>24</v>
      </c>
      <c r="EQ62" s="2" t="s">
        <v>97</v>
      </c>
      <c r="ER62" s="2"/>
      <c r="ES62" s="2" t="s">
        <v>97</v>
      </c>
      <c r="ET62" s="2"/>
      <c r="EU62" s="2" t="s">
        <v>23</v>
      </c>
      <c r="EV62" s="2" t="s">
        <v>49</v>
      </c>
      <c r="EW62" s="2" t="s">
        <v>23</v>
      </c>
      <c r="EX62" s="2" t="s">
        <v>23</v>
      </c>
      <c r="EY62" s="2" t="s">
        <v>23</v>
      </c>
      <c r="EZ62" s="2" t="s">
        <v>98</v>
      </c>
      <c r="FA62" s="2" t="s">
        <v>23</v>
      </c>
      <c r="FB62" s="2"/>
      <c r="FC62" s="2"/>
      <c r="FD62" s="2"/>
      <c r="FE62" s="2"/>
      <c r="FF62" s="2"/>
      <c r="FG62" s="2"/>
      <c r="FH62" s="2">
        <v>0</v>
      </c>
      <c r="FI62" s="2">
        <v>0</v>
      </c>
      <c r="FJ62" s="2" t="s">
        <v>23</v>
      </c>
      <c r="FK62" s="2" t="s">
        <v>23</v>
      </c>
      <c r="FL62" s="2" t="s">
        <v>784</v>
      </c>
      <c r="FM62" s="2" t="s">
        <v>785</v>
      </c>
      <c r="FN62" s="2" t="s">
        <v>23</v>
      </c>
      <c r="FO62" s="2" t="s">
        <v>360</v>
      </c>
      <c r="FP62" s="2" t="s">
        <v>53</v>
      </c>
      <c r="FQ62" s="2" t="s">
        <v>23</v>
      </c>
      <c r="FR62" s="2" t="s">
        <v>23</v>
      </c>
      <c r="FS62" s="2"/>
      <c r="FT62" s="2" t="s">
        <v>54</v>
      </c>
      <c r="FU62" s="2" t="s">
        <v>786</v>
      </c>
      <c r="FV62" s="2" t="s">
        <v>376</v>
      </c>
      <c r="FW62" s="2"/>
      <c r="FX62" s="2" t="s">
        <v>76</v>
      </c>
      <c r="FY62" s="2"/>
      <c r="FZ62" s="12" t="s">
        <v>4528</v>
      </c>
      <c r="GA62" s="2" t="s">
        <v>318</v>
      </c>
      <c r="GB62" s="2"/>
      <c r="GC62" s="2"/>
      <c r="GD62" s="2" t="s">
        <v>23</v>
      </c>
      <c r="GE62" s="2"/>
      <c r="GF62" s="2" t="s">
        <v>23</v>
      </c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x14ac:dyDescent="0.25">
      <c r="A63" s="2" t="s">
        <v>4159</v>
      </c>
      <c r="B63" s="7">
        <v>42599</v>
      </c>
      <c r="C63" s="2">
        <v>4</v>
      </c>
      <c r="D63" s="2" t="s">
        <v>17</v>
      </c>
      <c r="E63" s="2" t="s">
        <v>9</v>
      </c>
      <c r="F63" s="2" t="s">
        <v>787</v>
      </c>
      <c r="G63" s="2" t="s">
        <v>787</v>
      </c>
      <c r="H63" s="7">
        <v>42478</v>
      </c>
      <c r="I63" s="2"/>
      <c r="J63" s="2" t="s">
        <v>536</v>
      </c>
      <c r="K63" s="2" t="s">
        <v>537</v>
      </c>
      <c r="L63" s="2" t="s">
        <v>780</v>
      </c>
      <c r="M63" s="2" t="s">
        <v>2177</v>
      </c>
      <c r="N63" s="2" t="s">
        <v>2271</v>
      </c>
      <c r="O63" s="2" t="s">
        <v>1651</v>
      </c>
      <c r="P63" s="2">
        <v>0.4670222</v>
      </c>
      <c r="Q63" s="2">
        <v>-79.9964595</v>
      </c>
      <c r="R63" s="2">
        <v>120.400001526</v>
      </c>
      <c r="S63" s="2" t="s">
        <v>104</v>
      </c>
      <c r="T63" s="2" t="s">
        <v>788</v>
      </c>
      <c r="U63" s="2" t="s">
        <v>274</v>
      </c>
      <c r="V63" s="2" t="s">
        <v>4412</v>
      </c>
      <c r="W63" s="2"/>
      <c r="X63" s="2" t="s">
        <v>62</v>
      </c>
      <c r="Y63" s="2"/>
      <c r="Z63" s="2">
        <v>350</v>
      </c>
      <c r="AA63" s="2">
        <v>12</v>
      </c>
      <c r="AB63" s="2">
        <v>9</v>
      </c>
      <c r="AC63" s="2" t="s">
        <v>23</v>
      </c>
      <c r="AD63" s="2" t="s">
        <v>23</v>
      </c>
      <c r="AE63" s="2"/>
      <c r="AF63" s="2"/>
      <c r="AG63" s="2" t="s">
        <v>203</v>
      </c>
      <c r="AH63" s="2"/>
      <c r="AI63" s="2" t="s">
        <v>23</v>
      </c>
      <c r="AJ63" s="2" t="s">
        <v>91</v>
      </c>
      <c r="AK63" s="2" t="s">
        <v>789</v>
      </c>
      <c r="AL63" s="2" t="s">
        <v>790</v>
      </c>
      <c r="AM63" s="2" t="s">
        <v>791</v>
      </c>
      <c r="AN63" s="2" t="s">
        <v>23</v>
      </c>
      <c r="AO63" s="2"/>
      <c r="AP63" s="2" t="s">
        <v>24</v>
      </c>
      <c r="AQ63" s="2" t="s">
        <v>792</v>
      </c>
      <c r="AR63" s="2" t="s">
        <v>23</v>
      </c>
      <c r="AS63" s="2" t="s">
        <v>793</v>
      </c>
      <c r="AT63" s="2"/>
      <c r="AU63" s="2">
        <f>INT(Table1[[#This Row],[INDIVIDUOS ]]/4)</f>
        <v>13</v>
      </c>
      <c r="AV63" s="2">
        <v>54</v>
      </c>
      <c r="AW63" s="2">
        <v>20</v>
      </c>
      <c r="AX63" s="2">
        <v>34</v>
      </c>
      <c r="AY63" s="2">
        <v>0</v>
      </c>
      <c r="AZ63" s="2"/>
      <c r="BA63" s="2">
        <v>3</v>
      </c>
      <c r="BB63" s="2">
        <v>1</v>
      </c>
      <c r="BC63" s="2"/>
      <c r="BD63" s="2"/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3</v>
      </c>
      <c r="BL63" s="2" t="s">
        <v>24</v>
      </c>
      <c r="BM63" s="2" t="s">
        <v>23</v>
      </c>
      <c r="BN63" s="2"/>
      <c r="BO63" s="2"/>
      <c r="BP63" s="2"/>
      <c r="BQ63" s="2"/>
      <c r="BR63" s="2"/>
      <c r="BS63" s="2" t="s">
        <v>110</v>
      </c>
      <c r="BT63" s="2"/>
      <c r="BU63" s="2" t="s">
        <v>309</v>
      </c>
      <c r="BV63" s="2"/>
      <c r="BW63" s="2" t="s">
        <v>309</v>
      </c>
      <c r="BX63" s="2"/>
      <c r="BY63" s="2" t="s">
        <v>70</v>
      </c>
      <c r="BZ63" s="8" t="str">
        <f t="shared" si="0"/>
        <v>madera</v>
      </c>
      <c r="CA63" s="2"/>
      <c r="CB63" s="2" t="s">
        <v>24</v>
      </c>
      <c r="CC63" s="2" t="s">
        <v>23</v>
      </c>
      <c r="CD63" s="2" t="s">
        <v>24</v>
      </c>
      <c r="CE63" s="2" t="s">
        <v>71</v>
      </c>
      <c r="CF63" s="2"/>
      <c r="CG63" s="2" t="s">
        <v>34</v>
      </c>
      <c r="CH63" s="2" t="s">
        <v>24</v>
      </c>
      <c r="CI63" s="2" t="s">
        <v>23</v>
      </c>
      <c r="CJ63" s="2" t="s">
        <v>23</v>
      </c>
      <c r="CK63" s="2" t="s">
        <v>193</v>
      </c>
      <c r="CL63" s="2"/>
      <c r="CM63" s="2" t="s">
        <v>129</v>
      </c>
      <c r="CN63" s="2"/>
      <c r="CO63" s="2"/>
      <c r="CP63" s="2"/>
      <c r="CQ63" s="2" t="s">
        <v>23</v>
      </c>
      <c r="CR63" s="2" t="s">
        <v>37</v>
      </c>
      <c r="CS63" s="2"/>
      <c r="CT63" s="2" t="s">
        <v>23</v>
      </c>
      <c r="CU63" s="2" t="s">
        <v>37</v>
      </c>
      <c r="CV63" s="2"/>
      <c r="CW63" s="2">
        <v>0</v>
      </c>
      <c r="CX63" s="2">
        <v>0</v>
      </c>
      <c r="CY63" s="2">
        <v>0</v>
      </c>
      <c r="CZ63" s="2">
        <v>0</v>
      </c>
      <c r="DA63" s="2"/>
      <c r="DB63" s="2"/>
      <c r="DC63" s="2"/>
      <c r="DD63" s="2"/>
      <c r="DE63" s="2"/>
      <c r="DF63" s="2"/>
      <c r="DG63" s="2"/>
      <c r="DH63" s="2"/>
      <c r="DI63" s="2">
        <v>0</v>
      </c>
      <c r="DJ63" s="2" t="s">
        <v>23</v>
      </c>
      <c r="DK63" s="2" t="s">
        <v>23</v>
      </c>
      <c r="DL63" s="2"/>
      <c r="DM63" s="2" t="s">
        <v>23</v>
      </c>
      <c r="DN63" s="2"/>
      <c r="DO63" s="12"/>
      <c r="DP63" s="2" t="s">
        <v>24</v>
      </c>
      <c r="DQ63" s="2" t="s">
        <v>23</v>
      </c>
      <c r="DR63" s="2" t="s">
        <v>23</v>
      </c>
      <c r="DS63" s="2"/>
      <c r="DT63" s="2" t="s">
        <v>23</v>
      </c>
      <c r="DU63" s="2" t="s">
        <v>226</v>
      </c>
      <c r="DV63" s="2"/>
      <c r="DW63" s="2"/>
      <c r="DX63" s="2" t="s">
        <v>24</v>
      </c>
      <c r="DY63" s="2" t="s">
        <v>41</v>
      </c>
      <c r="DZ63" s="2"/>
      <c r="EA63" s="2" t="s">
        <v>313</v>
      </c>
      <c r="EB63" s="2"/>
      <c r="EC63" s="2" t="s">
        <v>24</v>
      </c>
      <c r="ED63" s="2">
        <v>0</v>
      </c>
      <c r="EE63" s="2">
        <v>0</v>
      </c>
      <c r="EF63" s="2">
        <v>0</v>
      </c>
      <c r="EG63" s="2" t="s">
        <v>23</v>
      </c>
      <c r="EH63" s="2" t="s">
        <v>24</v>
      </c>
      <c r="EI63" s="2" t="s">
        <v>4552</v>
      </c>
      <c r="EJ63" s="2" t="s">
        <v>43</v>
      </c>
      <c r="EK63" s="2" t="s">
        <v>44</v>
      </c>
      <c r="EL63" s="2" t="s">
        <v>24</v>
      </c>
      <c r="EM63" s="2" t="s">
        <v>24</v>
      </c>
      <c r="EN63" s="2" t="s">
        <v>45</v>
      </c>
      <c r="EO63" s="2" t="s">
        <v>46</v>
      </c>
      <c r="EP63" s="2" t="s">
        <v>24</v>
      </c>
      <c r="EQ63" s="2" t="s">
        <v>97</v>
      </c>
      <c r="ER63" s="2"/>
      <c r="ES63" s="2" t="s">
        <v>48</v>
      </c>
      <c r="ET63" s="2"/>
      <c r="EU63" s="2" t="s">
        <v>23</v>
      </c>
      <c r="EV63" s="2" t="s">
        <v>49</v>
      </c>
      <c r="EW63" s="2" t="s">
        <v>23</v>
      </c>
      <c r="EX63" s="2" t="s">
        <v>23</v>
      </c>
      <c r="EY63" s="2" t="s">
        <v>23</v>
      </c>
      <c r="EZ63" s="2" t="s">
        <v>98</v>
      </c>
      <c r="FA63" s="2" t="s">
        <v>23</v>
      </c>
      <c r="FB63" s="2"/>
      <c r="FC63" s="2"/>
      <c r="FD63" s="2"/>
      <c r="FE63" s="2"/>
      <c r="FF63" s="2"/>
      <c r="FG63" s="2"/>
      <c r="FH63" s="2">
        <v>0</v>
      </c>
      <c r="FI63" s="2">
        <v>0</v>
      </c>
      <c r="FJ63" s="2" t="s">
        <v>23</v>
      </c>
      <c r="FK63" s="2" t="s">
        <v>23</v>
      </c>
      <c r="FL63" s="2" t="s">
        <v>111</v>
      </c>
      <c r="FM63" s="2" t="s">
        <v>784</v>
      </c>
      <c r="FN63" s="2" t="s">
        <v>23</v>
      </c>
      <c r="FO63" s="2" t="s">
        <v>53</v>
      </c>
      <c r="FP63" s="2" t="s">
        <v>53</v>
      </c>
      <c r="FQ63" s="2" t="s">
        <v>24</v>
      </c>
      <c r="FR63" s="2" t="s">
        <v>24</v>
      </c>
      <c r="FS63" s="2">
        <v>5</v>
      </c>
      <c r="FT63" s="2" t="s">
        <v>54</v>
      </c>
      <c r="FU63" s="2" t="s">
        <v>794</v>
      </c>
      <c r="FV63" s="2" t="s">
        <v>795</v>
      </c>
      <c r="FW63" s="2"/>
      <c r="FX63" s="2" t="s">
        <v>113</v>
      </c>
      <c r="FY63" s="2"/>
      <c r="FZ63" s="12" t="s">
        <v>4528</v>
      </c>
      <c r="GA63" s="2" t="s">
        <v>114</v>
      </c>
      <c r="GB63" s="2"/>
      <c r="GC63" s="2"/>
      <c r="GD63" s="2" t="s">
        <v>23</v>
      </c>
      <c r="GE63" s="2"/>
      <c r="GF63" s="2" t="s">
        <v>24</v>
      </c>
      <c r="GG63" s="2" t="s">
        <v>796</v>
      </c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x14ac:dyDescent="0.25">
      <c r="A64" s="2" t="s">
        <v>4160</v>
      </c>
      <c r="B64" s="7">
        <v>42600</v>
      </c>
      <c r="C64" s="2">
        <v>4</v>
      </c>
      <c r="D64" s="2" t="s">
        <v>17</v>
      </c>
      <c r="E64" s="2" t="s">
        <v>9</v>
      </c>
      <c r="F64" s="2" t="s">
        <v>4444</v>
      </c>
      <c r="G64" s="2"/>
      <c r="H64" s="7">
        <v>42476</v>
      </c>
      <c r="I64" s="2"/>
      <c r="J64" s="2" t="s">
        <v>536</v>
      </c>
      <c r="K64" s="2" t="s">
        <v>537</v>
      </c>
      <c r="L64" s="2" t="s">
        <v>826</v>
      </c>
      <c r="M64" s="2" t="s">
        <v>2177</v>
      </c>
      <c r="N64" s="2" t="s">
        <v>2271</v>
      </c>
      <c r="O64" s="2" t="s">
        <v>2286</v>
      </c>
      <c r="P64" s="2">
        <v>0.27213179999999998</v>
      </c>
      <c r="Q64" s="2">
        <v>-79.955472799999995</v>
      </c>
      <c r="R64" s="2">
        <v>11.800000190700001</v>
      </c>
      <c r="S64" s="2" t="s">
        <v>104</v>
      </c>
      <c r="T64" s="2" t="s">
        <v>827</v>
      </c>
      <c r="U64" s="2" t="s">
        <v>828</v>
      </c>
      <c r="V64" s="2" t="s">
        <v>4411</v>
      </c>
      <c r="W64" s="2" t="s">
        <v>829</v>
      </c>
      <c r="X64" s="2" t="s">
        <v>22</v>
      </c>
      <c r="Y64" s="2"/>
      <c r="Z64" s="2">
        <v>150</v>
      </c>
      <c r="AA64" s="2">
        <v>4</v>
      </c>
      <c r="AB64" s="2">
        <v>4</v>
      </c>
      <c r="AC64" s="2" t="s">
        <v>24</v>
      </c>
      <c r="AD64" s="2" t="s">
        <v>23</v>
      </c>
      <c r="AE64" s="2"/>
      <c r="AF64" s="2"/>
      <c r="AG64" s="2" t="s">
        <v>121</v>
      </c>
      <c r="AH64" s="2" t="s">
        <v>830</v>
      </c>
      <c r="AI64" s="2" t="s">
        <v>24</v>
      </c>
      <c r="AJ64" s="2" t="s">
        <v>25</v>
      </c>
      <c r="AK64" s="2" t="s">
        <v>831</v>
      </c>
      <c r="AL64" s="2" t="s">
        <v>832</v>
      </c>
      <c r="AM64" s="2" t="s">
        <v>833</v>
      </c>
      <c r="AN64" s="2" t="s">
        <v>23</v>
      </c>
      <c r="AO64" s="2"/>
      <c r="AP64" s="2" t="s">
        <v>23</v>
      </c>
      <c r="AQ64" s="2"/>
      <c r="AR64" s="2" t="s">
        <v>23</v>
      </c>
      <c r="AS64" s="2" t="s">
        <v>834</v>
      </c>
      <c r="AT64" s="2"/>
      <c r="AU64" s="2">
        <f>INT(Table1[[#This Row],[INDIVIDUOS ]]/4)</f>
        <v>4</v>
      </c>
      <c r="AV64" s="2">
        <v>19</v>
      </c>
      <c r="AW64" s="2">
        <v>12</v>
      </c>
      <c r="AX64" s="2">
        <v>7</v>
      </c>
      <c r="AY64" s="2">
        <v>0</v>
      </c>
      <c r="AZ64" s="2">
        <v>0</v>
      </c>
      <c r="BA64" s="2">
        <v>0</v>
      </c>
      <c r="BB64" s="2">
        <v>0</v>
      </c>
      <c r="BC64" s="2">
        <v>1</v>
      </c>
      <c r="BD64" s="2">
        <v>0</v>
      </c>
      <c r="BE64" s="2">
        <v>0</v>
      </c>
      <c r="BF64" s="2">
        <v>1</v>
      </c>
      <c r="BG64" s="2">
        <v>0</v>
      </c>
      <c r="BH64" s="2">
        <v>1</v>
      </c>
      <c r="BI64" s="2">
        <v>1</v>
      </c>
      <c r="BJ64" s="2">
        <v>1</v>
      </c>
      <c r="BK64" s="2">
        <v>0</v>
      </c>
      <c r="BL64" s="2" t="s">
        <v>24</v>
      </c>
      <c r="BM64" s="2" t="s">
        <v>23</v>
      </c>
      <c r="BN64" s="2"/>
      <c r="BO64" s="2"/>
      <c r="BP64" s="2"/>
      <c r="BQ64" s="2"/>
      <c r="BR64" s="2"/>
      <c r="BS64" s="2" t="s">
        <v>79</v>
      </c>
      <c r="BT64" s="2" t="s">
        <v>835</v>
      </c>
      <c r="BU64" s="2" t="s">
        <v>121</v>
      </c>
      <c r="BV64" s="2" t="s">
        <v>836</v>
      </c>
      <c r="BW64" s="2" t="s">
        <v>121</v>
      </c>
      <c r="BX64" s="2" t="s">
        <v>837</v>
      </c>
      <c r="BY64" s="2" t="s">
        <v>70</v>
      </c>
      <c r="BZ64" s="8" t="str">
        <f t="shared" si="0"/>
        <v>other</v>
      </c>
      <c r="CA64" s="2"/>
      <c r="CB64" s="2" t="s">
        <v>24</v>
      </c>
      <c r="CC64" s="2" t="s">
        <v>23</v>
      </c>
      <c r="CD64" s="2" t="s">
        <v>24</v>
      </c>
      <c r="CE64" s="2" t="s">
        <v>79</v>
      </c>
      <c r="CF64" s="2" t="s">
        <v>838</v>
      </c>
      <c r="CG64" s="2" t="s">
        <v>209</v>
      </c>
      <c r="CH64" s="2" t="s">
        <v>23</v>
      </c>
      <c r="CI64" s="2" t="s">
        <v>23</v>
      </c>
      <c r="CJ64" s="2" t="s">
        <v>23</v>
      </c>
      <c r="CK64" s="2" t="s">
        <v>35</v>
      </c>
      <c r="CL64" s="2"/>
      <c r="CM64" s="2" t="s">
        <v>129</v>
      </c>
      <c r="CN64" s="2"/>
      <c r="CO64" s="2"/>
      <c r="CP64" s="2"/>
      <c r="CQ64" s="2" t="s">
        <v>23</v>
      </c>
      <c r="CR64" s="2" t="s">
        <v>194</v>
      </c>
      <c r="CS64" s="2" t="s">
        <v>839</v>
      </c>
      <c r="CT64" s="2" t="s">
        <v>23</v>
      </c>
      <c r="CU64" s="2" t="s">
        <v>74</v>
      </c>
      <c r="CV64" s="2"/>
      <c r="CW64" s="2">
        <v>0</v>
      </c>
      <c r="CX64" s="2">
        <v>0</v>
      </c>
      <c r="CY64" s="2">
        <v>0</v>
      </c>
      <c r="CZ64" s="2">
        <v>0</v>
      </c>
      <c r="DA64" s="2"/>
      <c r="DB64" s="2"/>
      <c r="DC64" s="2"/>
      <c r="DD64" s="2"/>
      <c r="DE64" s="2"/>
      <c r="DF64" s="2"/>
      <c r="DG64" s="2"/>
      <c r="DH64" s="2"/>
      <c r="DI64" s="2">
        <v>0</v>
      </c>
      <c r="DJ64" s="2" t="s">
        <v>23</v>
      </c>
      <c r="DK64" s="2" t="s">
        <v>75</v>
      </c>
      <c r="DL64" s="2" t="s">
        <v>840</v>
      </c>
      <c r="DM64" s="2" t="s">
        <v>23</v>
      </c>
      <c r="DN64" s="2"/>
      <c r="DO64" s="12"/>
      <c r="DP64" s="2" t="s">
        <v>23</v>
      </c>
      <c r="DQ64" s="2"/>
      <c r="DR64" s="2"/>
      <c r="DS64" s="2"/>
      <c r="DT64" s="2"/>
      <c r="DU64" s="2" t="s">
        <v>226</v>
      </c>
      <c r="DV64" s="2"/>
      <c r="DW64" s="2" t="s">
        <v>841</v>
      </c>
      <c r="DX64" s="2" t="s">
        <v>24</v>
      </c>
      <c r="DY64" s="2" t="s">
        <v>41</v>
      </c>
      <c r="DZ64" s="2"/>
      <c r="EA64" s="2" t="s">
        <v>79</v>
      </c>
      <c r="EB64" s="2" t="s">
        <v>842</v>
      </c>
      <c r="EC64" s="2" t="s">
        <v>24</v>
      </c>
      <c r="ED64" s="2">
        <v>1</v>
      </c>
      <c r="EE64" s="2">
        <v>0</v>
      </c>
      <c r="EF64" s="2">
        <v>1</v>
      </c>
      <c r="EG64" s="2" t="s">
        <v>23</v>
      </c>
      <c r="EH64" s="2" t="s">
        <v>24</v>
      </c>
      <c r="EI64" s="2" t="s">
        <v>4552</v>
      </c>
      <c r="EJ64" s="2" t="s">
        <v>43</v>
      </c>
      <c r="EK64" s="2" t="s">
        <v>44</v>
      </c>
      <c r="EL64" s="2" t="s">
        <v>24</v>
      </c>
      <c r="EM64" s="2" t="s">
        <v>75</v>
      </c>
      <c r="EN64" s="2"/>
      <c r="EO64" s="2"/>
      <c r="EP64" s="2"/>
      <c r="EQ64" s="2" t="s">
        <v>97</v>
      </c>
      <c r="ER64" s="2"/>
      <c r="ES64" s="2" t="s">
        <v>75</v>
      </c>
      <c r="ET64" s="2" t="s">
        <v>843</v>
      </c>
      <c r="EU64" s="2" t="s">
        <v>23</v>
      </c>
      <c r="EV64" s="2" t="s">
        <v>49</v>
      </c>
      <c r="EW64" s="2" t="s">
        <v>23</v>
      </c>
      <c r="EX64" s="2" t="s">
        <v>23</v>
      </c>
      <c r="EY64" s="2" t="s">
        <v>23</v>
      </c>
      <c r="EZ64" s="2" t="s">
        <v>98</v>
      </c>
      <c r="FA64" s="2" t="s">
        <v>23</v>
      </c>
      <c r="FB64" s="2"/>
      <c r="FC64" s="2"/>
      <c r="FD64" s="2"/>
      <c r="FE64" s="2"/>
      <c r="FF64" s="2"/>
      <c r="FG64" s="2"/>
      <c r="FH64" s="2">
        <v>0</v>
      </c>
      <c r="FI64" s="2">
        <v>0</v>
      </c>
      <c r="FJ64" s="2" t="s">
        <v>23</v>
      </c>
      <c r="FK64" s="2" t="s">
        <v>23</v>
      </c>
      <c r="FL64" s="2" t="s">
        <v>51</v>
      </c>
      <c r="FM64" s="2" t="s">
        <v>123</v>
      </c>
      <c r="FN64" s="2" t="s">
        <v>23</v>
      </c>
      <c r="FO64" s="2" t="s">
        <v>360</v>
      </c>
      <c r="FP64" s="2" t="s">
        <v>314</v>
      </c>
      <c r="FQ64" s="2" t="s">
        <v>23</v>
      </c>
      <c r="FR64" s="2" t="s">
        <v>23</v>
      </c>
      <c r="FS64" s="2"/>
      <c r="FT64" s="2" t="s">
        <v>54</v>
      </c>
      <c r="FU64" s="2" t="s">
        <v>844</v>
      </c>
      <c r="FV64" s="2" t="s">
        <v>79</v>
      </c>
      <c r="FW64" s="2" t="s">
        <v>845</v>
      </c>
      <c r="FX64" s="2" t="s">
        <v>76</v>
      </c>
      <c r="FY64" s="2" t="s">
        <v>846</v>
      </c>
      <c r="FZ64" s="12" t="s">
        <v>4530</v>
      </c>
      <c r="GA64" s="2" t="s">
        <v>58</v>
      </c>
      <c r="GB64" s="2"/>
      <c r="GC64" s="2"/>
      <c r="GD64" s="2" t="s">
        <v>23</v>
      </c>
      <c r="GE64" s="2"/>
      <c r="GF64" s="2" t="s">
        <v>23</v>
      </c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x14ac:dyDescent="0.25">
      <c r="A65" s="2" t="s">
        <v>4166</v>
      </c>
      <c r="B65" s="7">
        <v>42600</v>
      </c>
      <c r="C65" s="2">
        <v>4</v>
      </c>
      <c r="D65" s="2" t="s">
        <v>8</v>
      </c>
      <c r="E65" s="2" t="s">
        <v>9</v>
      </c>
      <c r="F65" s="2" t="s">
        <v>453</v>
      </c>
      <c r="G65" s="2"/>
      <c r="H65" s="7">
        <v>42478</v>
      </c>
      <c r="I65" s="7">
        <v>42600</v>
      </c>
      <c r="J65" s="2" t="s">
        <v>18</v>
      </c>
      <c r="K65" s="2" t="s">
        <v>467</v>
      </c>
      <c r="L65" s="2" t="s">
        <v>468</v>
      </c>
      <c r="M65" s="2" t="s">
        <v>3018</v>
      </c>
      <c r="N65" s="2" t="s">
        <v>3102</v>
      </c>
      <c r="O65" s="2" t="s">
        <v>3102</v>
      </c>
      <c r="P65" s="2">
        <v>-0.97321550000000001</v>
      </c>
      <c r="Q65" s="2">
        <v>-80.718468900000005</v>
      </c>
      <c r="R65" s="2">
        <v>66.5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>
        <f>INT(Table1[[#This Row],[INDIVIDUOS ]]/4)</f>
        <v>0</v>
      </c>
      <c r="AV65" s="2">
        <v>0</v>
      </c>
      <c r="AW65" s="2">
        <v>0</v>
      </c>
      <c r="AX65" s="2">
        <v>0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>
        <v>0</v>
      </c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8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1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1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</row>
    <row r="66" spans="1:245" x14ac:dyDescent="0.25">
      <c r="A66" s="2" t="s">
        <v>4167</v>
      </c>
      <c r="B66" s="7">
        <v>42600</v>
      </c>
      <c r="C66" s="2">
        <v>4</v>
      </c>
      <c r="D66" s="2" t="s">
        <v>17</v>
      </c>
      <c r="E66" s="2" t="s">
        <v>9</v>
      </c>
      <c r="F66" s="2" t="s">
        <v>627</v>
      </c>
      <c r="G66" s="2" t="s">
        <v>628</v>
      </c>
      <c r="H66" s="7">
        <v>42477</v>
      </c>
      <c r="I66" s="2"/>
      <c r="J66" s="2" t="s">
        <v>18</v>
      </c>
      <c r="K66" s="1" t="s">
        <v>467</v>
      </c>
      <c r="L66" s="1" t="s">
        <v>1230</v>
      </c>
      <c r="M66" s="2" t="s">
        <v>3018</v>
      </c>
      <c r="N66" s="2" t="s">
        <v>3102</v>
      </c>
      <c r="O66" s="2" t="s">
        <v>1351</v>
      </c>
      <c r="P66" s="2">
        <v>-0.46072790000000002</v>
      </c>
      <c r="Q66" s="2">
        <v>-80.455165899999997</v>
      </c>
      <c r="R66" s="2">
        <v>15.199999809299999</v>
      </c>
      <c r="S66" s="2" t="s">
        <v>21</v>
      </c>
      <c r="T66" s="2"/>
      <c r="U66" s="2"/>
      <c r="V66" s="2" t="s">
        <v>4412</v>
      </c>
      <c r="W66" s="2"/>
      <c r="X66" s="2" t="s">
        <v>62</v>
      </c>
      <c r="Y66" s="2"/>
      <c r="Z66" s="2">
        <v>1000</v>
      </c>
      <c r="AA66" s="2">
        <v>6</v>
      </c>
      <c r="AB66" s="2">
        <v>6</v>
      </c>
      <c r="AC66" s="2" t="s">
        <v>24</v>
      </c>
      <c r="AD66" s="2" t="s">
        <v>23</v>
      </c>
      <c r="AE66" s="2"/>
      <c r="AF66" s="2"/>
      <c r="AG66" s="2" t="s">
        <v>63</v>
      </c>
      <c r="AH66" s="2"/>
      <c r="AI66" s="2" t="s">
        <v>23</v>
      </c>
      <c r="AJ66" s="2" t="s">
        <v>25</v>
      </c>
      <c r="AK66" s="2" t="s">
        <v>629</v>
      </c>
      <c r="AL66" s="2" t="s">
        <v>556</v>
      </c>
      <c r="AM66" s="2" t="s">
        <v>630</v>
      </c>
      <c r="AN66" s="2" t="s">
        <v>23</v>
      </c>
      <c r="AO66" s="2"/>
      <c r="AP66" s="2" t="s">
        <v>23</v>
      </c>
      <c r="AQ66" s="2"/>
      <c r="AR66" s="2" t="s">
        <v>23</v>
      </c>
      <c r="AS66" s="2" t="s">
        <v>293</v>
      </c>
      <c r="AT66" s="2"/>
      <c r="AU66" s="2">
        <f>INT(Table1[[#This Row],[INDIVIDUOS ]]/4)</f>
        <v>15</v>
      </c>
      <c r="AV66" s="2">
        <v>61</v>
      </c>
      <c r="AW66" s="2">
        <v>34</v>
      </c>
      <c r="AX66" s="2">
        <v>27</v>
      </c>
      <c r="AY66" s="2">
        <v>0</v>
      </c>
      <c r="AZ66" s="2">
        <v>0</v>
      </c>
      <c r="BA66" s="2">
        <v>0</v>
      </c>
      <c r="BB66" s="2">
        <v>1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5</v>
      </c>
      <c r="BK66" s="2">
        <v>1</v>
      </c>
      <c r="BL66" s="2" t="s">
        <v>24</v>
      </c>
      <c r="BM66" s="2" t="s">
        <v>23</v>
      </c>
      <c r="BN66" s="2"/>
      <c r="BO66" s="2"/>
      <c r="BP66" s="2"/>
      <c r="BQ66" s="2"/>
      <c r="BR66" s="2"/>
      <c r="BS66" s="2" t="s">
        <v>110</v>
      </c>
      <c r="BT66" s="2"/>
      <c r="BU66" s="2" t="s">
        <v>120</v>
      </c>
      <c r="BV66" s="2"/>
      <c r="BW66" s="2" t="s">
        <v>253</v>
      </c>
      <c r="BX66" s="2"/>
      <c r="BY66" s="2" t="s">
        <v>70</v>
      </c>
      <c r="BZ66" s="8" t="str">
        <f>BU66</f>
        <v>zinc</v>
      </c>
      <c r="CA66" s="2"/>
      <c r="CB66" s="2" t="s">
        <v>24</v>
      </c>
      <c r="CC66" s="2" t="s">
        <v>23</v>
      </c>
      <c r="CD66" s="2" t="s">
        <v>23</v>
      </c>
      <c r="CE66" s="2"/>
      <c r="CF66" s="2"/>
      <c r="CG66" s="2" t="s">
        <v>209</v>
      </c>
      <c r="CH66" s="2" t="s">
        <v>23</v>
      </c>
      <c r="CI66" s="2" t="s">
        <v>23</v>
      </c>
      <c r="CJ66" s="2" t="s">
        <v>23</v>
      </c>
      <c r="CK66" s="2" t="s">
        <v>35</v>
      </c>
      <c r="CL66" s="2"/>
      <c r="CM66" s="2" t="s">
        <v>36</v>
      </c>
      <c r="CN66" s="2"/>
      <c r="CO66" s="2"/>
      <c r="CP66" s="2"/>
      <c r="CQ66" s="2" t="s">
        <v>383</v>
      </c>
      <c r="CR66" s="2" t="s">
        <v>95</v>
      </c>
      <c r="CS66" s="2"/>
      <c r="CT66" s="2" t="s">
        <v>38</v>
      </c>
      <c r="CU66" s="2" t="s">
        <v>95</v>
      </c>
      <c r="CV66" s="2"/>
      <c r="CW66" s="2">
        <v>0</v>
      </c>
      <c r="CX66" s="2">
        <v>0</v>
      </c>
      <c r="CY66" s="2">
        <v>0</v>
      </c>
      <c r="CZ66" s="2">
        <v>0</v>
      </c>
      <c r="DA66" s="2"/>
      <c r="DB66" s="2"/>
      <c r="DC66" s="2"/>
      <c r="DD66" s="2"/>
      <c r="DE66" s="2"/>
      <c r="DF66" s="2"/>
      <c r="DG66" s="2"/>
      <c r="DH66" s="2"/>
      <c r="DI66" s="2">
        <v>0</v>
      </c>
      <c r="DJ66" s="2" t="s">
        <v>23</v>
      </c>
      <c r="DK66" s="2" t="s">
        <v>23</v>
      </c>
      <c r="DL66" s="2"/>
      <c r="DM66" s="2" t="s">
        <v>23</v>
      </c>
      <c r="DN66" s="2"/>
      <c r="DO66" s="12"/>
      <c r="DP66" s="2" t="s">
        <v>23</v>
      </c>
      <c r="DQ66" s="2"/>
      <c r="DR66" s="2"/>
      <c r="DS66" s="2"/>
      <c r="DT66" s="2"/>
      <c r="DU66" s="2" t="s">
        <v>226</v>
      </c>
      <c r="DV66" s="2"/>
      <c r="DW66" s="2" t="s">
        <v>281</v>
      </c>
      <c r="DX66" s="2" t="s">
        <v>24</v>
      </c>
      <c r="DY66" s="2" t="s">
        <v>40</v>
      </c>
      <c r="DZ66" s="2"/>
      <c r="EA66" s="2" t="s">
        <v>41</v>
      </c>
      <c r="EB66" s="2"/>
      <c r="EC66" s="2" t="s">
        <v>24</v>
      </c>
      <c r="ED66" s="2">
        <v>0</v>
      </c>
      <c r="EE66" s="2">
        <v>0</v>
      </c>
      <c r="EF66" s="2">
        <v>0</v>
      </c>
      <c r="EG66" s="2" t="s">
        <v>23</v>
      </c>
      <c r="EH66" s="2" t="s">
        <v>23</v>
      </c>
      <c r="EI66" s="2" t="s">
        <v>4552</v>
      </c>
      <c r="EJ66" s="2" t="s">
        <v>43</v>
      </c>
      <c r="EK66" s="2" t="s">
        <v>44</v>
      </c>
      <c r="EL66" s="2" t="s">
        <v>24</v>
      </c>
      <c r="EM66" s="2" t="s">
        <v>24</v>
      </c>
      <c r="EN66" s="2" t="s">
        <v>45</v>
      </c>
      <c r="EO66" s="2" t="s">
        <v>46</v>
      </c>
      <c r="EP66" s="2" t="s">
        <v>24</v>
      </c>
      <c r="EQ66" s="2" t="s">
        <v>97</v>
      </c>
      <c r="ER66" s="2"/>
      <c r="ES66" s="2" t="s">
        <v>48</v>
      </c>
      <c r="ET66" s="2"/>
      <c r="EU66" s="2" t="s">
        <v>24</v>
      </c>
      <c r="EV66" s="2" t="s">
        <v>197</v>
      </c>
      <c r="EW66" s="2" t="s">
        <v>23</v>
      </c>
      <c r="EX66" s="2" t="s">
        <v>23</v>
      </c>
      <c r="EY66" s="2" t="s">
        <v>24</v>
      </c>
      <c r="EZ66" s="2" t="s">
        <v>98</v>
      </c>
      <c r="FA66" s="2" t="s">
        <v>23</v>
      </c>
      <c r="FB66" s="2"/>
      <c r="FC66" s="2"/>
      <c r="FD66" s="2"/>
      <c r="FE66" s="2"/>
      <c r="FF66" s="2"/>
      <c r="FG66" s="2"/>
      <c r="FH66" s="2">
        <v>0</v>
      </c>
      <c r="FI66" s="2">
        <v>0</v>
      </c>
      <c r="FJ66" s="2" t="s">
        <v>23</v>
      </c>
      <c r="FK66" s="2" t="s">
        <v>23</v>
      </c>
      <c r="FL66" s="2" t="s">
        <v>255</v>
      </c>
      <c r="FM66" s="2" t="s">
        <v>123</v>
      </c>
      <c r="FN66" s="2" t="s">
        <v>23</v>
      </c>
      <c r="FO66" s="2" t="s">
        <v>53</v>
      </c>
      <c r="FP66" s="2" t="s">
        <v>53</v>
      </c>
      <c r="FQ66" s="2" t="s">
        <v>23</v>
      </c>
      <c r="FR66" s="2" t="s">
        <v>23</v>
      </c>
      <c r="FS66" s="2"/>
      <c r="FT66" s="2" t="s">
        <v>296</v>
      </c>
      <c r="FU66" s="2" t="s">
        <v>566</v>
      </c>
      <c r="FV66" s="2" t="s">
        <v>83</v>
      </c>
      <c r="FW66" s="2"/>
      <c r="FX66" s="2" t="s">
        <v>113</v>
      </c>
      <c r="FY66" s="2"/>
      <c r="FZ66" s="12"/>
      <c r="GA66" s="2" t="s">
        <v>114</v>
      </c>
      <c r="GB66" s="2"/>
      <c r="GC66" s="2"/>
      <c r="GD66" s="2" t="s">
        <v>23</v>
      </c>
      <c r="GE66" s="2"/>
      <c r="GF66" s="2" t="s">
        <v>23</v>
      </c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x14ac:dyDescent="0.25">
      <c r="A67" s="2" t="s">
        <v>1074</v>
      </c>
      <c r="B67" s="7">
        <v>42601</v>
      </c>
      <c r="C67" s="2">
        <v>4</v>
      </c>
      <c r="D67" s="2" t="s">
        <v>17</v>
      </c>
      <c r="E67" s="2" t="s">
        <v>9</v>
      </c>
      <c r="F67" s="2" t="s">
        <v>1075</v>
      </c>
      <c r="G67" s="2"/>
      <c r="H67" s="7">
        <v>42476</v>
      </c>
      <c r="I67" s="2"/>
      <c r="J67" s="2" t="s">
        <v>18</v>
      </c>
      <c r="K67" s="2" t="s">
        <v>467</v>
      </c>
      <c r="L67" s="2" t="s">
        <v>468</v>
      </c>
      <c r="M67" s="2" t="s">
        <v>3018</v>
      </c>
      <c r="N67" s="2" t="s">
        <v>3102</v>
      </c>
      <c r="O67" s="2" t="s">
        <v>3102</v>
      </c>
      <c r="P67" s="2">
        <v>-0.96007810000000005</v>
      </c>
      <c r="Q67" s="2">
        <v>-80.728556699999999</v>
      </c>
      <c r="R67" s="2">
        <v>4.0999999046299997</v>
      </c>
      <c r="S67" s="2" t="s">
        <v>21</v>
      </c>
      <c r="T67" s="2"/>
      <c r="U67" s="2"/>
      <c r="V67" s="2" t="s">
        <v>4412</v>
      </c>
      <c r="W67" s="2"/>
      <c r="X67" s="2" t="s">
        <v>62</v>
      </c>
      <c r="Y67" s="2"/>
      <c r="Z67" s="2">
        <v>150</v>
      </c>
      <c r="AA67" s="2">
        <v>13</v>
      </c>
      <c r="AB67" s="2">
        <v>13</v>
      </c>
      <c r="AC67" s="2" t="s">
        <v>24</v>
      </c>
      <c r="AD67" s="2" t="s">
        <v>23</v>
      </c>
      <c r="AE67" s="2"/>
      <c r="AF67" s="2"/>
      <c r="AG67" s="2" t="s">
        <v>477</v>
      </c>
      <c r="AH67" s="2"/>
      <c r="AI67" s="2" t="s">
        <v>24</v>
      </c>
      <c r="AJ67" s="2" t="s">
        <v>148</v>
      </c>
      <c r="AK67" s="2" t="s">
        <v>1076</v>
      </c>
      <c r="AL67" s="2" t="s">
        <v>470</v>
      </c>
      <c r="AM67" s="2" t="s">
        <v>128</v>
      </c>
      <c r="AN67" s="2" t="s">
        <v>23</v>
      </c>
      <c r="AO67" s="2"/>
      <c r="AP67" s="2" t="s">
        <v>24</v>
      </c>
      <c r="AQ67" s="2" t="s">
        <v>1077</v>
      </c>
      <c r="AR67" s="2" t="s">
        <v>24</v>
      </c>
      <c r="AS67" s="2"/>
      <c r="AT67" s="2"/>
      <c r="AU67" s="2">
        <f>INT(Table1[[#This Row],[INDIVIDUOS ]]/4)</f>
        <v>11</v>
      </c>
      <c r="AV67" s="2">
        <v>44</v>
      </c>
      <c r="AW67" s="2">
        <v>19</v>
      </c>
      <c r="AX67" s="2">
        <v>25</v>
      </c>
      <c r="AY67" s="2">
        <v>0</v>
      </c>
      <c r="AZ67" s="2">
        <v>0</v>
      </c>
      <c r="BA67" s="2">
        <v>2</v>
      </c>
      <c r="BB67" s="2">
        <v>1</v>
      </c>
      <c r="BC67" s="2">
        <v>0</v>
      </c>
      <c r="BD67" s="2">
        <v>0</v>
      </c>
      <c r="BE67" s="2">
        <v>1</v>
      </c>
      <c r="BF67" s="2">
        <v>0</v>
      </c>
      <c r="BG67" s="2">
        <v>1</v>
      </c>
      <c r="BH67" s="2">
        <v>1</v>
      </c>
      <c r="BI67" s="2">
        <v>2</v>
      </c>
      <c r="BJ67" s="2">
        <v>2</v>
      </c>
      <c r="BK67" s="2">
        <v>0</v>
      </c>
      <c r="BL67" s="2" t="s">
        <v>24</v>
      </c>
      <c r="BM67" s="2" t="s">
        <v>23</v>
      </c>
      <c r="BN67" s="2"/>
      <c r="BO67" s="2"/>
      <c r="BP67" s="2"/>
      <c r="BQ67" s="2"/>
      <c r="BR67" s="2"/>
      <c r="BS67" s="2" t="s">
        <v>30</v>
      </c>
      <c r="BT67" s="2"/>
      <c r="BU67" s="2" t="s">
        <v>32</v>
      </c>
      <c r="BV67" s="2"/>
      <c r="BW67" s="2" t="s">
        <v>32</v>
      </c>
      <c r="BX67" s="2"/>
      <c r="BY67" s="2" t="s">
        <v>31</v>
      </c>
      <c r="BZ67" s="8" t="str">
        <f>BU67</f>
        <v>lona</v>
      </c>
      <c r="CA67" s="2"/>
      <c r="CB67" s="2" t="s">
        <v>24</v>
      </c>
      <c r="CC67" s="2" t="s">
        <v>23</v>
      </c>
      <c r="CD67" s="2" t="s">
        <v>23</v>
      </c>
      <c r="CE67" s="2"/>
      <c r="CF67" s="2"/>
      <c r="CG67" s="2" t="s">
        <v>431</v>
      </c>
      <c r="CH67" s="2" t="s">
        <v>23</v>
      </c>
      <c r="CI67" s="2" t="s">
        <v>23</v>
      </c>
      <c r="CJ67" s="2" t="s">
        <v>23</v>
      </c>
      <c r="CK67" s="2" t="s">
        <v>193</v>
      </c>
      <c r="CL67" s="2"/>
      <c r="CM67" s="2" t="s">
        <v>36</v>
      </c>
      <c r="CN67" s="2"/>
      <c r="CO67" s="2"/>
      <c r="CP67" s="2"/>
      <c r="CQ67" s="2" t="s">
        <v>23</v>
      </c>
      <c r="CR67" s="2" t="s">
        <v>95</v>
      </c>
      <c r="CS67" s="2"/>
      <c r="CT67" s="2" t="s">
        <v>23</v>
      </c>
      <c r="CU67" s="2" t="s">
        <v>95</v>
      </c>
      <c r="CV67" s="2"/>
      <c r="CW67" s="2">
        <v>0</v>
      </c>
      <c r="CX67" s="2">
        <v>0</v>
      </c>
      <c r="CY67" s="2">
        <v>0</v>
      </c>
      <c r="CZ67" s="2">
        <v>0</v>
      </c>
      <c r="DA67" s="2"/>
      <c r="DB67" s="2"/>
      <c r="DC67" s="2"/>
      <c r="DD67" s="2"/>
      <c r="DE67" s="2"/>
      <c r="DF67" s="2"/>
      <c r="DG67" s="2"/>
      <c r="DH67" s="2"/>
      <c r="DI67" s="2">
        <v>0</v>
      </c>
      <c r="DJ67" s="2" t="s">
        <v>23</v>
      </c>
      <c r="DK67" s="2" t="s">
        <v>23</v>
      </c>
      <c r="DL67" s="2"/>
      <c r="DM67" s="2" t="s">
        <v>23</v>
      </c>
      <c r="DN67" s="2"/>
      <c r="DO67" s="12"/>
      <c r="DP67" s="2" t="s">
        <v>23</v>
      </c>
      <c r="DQ67" s="2"/>
      <c r="DR67" s="2"/>
      <c r="DS67" s="2"/>
      <c r="DT67" s="2"/>
      <c r="DU67" s="2" t="s">
        <v>39</v>
      </c>
      <c r="DV67" s="2"/>
      <c r="DW67" s="2"/>
      <c r="DX67" s="2" t="s">
        <v>23</v>
      </c>
      <c r="DY67" s="2" t="s">
        <v>40</v>
      </c>
      <c r="DZ67" s="2"/>
      <c r="EA67" s="2" t="s">
        <v>41</v>
      </c>
      <c r="EB67" s="2"/>
      <c r="EC67" s="2" t="s">
        <v>24</v>
      </c>
      <c r="ED67" s="2"/>
      <c r="EE67" s="2"/>
      <c r="EF67" s="2"/>
      <c r="EG67" s="2"/>
      <c r="EH67" s="2"/>
      <c r="EI67" s="2" t="s">
        <v>4553</v>
      </c>
      <c r="EJ67" s="2" t="s">
        <v>43</v>
      </c>
      <c r="EK67" s="2" t="s">
        <v>44</v>
      </c>
      <c r="EL67" s="2" t="s">
        <v>24</v>
      </c>
      <c r="EM67" s="2" t="s">
        <v>24</v>
      </c>
      <c r="EN67" s="2" t="s">
        <v>45</v>
      </c>
      <c r="EO67" s="2" t="s">
        <v>78</v>
      </c>
      <c r="EP67" s="2" t="s">
        <v>23</v>
      </c>
      <c r="EQ67" s="2" t="s">
        <v>282</v>
      </c>
      <c r="ER67" s="2"/>
      <c r="ES67" s="2" t="s">
        <v>48</v>
      </c>
      <c r="ET67" s="2"/>
      <c r="EU67" s="2" t="s">
        <v>23</v>
      </c>
      <c r="EV67" s="2" t="s">
        <v>78</v>
      </c>
      <c r="EW67" s="2" t="s">
        <v>23</v>
      </c>
      <c r="EX67" s="2" t="s">
        <v>23</v>
      </c>
      <c r="EY67" s="2" t="s">
        <v>23</v>
      </c>
      <c r="EZ67" s="2" t="s">
        <v>76</v>
      </c>
      <c r="FA67" s="2" t="s">
        <v>23</v>
      </c>
      <c r="FB67" s="2"/>
      <c r="FC67" s="2"/>
      <c r="FD67" s="2"/>
      <c r="FE67" s="2"/>
      <c r="FF67" s="2"/>
      <c r="FG67" s="2"/>
      <c r="FH67" s="2">
        <v>0</v>
      </c>
      <c r="FI67" s="2">
        <v>0</v>
      </c>
      <c r="FJ67" s="2" t="s">
        <v>23</v>
      </c>
      <c r="FK67" s="2" t="s">
        <v>23</v>
      </c>
      <c r="FL67" s="2" t="s">
        <v>111</v>
      </c>
      <c r="FM67" s="2" t="s">
        <v>123</v>
      </c>
      <c r="FN67" s="2" t="s">
        <v>23</v>
      </c>
      <c r="FO67" s="2" t="s">
        <v>53</v>
      </c>
      <c r="FP67" s="2" t="s">
        <v>53</v>
      </c>
      <c r="FQ67" s="2" t="s">
        <v>23</v>
      </c>
      <c r="FR67" s="2" t="s">
        <v>23</v>
      </c>
      <c r="FS67" s="2"/>
      <c r="FT67" s="2" t="s">
        <v>54</v>
      </c>
      <c r="FU67" s="2" t="s">
        <v>464</v>
      </c>
      <c r="FV67" s="2" t="s">
        <v>83</v>
      </c>
      <c r="FW67" s="2"/>
      <c r="FX67" s="2" t="s">
        <v>57</v>
      </c>
      <c r="FY67" s="2"/>
      <c r="FZ67" s="12"/>
      <c r="GA67" s="2" t="s">
        <v>114</v>
      </c>
      <c r="GB67" s="2"/>
      <c r="GC67" s="2"/>
      <c r="GD67" s="2" t="s">
        <v>23</v>
      </c>
      <c r="GE67" s="2"/>
      <c r="GF67" s="2" t="s">
        <v>23</v>
      </c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x14ac:dyDescent="0.25">
      <c r="A68" s="2" t="s">
        <v>1085</v>
      </c>
      <c r="B68" s="7">
        <v>42601</v>
      </c>
      <c r="C68" s="2">
        <v>4</v>
      </c>
      <c r="D68" s="2" t="s">
        <v>17</v>
      </c>
      <c r="E68" s="2" t="s">
        <v>9</v>
      </c>
      <c r="F68" s="2" t="s">
        <v>1086</v>
      </c>
      <c r="G68" s="2"/>
      <c r="H68" s="7">
        <v>42477</v>
      </c>
      <c r="I68" s="2"/>
      <c r="J68" s="2" t="s">
        <v>18</v>
      </c>
      <c r="K68" s="2" t="s">
        <v>467</v>
      </c>
      <c r="L68" s="2" t="s">
        <v>468</v>
      </c>
      <c r="M68" s="2" t="s">
        <v>3018</v>
      </c>
      <c r="N68" s="2" t="s">
        <v>3102</v>
      </c>
      <c r="O68" s="2" t="s">
        <v>3102</v>
      </c>
      <c r="P68" s="2">
        <v>-0.95950290000000005</v>
      </c>
      <c r="Q68" s="2">
        <v>-80.725279099999995</v>
      </c>
      <c r="R68" s="2">
        <v>52.099998474099998</v>
      </c>
      <c r="S68" s="2" t="s">
        <v>21</v>
      </c>
      <c r="T68" s="2"/>
      <c r="U68" s="2"/>
      <c r="V68" s="2" t="s">
        <v>4411</v>
      </c>
      <c r="W68" s="2"/>
      <c r="X68" s="2" t="s">
        <v>22</v>
      </c>
      <c r="Y68" s="2"/>
      <c r="Z68" s="2">
        <v>100</v>
      </c>
      <c r="AA68" s="2">
        <v>2</v>
      </c>
      <c r="AB68" s="2">
        <v>2</v>
      </c>
      <c r="AC68" s="2" t="s">
        <v>23</v>
      </c>
      <c r="AD68" s="2" t="s">
        <v>24</v>
      </c>
      <c r="AE68" s="7">
        <v>42617</v>
      </c>
      <c r="AF68" s="2" t="s">
        <v>1087</v>
      </c>
      <c r="AG68" s="2" t="s">
        <v>477</v>
      </c>
      <c r="AH68" s="2"/>
      <c r="AI68" s="2" t="s">
        <v>24</v>
      </c>
      <c r="AJ68" s="2" t="s">
        <v>148</v>
      </c>
      <c r="AK68" s="2" t="s">
        <v>1088</v>
      </c>
      <c r="AL68" s="2" t="s">
        <v>1089</v>
      </c>
      <c r="AM68" s="2" t="s">
        <v>1090</v>
      </c>
      <c r="AN68" s="2" t="s">
        <v>24</v>
      </c>
      <c r="AO68" s="2" t="s">
        <v>148</v>
      </c>
      <c r="AP68" s="2" t="s">
        <v>24</v>
      </c>
      <c r="AQ68" s="2" t="s">
        <v>1091</v>
      </c>
      <c r="AR68" s="2" t="s">
        <v>24</v>
      </c>
      <c r="AS68" s="2"/>
      <c r="AT68" s="2"/>
      <c r="AU68" s="2">
        <f>INT(Table1[[#This Row],[INDIVIDUOS ]]/4)</f>
        <v>3</v>
      </c>
      <c r="AV68" s="2">
        <v>12</v>
      </c>
      <c r="AW68" s="2">
        <v>7</v>
      </c>
      <c r="AX68" s="2">
        <v>5</v>
      </c>
      <c r="AY68" s="2">
        <v>0</v>
      </c>
      <c r="AZ68" s="2">
        <v>0</v>
      </c>
      <c r="BA68" s="2">
        <v>1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 t="s">
        <v>24</v>
      </c>
      <c r="BM68" s="2" t="s">
        <v>23</v>
      </c>
      <c r="BN68" s="2"/>
      <c r="BO68" s="2"/>
      <c r="BP68" s="2"/>
      <c r="BQ68" s="2"/>
      <c r="BR68" s="2"/>
      <c r="BS68" s="2" t="s">
        <v>30</v>
      </c>
      <c r="BT68" s="2"/>
      <c r="BU68" s="2" t="s">
        <v>32</v>
      </c>
      <c r="BV68" s="2"/>
      <c r="BW68" s="2" t="s">
        <v>32</v>
      </c>
      <c r="BX68" s="2"/>
      <c r="BY68" s="2" t="s">
        <v>32</v>
      </c>
      <c r="BZ68" s="8" t="str">
        <f>BU68</f>
        <v>lona</v>
      </c>
      <c r="CA68" s="2"/>
      <c r="CB68" s="2" t="s">
        <v>23</v>
      </c>
      <c r="CC68" s="2" t="s">
        <v>23</v>
      </c>
      <c r="CD68" s="2" t="s">
        <v>23</v>
      </c>
      <c r="CE68" s="2"/>
      <c r="CF68" s="2"/>
      <c r="CG68" s="2" t="s">
        <v>431</v>
      </c>
      <c r="CH68" s="2" t="s">
        <v>23</v>
      </c>
      <c r="CI68" s="2" t="s">
        <v>23</v>
      </c>
      <c r="CJ68" s="2" t="s">
        <v>23</v>
      </c>
      <c r="CK68" s="2" t="s">
        <v>193</v>
      </c>
      <c r="CL68" s="2"/>
      <c r="CM68" s="2" t="s">
        <v>129</v>
      </c>
      <c r="CN68" s="2"/>
      <c r="CO68" s="2"/>
      <c r="CP68" s="2"/>
      <c r="CQ68" s="2" t="s">
        <v>23</v>
      </c>
      <c r="CR68" s="2" t="s">
        <v>95</v>
      </c>
      <c r="CS68" s="2"/>
      <c r="CT68" s="2" t="s">
        <v>23</v>
      </c>
      <c r="CU68" s="2" t="s">
        <v>95</v>
      </c>
      <c r="CV68" s="2"/>
      <c r="CW68" s="2">
        <v>0</v>
      </c>
      <c r="CX68" s="2">
        <v>0</v>
      </c>
      <c r="CY68" s="2">
        <v>0</v>
      </c>
      <c r="CZ68" s="2">
        <v>0</v>
      </c>
      <c r="DA68" s="2"/>
      <c r="DB68" s="2"/>
      <c r="DC68" s="2"/>
      <c r="DD68" s="2"/>
      <c r="DE68" s="2"/>
      <c r="DF68" s="2"/>
      <c r="DG68" s="2"/>
      <c r="DH68" s="2"/>
      <c r="DI68" s="2">
        <v>0</v>
      </c>
      <c r="DJ68" s="2" t="s">
        <v>23</v>
      </c>
      <c r="DK68" s="2" t="s">
        <v>23</v>
      </c>
      <c r="DL68" s="2"/>
      <c r="DM68" s="2" t="s">
        <v>23</v>
      </c>
      <c r="DN68" s="2"/>
      <c r="DO68" s="12"/>
      <c r="DP68" s="2" t="s">
        <v>23</v>
      </c>
      <c r="DQ68" s="2"/>
      <c r="DR68" s="2"/>
      <c r="DS68" s="2"/>
      <c r="DT68" s="2"/>
      <c r="DU68" s="2" t="s">
        <v>39</v>
      </c>
      <c r="DV68" s="2"/>
      <c r="DW68" s="2"/>
      <c r="DX68" s="2" t="s">
        <v>23</v>
      </c>
      <c r="DY68" s="2" t="s">
        <v>40</v>
      </c>
      <c r="DZ68" s="2"/>
      <c r="EA68" s="2" t="s">
        <v>41</v>
      </c>
      <c r="EB68" s="2"/>
      <c r="EC68" s="2" t="s">
        <v>24</v>
      </c>
      <c r="ED68" s="2"/>
      <c r="EE68" s="2"/>
      <c r="EF68" s="2"/>
      <c r="EG68" s="2"/>
      <c r="EH68" s="2"/>
      <c r="EI68" s="2" t="s">
        <v>4553</v>
      </c>
      <c r="EJ68" s="2" t="s">
        <v>43</v>
      </c>
      <c r="EK68" s="2" t="s">
        <v>44</v>
      </c>
      <c r="EL68" s="2" t="s">
        <v>23</v>
      </c>
      <c r="EM68" s="2" t="s">
        <v>24</v>
      </c>
      <c r="EN68" s="2" t="s">
        <v>45</v>
      </c>
      <c r="EO68" s="2" t="s">
        <v>49</v>
      </c>
      <c r="EP68" s="2" t="s">
        <v>24</v>
      </c>
      <c r="EQ68" s="2" t="s">
        <v>282</v>
      </c>
      <c r="ER68" s="2"/>
      <c r="ES68" s="2" t="s">
        <v>48</v>
      </c>
      <c r="ET68" s="2"/>
      <c r="EU68" s="2" t="s">
        <v>23</v>
      </c>
      <c r="EV68" s="2" t="s">
        <v>49</v>
      </c>
      <c r="EW68" s="2" t="s">
        <v>23</v>
      </c>
      <c r="EX68" s="2" t="s">
        <v>23</v>
      </c>
      <c r="EY68" s="2" t="s">
        <v>23</v>
      </c>
      <c r="EZ68" s="2" t="s">
        <v>76</v>
      </c>
      <c r="FA68" s="2" t="s">
        <v>23</v>
      </c>
      <c r="FB68" s="2"/>
      <c r="FC68" s="2"/>
      <c r="FD68" s="2"/>
      <c r="FE68" s="2"/>
      <c r="FF68" s="2"/>
      <c r="FG68" s="2"/>
      <c r="FH68" s="2">
        <v>0</v>
      </c>
      <c r="FI68" s="2">
        <v>0</v>
      </c>
      <c r="FJ68" s="2" t="s">
        <v>23</v>
      </c>
      <c r="FK68" s="2" t="s">
        <v>23</v>
      </c>
      <c r="FL68" s="2" t="s">
        <v>111</v>
      </c>
      <c r="FM68" s="2" t="s">
        <v>123</v>
      </c>
      <c r="FN68" s="2" t="s">
        <v>23</v>
      </c>
      <c r="FO68" s="2" t="s">
        <v>53</v>
      </c>
      <c r="FP68" s="2" t="s">
        <v>53</v>
      </c>
      <c r="FQ68" s="2" t="s">
        <v>23</v>
      </c>
      <c r="FR68" s="2" t="s">
        <v>23</v>
      </c>
      <c r="FS68" s="2"/>
      <c r="FT68" s="2" t="s">
        <v>54</v>
      </c>
      <c r="FU68" s="2" t="s">
        <v>102</v>
      </c>
      <c r="FV68" s="2" t="s">
        <v>83</v>
      </c>
      <c r="FW68" s="2"/>
      <c r="FX68" s="2" t="s">
        <v>76</v>
      </c>
      <c r="FY68" s="2"/>
      <c r="FZ68" s="12"/>
      <c r="GA68" s="2" t="s">
        <v>114</v>
      </c>
      <c r="GB68" s="2"/>
      <c r="GC68" s="2"/>
      <c r="GD68" s="2" t="s">
        <v>23</v>
      </c>
      <c r="GE68" s="2"/>
      <c r="GF68" s="2" t="s">
        <v>23</v>
      </c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x14ac:dyDescent="0.25">
      <c r="A69" s="2" t="s">
        <v>4168</v>
      </c>
      <c r="B69" s="7">
        <v>42600</v>
      </c>
      <c r="C69" s="2">
        <v>4</v>
      </c>
      <c r="D69" s="2" t="s">
        <v>17</v>
      </c>
      <c r="E69" s="2" t="s">
        <v>9</v>
      </c>
      <c r="F69" s="2" t="s">
        <v>4445</v>
      </c>
      <c r="G69" s="2" t="s">
        <v>4486</v>
      </c>
      <c r="H69" s="7">
        <v>42476</v>
      </c>
      <c r="I69" s="2"/>
      <c r="J69" s="2" t="s">
        <v>18</v>
      </c>
      <c r="K69" s="2" t="s">
        <v>1249</v>
      </c>
      <c r="L69" s="2" t="s">
        <v>1250</v>
      </c>
      <c r="M69" s="2" t="s">
        <v>3018</v>
      </c>
      <c r="N69" s="2" t="s">
        <v>3114</v>
      </c>
      <c r="O69" s="2" t="s">
        <v>3114</v>
      </c>
      <c r="P69" s="2">
        <v>-1.0455885</v>
      </c>
      <c r="Q69" s="2">
        <v>-80.659762799999996</v>
      </c>
      <c r="R69" s="2">
        <v>141.30000305199999</v>
      </c>
      <c r="S69" s="2" t="s">
        <v>21</v>
      </c>
      <c r="T69" s="2"/>
      <c r="U69" s="2"/>
      <c r="V69" s="2" t="s">
        <v>4414</v>
      </c>
      <c r="W69" s="2"/>
      <c r="X69" s="2" t="s">
        <v>62</v>
      </c>
      <c r="Y69" s="2"/>
      <c r="Z69" s="2">
        <v>200</v>
      </c>
      <c r="AA69" s="2">
        <v>9</v>
      </c>
      <c r="AB69" s="2">
        <v>9</v>
      </c>
      <c r="AC69" s="2" t="s">
        <v>24</v>
      </c>
      <c r="AD69" s="2" t="s">
        <v>23</v>
      </c>
      <c r="AE69" s="2"/>
      <c r="AF69" s="2"/>
      <c r="AG69" s="2" t="s">
        <v>477</v>
      </c>
      <c r="AH69" s="2"/>
      <c r="AI69" s="2" t="s">
        <v>24</v>
      </c>
      <c r="AJ69" s="2" t="s">
        <v>148</v>
      </c>
      <c r="AK69" s="2" t="s">
        <v>421</v>
      </c>
      <c r="AL69" s="2" t="s">
        <v>127</v>
      </c>
      <c r="AM69" s="2" t="s">
        <v>128</v>
      </c>
      <c r="AN69" s="2" t="s">
        <v>24</v>
      </c>
      <c r="AO69" s="2" t="s">
        <v>148</v>
      </c>
      <c r="AP69" s="2" t="s">
        <v>23</v>
      </c>
      <c r="AQ69" s="2"/>
      <c r="AR69" s="2" t="s">
        <v>24</v>
      </c>
      <c r="AS69" s="2" t="s">
        <v>422</v>
      </c>
      <c r="AT69" s="2"/>
      <c r="AU69" s="2">
        <f>INT(Table1[[#This Row],[INDIVIDUOS ]]/4)</f>
        <v>22</v>
      </c>
      <c r="AV69" s="2">
        <v>90</v>
      </c>
      <c r="AW69" s="2">
        <v>43</v>
      </c>
      <c r="AX69" s="2">
        <v>47</v>
      </c>
      <c r="AY69" s="2">
        <v>0</v>
      </c>
      <c r="AZ69" s="2">
        <v>0</v>
      </c>
      <c r="BA69" s="2">
        <v>2</v>
      </c>
      <c r="BB69" s="2">
        <v>0</v>
      </c>
      <c r="BC69" s="2">
        <v>0</v>
      </c>
      <c r="BD69" s="2">
        <v>0</v>
      </c>
      <c r="BE69" s="2">
        <v>1</v>
      </c>
      <c r="BF69" s="2">
        <v>0</v>
      </c>
      <c r="BG69" s="2">
        <v>6</v>
      </c>
      <c r="BH69" s="2">
        <v>5</v>
      </c>
      <c r="BI69" s="2">
        <v>11</v>
      </c>
      <c r="BJ69" s="2">
        <v>1</v>
      </c>
      <c r="BK69" s="2">
        <v>0</v>
      </c>
      <c r="BL69" s="2" t="s">
        <v>24</v>
      </c>
      <c r="BM69" s="2" t="s">
        <v>23</v>
      </c>
      <c r="BN69" s="2"/>
      <c r="BO69" s="2"/>
      <c r="BP69" s="2"/>
      <c r="BQ69" s="2"/>
      <c r="BR69" s="2"/>
      <c r="BS69" s="2" t="s">
        <v>30</v>
      </c>
      <c r="BT69" s="2"/>
      <c r="BU69" s="2" t="s">
        <v>32</v>
      </c>
      <c r="BV69" s="2"/>
      <c r="BW69" s="2" t="s">
        <v>32</v>
      </c>
      <c r="BX69" s="2"/>
      <c r="BY69" s="2" t="s">
        <v>70</v>
      </c>
      <c r="BZ69" s="8" t="str">
        <f>BU69</f>
        <v>lona</v>
      </c>
      <c r="CA69" s="2"/>
      <c r="CB69" s="2" t="s">
        <v>24</v>
      </c>
      <c r="CC69" s="2" t="s">
        <v>23</v>
      </c>
      <c r="CD69" s="2" t="s">
        <v>23</v>
      </c>
      <c r="CE69" s="2"/>
      <c r="CF69" s="2"/>
      <c r="CG69" s="2" t="s">
        <v>416</v>
      </c>
      <c r="CH69" s="2" t="s">
        <v>23</v>
      </c>
      <c r="CI69" s="2" t="s">
        <v>23</v>
      </c>
      <c r="CJ69" s="2" t="s">
        <v>23</v>
      </c>
      <c r="CK69" s="2" t="s">
        <v>35</v>
      </c>
      <c r="CL69" s="2"/>
      <c r="CM69" s="2" t="s">
        <v>73</v>
      </c>
      <c r="CN69" s="2"/>
      <c r="CO69" s="2">
        <v>50</v>
      </c>
      <c r="CP69" s="2">
        <v>1</v>
      </c>
      <c r="CQ69" s="2" t="s">
        <v>23</v>
      </c>
      <c r="CR69" s="2" t="s">
        <v>95</v>
      </c>
      <c r="CS69" s="2"/>
      <c r="CT69" s="2" t="s">
        <v>23</v>
      </c>
      <c r="CU69" s="2" t="s">
        <v>74</v>
      </c>
      <c r="CV69" s="2"/>
      <c r="CW69" s="2">
        <v>0</v>
      </c>
      <c r="CX69" s="2">
        <v>0</v>
      </c>
      <c r="CY69" s="2">
        <v>0</v>
      </c>
      <c r="CZ69" s="2">
        <v>0</v>
      </c>
      <c r="DA69" s="2"/>
      <c r="DB69" s="2"/>
      <c r="DC69" s="2"/>
      <c r="DD69" s="2"/>
      <c r="DE69" s="2"/>
      <c r="DF69" s="2"/>
      <c r="DG69" s="2"/>
      <c r="DH69" s="2"/>
      <c r="DI69" s="2">
        <v>0</v>
      </c>
      <c r="DJ69" s="2" t="s">
        <v>23</v>
      </c>
      <c r="DK69" s="2" t="s">
        <v>23</v>
      </c>
      <c r="DL69" s="2"/>
      <c r="DM69" s="2" t="s">
        <v>23</v>
      </c>
      <c r="DN69" s="2"/>
      <c r="DO69" s="12"/>
      <c r="DP69" s="2" t="s">
        <v>23</v>
      </c>
      <c r="DQ69" s="2"/>
      <c r="DR69" s="2"/>
      <c r="DS69" s="2"/>
      <c r="DT69" s="2"/>
      <c r="DU69" s="2" t="s">
        <v>39</v>
      </c>
      <c r="DV69" s="2"/>
      <c r="DW69" s="2"/>
      <c r="DX69" s="2" t="s">
        <v>23</v>
      </c>
      <c r="DY69" s="2" t="s">
        <v>40</v>
      </c>
      <c r="DZ69" s="2"/>
      <c r="EA69" s="2" t="s">
        <v>41</v>
      </c>
      <c r="EB69" s="2"/>
      <c r="EC69" s="2" t="s">
        <v>23</v>
      </c>
      <c r="ED69" s="2"/>
      <c r="EE69" s="2"/>
      <c r="EF69" s="2"/>
      <c r="EG69" s="2"/>
      <c r="EH69" s="2"/>
      <c r="EI69" s="2" t="s">
        <v>4552</v>
      </c>
      <c r="EJ69" s="2" t="s">
        <v>43</v>
      </c>
      <c r="EK69" s="2" t="s">
        <v>44</v>
      </c>
      <c r="EL69" s="2" t="s">
        <v>24</v>
      </c>
      <c r="EM69" s="2" t="s">
        <v>24</v>
      </c>
      <c r="EN69" s="2" t="s">
        <v>77</v>
      </c>
      <c r="EO69" s="2" t="s">
        <v>78</v>
      </c>
      <c r="EP69" s="2" t="s">
        <v>23</v>
      </c>
      <c r="EQ69" s="2" t="s">
        <v>79</v>
      </c>
      <c r="ER69" s="2" t="s">
        <v>423</v>
      </c>
      <c r="ES69" s="2" t="s">
        <v>48</v>
      </c>
      <c r="ET69" s="2"/>
      <c r="EU69" s="2" t="s">
        <v>23</v>
      </c>
      <c r="EV69" s="2" t="s">
        <v>78</v>
      </c>
      <c r="EW69" s="2" t="s">
        <v>23</v>
      </c>
      <c r="EX69" s="2" t="s">
        <v>23</v>
      </c>
      <c r="EY69" s="2" t="s">
        <v>23</v>
      </c>
      <c r="EZ69" s="2" t="s">
        <v>98</v>
      </c>
      <c r="FA69" s="2" t="s">
        <v>23</v>
      </c>
      <c r="FB69" s="2"/>
      <c r="FC69" s="2"/>
      <c r="FD69" s="2"/>
      <c r="FE69" s="2"/>
      <c r="FF69" s="2"/>
      <c r="FG69" s="2"/>
      <c r="FH69" s="2">
        <v>0</v>
      </c>
      <c r="FI69" s="2">
        <v>0</v>
      </c>
      <c r="FJ69" s="2" t="s">
        <v>23</v>
      </c>
      <c r="FK69" s="2" t="s">
        <v>23</v>
      </c>
      <c r="FL69" s="2" t="s">
        <v>111</v>
      </c>
      <c r="FM69" s="2" t="s">
        <v>123</v>
      </c>
      <c r="FN69" s="2" t="s">
        <v>23</v>
      </c>
      <c r="FO69" s="2" t="s">
        <v>53</v>
      </c>
      <c r="FP69" s="2" t="s">
        <v>314</v>
      </c>
      <c r="FQ69" s="2" t="s">
        <v>24</v>
      </c>
      <c r="FR69" s="2" t="s">
        <v>23</v>
      </c>
      <c r="FS69" s="2"/>
      <c r="FT69" s="2" t="s">
        <v>101</v>
      </c>
      <c r="FU69" s="2" t="s">
        <v>102</v>
      </c>
      <c r="FV69" s="2" t="s">
        <v>83</v>
      </c>
      <c r="FW69" s="2"/>
      <c r="FX69" s="2" t="s">
        <v>57</v>
      </c>
      <c r="FY69" s="2"/>
      <c r="FZ69" s="12"/>
      <c r="GA69" s="2" t="s">
        <v>114</v>
      </c>
      <c r="GB69" s="2"/>
      <c r="GC69" s="2"/>
      <c r="GD69" s="2" t="s">
        <v>23</v>
      </c>
      <c r="GE69" s="2"/>
      <c r="GF69" s="2" t="s">
        <v>23</v>
      </c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x14ac:dyDescent="0.25">
      <c r="A70" s="2" t="s">
        <v>4169</v>
      </c>
      <c r="B70" s="7">
        <v>42600</v>
      </c>
      <c r="C70" s="2">
        <v>4</v>
      </c>
      <c r="D70" s="2" t="s">
        <v>17</v>
      </c>
      <c r="E70" s="2" t="s">
        <v>9</v>
      </c>
      <c r="F70" s="2" t="s">
        <v>4446</v>
      </c>
      <c r="G70" s="2"/>
      <c r="H70" s="7">
        <v>42476</v>
      </c>
      <c r="I70" s="2"/>
      <c r="J70" s="2" t="s">
        <v>18</v>
      </c>
      <c r="K70" s="2" t="s">
        <v>1232</v>
      </c>
      <c r="L70" s="2" t="s">
        <v>1251</v>
      </c>
      <c r="M70" s="2" t="s">
        <v>3018</v>
      </c>
      <c r="N70" s="2" t="s">
        <v>3156</v>
      </c>
      <c r="O70" s="2" t="s">
        <v>3156</v>
      </c>
      <c r="P70" s="2">
        <v>-0.96533210000000003</v>
      </c>
      <c r="Q70" s="2">
        <v>-80.437206000000003</v>
      </c>
      <c r="R70" s="2">
        <v>0</v>
      </c>
      <c r="S70" s="2" t="s">
        <v>104</v>
      </c>
      <c r="T70" s="2" t="s">
        <v>502</v>
      </c>
      <c r="U70" s="2" t="s">
        <v>502</v>
      </c>
      <c r="V70" s="2" t="s">
        <v>4414</v>
      </c>
      <c r="W70" s="2"/>
      <c r="X70" s="2" t="s">
        <v>22</v>
      </c>
      <c r="Y70" s="2"/>
      <c r="Z70" s="2">
        <v>25</v>
      </c>
      <c r="AA70" s="2">
        <v>5</v>
      </c>
      <c r="AB70" s="2">
        <v>5</v>
      </c>
      <c r="AC70" s="2" t="s">
        <v>24</v>
      </c>
      <c r="AD70" s="2" t="s">
        <v>23</v>
      </c>
      <c r="AE70" s="2"/>
      <c r="AF70" s="2"/>
      <c r="AG70" s="2" t="s">
        <v>203</v>
      </c>
      <c r="AH70" s="2"/>
      <c r="AI70" s="2" t="s">
        <v>24</v>
      </c>
      <c r="AJ70" s="2" t="s">
        <v>25</v>
      </c>
      <c r="AK70" s="2" t="s">
        <v>523</v>
      </c>
      <c r="AL70" s="2" t="s">
        <v>524</v>
      </c>
      <c r="AM70" s="2" t="s">
        <v>525</v>
      </c>
      <c r="AN70" s="2" t="s">
        <v>23</v>
      </c>
      <c r="AO70" s="2"/>
      <c r="AP70" s="2" t="s">
        <v>24</v>
      </c>
      <c r="AQ70" s="2" t="s">
        <v>526</v>
      </c>
      <c r="AR70" s="2" t="s">
        <v>23</v>
      </c>
      <c r="AS70" s="2" t="s">
        <v>11</v>
      </c>
      <c r="AT70" s="2" t="s">
        <v>521</v>
      </c>
      <c r="AU70" s="2">
        <f>INT(Table1[[#This Row],[INDIVIDUOS ]]/4)</f>
        <v>14</v>
      </c>
      <c r="AV70" s="9">
        <v>58</v>
      </c>
      <c r="AW70" s="9">
        <v>27</v>
      </c>
      <c r="AX70" s="9">
        <v>31</v>
      </c>
      <c r="AY70" s="2">
        <v>0</v>
      </c>
      <c r="AZ70" s="2">
        <v>0</v>
      </c>
      <c r="BA70" s="2">
        <v>2</v>
      </c>
      <c r="BB70" s="2">
        <v>2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2</v>
      </c>
      <c r="BI70" s="2">
        <v>2</v>
      </c>
      <c r="BJ70" s="2">
        <v>2</v>
      </c>
      <c r="BK70" s="2">
        <v>0</v>
      </c>
      <c r="BL70" s="2" t="s">
        <v>24</v>
      </c>
      <c r="BM70" s="2" t="s">
        <v>23</v>
      </c>
      <c r="BN70" s="2"/>
      <c r="BO70" s="2"/>
      <c r="BP70" s="2"/>
      <c r="BQ70" s="2"/>
      <c r="BR70" s="2"/>
      <c r="BS70" s="2" t="s">
        <v>30</v>
      </c>
      <c r="BT70" s="2"/>
      <c r="BU70" s="2" t="s">
        <v>32</v>
      </c>
      <c r="BV70" s="2"/>
      <c r="BW70" s="2" t="s">
        <v>32</v>
      </c>
      <c r="BX70" s="2"/>
      <c r="BY70" s="2" t="s">
        <v>93</v>
      </c>
      <c r="BZ70" s="8" t="str">
        <f>BU70</f>
        <v>lona</v>
      </c>
      <c r="CA70" s="2"/>
      <c r="CB70" s="2" t="s">
        <v>23</v>
      </c>
      <c r="CC70" s="2" t="s">
        <v>24</v>
      </c>
      <c r="CD70" s="2" t="s">
        <v>24</v>
      </c>
      <c r="CE70" s="2" t="s">
        <v>431</v>
      </c>
      <c r="CF70" s="2"/>
      <c r="CG70" s="2" t="s">
        <v>71</v>
      </c>
      <c r="CH70" s="2" t="s">
        <v>24</v>
      </c>
      <c r="CI70" s="2" t="s">
        <v>24</v>
      </c>
      <c r="CJ70" s="2" t="s">
        <v>24</v>
      </c>
      <c r="CK70" s="2" t="s">
        <v>35</v>
      </c>
      <c r="CL70" s="2"/>
      <c r="CM70" s="2" t="s">
        <v>36</v>
      </c>
      <c r="CN70" s="2"/>
      <c r="CO70" s="2"/>
      <c r="CP70" s="2"/>
      <c r="CQ70" s="2" t="s">
        <v>23</v>
      </c>
      <c r="CR70" s="2" t="s">
        <v>74</v>
      </c>
      <c r="CS70" s="2"/>
      <c r="CT70" s="2" t="s">
        <v>23</v>
      </c>
      <c r="CU70" s="2" t="s">
        <v>37</v>
      </c>
      <c r="CV70" s="2"/>
      <c r="CW70" s="2">
        <v>3</v>
      </c>
      <c r="CX70" s="2">
        <v>3</v>
      </c>
      <c r="CY70" s="2">
        <v>0</v>
      </c>
      <c r="CZ70" s="2">
        <v>0</v>
      </c>
      <c r="DA70" s="2" t="s">
        <v>23</v>
      </c>
      <c r="DB70" s="2"/>
      <c r="DC70" s="2"/>
      <c r="DD70" s="2"/>
      <c r="DE70" s="2"/>
      <c r="DF70" s="2"/>
      <c r="DG70" s="2" t="s">
        <v>23</v>
      </c>
      <c r="DH70" s="2"/>
      <c r="DI70" s="2">
        <v>0</v>
      </c>
      <c r="DJ70" s="2" t="s">
        <v>23</v>
      </c>
      <c r="DK70" s="2" t="s">
        <v>23</v>
      </c>
      <c r="DL70" s="2"/>
      <c r="DM70" s="2" t="s">
        <v>24</v>
      </c>
      <c r="DN70" s="2"/>
      <c r="DO70" s="12"/>
      <c r="DP70" s="2" t="s">
        <v>23</v>
      </c>
      <c r="DQ70" s="2"/>
      <c r="DR70" s="2"/>
      <c r="DS70" s="2"/>
      <c r="DT70" s="2"/>
      <c r="DU70" s="2" t="s">
        <v>226</v>
      </c>
      <c r="DV70" s="2"/>
      <c r="DW70" s="2"/>
      <c r="DX70" s="2" t="s">
        <v>24</v>
      </c>
      <c r="DY70" s="2" t="s">
        <v>40</v>
      </c>
      <c r="DZ70" s="2"/>
      <c r="EA70" s="2" t="s">
        <v>312</v>
      </c>
      <c r="EB70" s="2"/>
      <c r="EC70" s="2" t="s">
        <v>23</v>
      </c>
      <c r="ED70" s="2">
        <v>0</v>
      </c>
      <c r="EE70" s="2">
        <v>0</v>
      </c>
      <c r="EF70" s="2">
        <v>0</v>
      </c>
      <c r="EG70" s="2" t="s">
        <v>23</v>
      </c>
      <c r="EH70" s="2" t="s">
        <v>23</v>
      </c>
      <c r="EI70" s="2" t="s">
        <v>4552</v>
      </c>
      <c r="EJ70" s="2" t="s">
        <v>43</v>
      </c>
      <c r="EK70" s="2" t="s">
        <v>44</v>
      </c>
      <c r="EL70" s="2" t="s">
        <v>24</v>
      </c>
      <c r="EM70" s="2" t="s">
        <v>24</v>
      </c>
      <c r="EN70" s="2" t="s">
        <v>45</v>
      </c>
      <c r="EO70" s="2" t="s">
        <v>46</v>
      </c>
      <c r="EP70" s="2" t="s">
        <v>23</v>
      </c>
      <c r="EQ70" s="2" t="s">
        <v>229</v>
      </c>
      <c r="ER70" s="2"/>
      <c r="ES70" s="2" t="s">
        <v>48</v>
      </c>
      <c r="ET70" s="2"/>
      <c r="EU70" s="2" t="s">
        <v>23</v>
      </c>
      <c r="EV70" s="2" t="s">
        <v>49</v>
      </c>
      <c r="EW70" s="2" t="s">
        <v>23</v>
      </c>
      <c r="EX70" s="2" t="s">
        <v>23</v>
      </c>
      <c r="EY70" s="2" t="s">
        <v>23</v>
      </c>
      <c r="EZ70" s="2" t="s">
        <v>98</v>
      </c>
      <c r="FA70" s="2" t="s">
        <v>23</v>
      </c>
      <c r="FB70" s="2"/>
      <c r="FC70" s="2"/>
      <c r="FD70" s="2"/>
      <c r="FE70" s="2"/>
      <c r="FF70" s="2"/>
      <c r="FG70" s="2"/>
      <c r="FH70" s="2">
        <v>1</v>
      </c>
      <c r="FI70" s="2">
        <v>0</v>
      </c>
      <c r="FJ70" s="2" t="s">
        <v>23</v>
      </c>
      <c r="FK70" s="2" t="s">
        <v>23</v>
      </c>
      <c r="FL70" s="2" t="s">
        <v>51</v>
      </c>
      <c r="FM70" s="2" t="s">
        <v>123</v>
      </c>
      <c r="FN70" s="2" t="s">
        <v>23</v>
      </c>
      <c r="FO70" s="2" t="s">
        <v>53</v>
      </c>
      <c r="FP70" s="2" t="s">
        <v>53</v>
      </c>
      <c r="FQ70" s="2" t="s">
        <v>23</v>
      </c>
      <c r="FR70" s="2" t="s">
        <v>23</v>
      </c>
      <c r="FS70" s="2"/>
      <c r="FT70" s="2" t="s">
        <v>296</v>
      </c>
      <c r="FU70" s="2" t="s">
        <v>55</v>
      </c>
      <c r="FV70" s="2" t="s">
        <v>520</v>
      </c>
      <c r="FW70" s="2"/>
      <c r="FX70" s="2" t="s">
        <v>113</v>
      </c>
      <c r="FY70" s="2"/>
      <c r="FZ70" s="12"/>
      <c r="GA70" s="2" t="s">
        <v>155</v>
      </c>
      <c r="GB70" s="2"/>
      <c r="GC70" s="2"/>
      <c r="GD70" s="2" t="s">
        <v>23</v>
      </c>
      <c r="GE70" s="2"/>
      <c r="GF70" s="2" t="s">
        <v>23</v>
      </c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x14ac:dyDescent="0.25">
      <c r="A71" s="2" t="s">
        <v>527</v>
      </c>
      <c r="B71" s="7">
        <v>42600</v>
      </c>
      <c r="C71" s="2">
        <v>4</v>
      </c>
      <c r="D71" s="2" t="s">
        <v>8</v>
      </c>
      <c r="E71" s="2" t="s">
        <v>9</v>
      </c>
      <c r="F71" s="2" t="s">
        <v>528</v>
      </c>
      <c r="G71" s="2"/>
      <c r="H71" s="7">
        <v>42476</v>
      </c>
      <c r="I71" s="7">
        <v>42564</v>
      </c>
      <c r="J71" s="2" t="s">
        <v>18</v>
      </c>
      <c r="K71" s="2" t="s">
        <v>1232</v>
      </c>
      <c r="L71" s="2" t="s">
        <v>1233</v>
      </c>
      <c r="M71" s="2" t="s">
        <v>3018</v>
      </c>
      <c r="N71" s="2" t="s">
        <v>3156</v>
      </c>
      <c r="O71" s="2" t="s">
        <v>3158</v>
      </c>
      <c r="P71" s="2">
        <v>-1.0529618000000001</v>
      </c>
      <c r="Q71" s="2">
        <v>-80.452696000000003</v>
      </c>
      <c r="R71" s="2">
        <v>56.299999237100003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>
        <f>INT(Table1[[#This Row],[INDIVIDUOS ]]/4)</f>
        <v>0</v>
      </c>
      <c r="AV71" s="2">
        <v>0</v>
      </c>
      <c r="AW71" s="2">
        <v>0</v>
      </c>
      <c r="AX71" s="2">
        <v>0</v>
      </c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>
        <v>0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8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1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1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x14ac:dyDescent="0.25">
      <c r="A72" s="2" t="s">
        <v>4170</v>
      </c>
      <c r="B72" s="7">
        <v>42600</v>
      </c>
      <c r="C72" s="2">
        <v>4</v>
      </c>
      <c r="D72" s="2" t="s">
        <v>8</v>
      </c>
      <c r="E72" s="2" t="s">
        <v>9</v>
      </c>
      <c r="F72" s="2" t="s">
        <v>530</v>
      </c>
      <c r="G72" s="2"/>
      <c r="H72" s="7">
        <v>42476</v>
      </c>
      <c r="I72" s="7">
        <v>42536</v>
      </c>
      <c r="J72" s="2" t="s">
        <v>18</v>
      </c>
      <c r="K72" s="2" t="s">
        <v>1232</v>
      </c>
      <c r="L72" s="2" t="s">
        <v>1251</v>
      </c>
      <c r="M72" s="2" t="s">
        <v>3018</v>
      </c>
      <c r="N72" s="2" t="s">
        <v>3156</v>
      </c>
      <c r="O72" s="2" t="s">
        <v>3156</v>
      </c>
      <c r="P72" s="2">
        <v>-1.0637076000000001</v>
      </c>
      <c r="Q72" s="2">
        <v>-80.447569200000004</v>
      </c>
      <c r="R72" s="2">
        <v>60.099998474099998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>
        <f>INT(Table1[[#This Row],[INDIVIDUOS ]]/4)</f>
        <v>0</v>
      </c>
      <c r="AV72" s="2">
        <v>0</v>
      </c>
      <c r="AW72" s="2">
        <v>0</v>
      </c>
      <c r="AX72" s="2">
        <v>0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>
        <v>0</v>
      </c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8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1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1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x14ac:dyDescent="0.25">
      <c r="A73" s="2" t="s">
        <v>1147</v>
      </c>
      <c r="B73" s="7">
        <v>42601</v>
      </c>
      <c r="C73" s="2">
        <v>4</v>
      </c>
      <c r="D73" s="2" t="s">
        <v>17</v>
      </c>
      <c r="E73" s="2" t="s">
        <v>9</v>
      </c>
      <c r="F73" s="2" t="s">
        <v>1148</v>
      </c>
      <c r="G73" s="2"/>
      <c r="H73" s="7">
        <v>42476</v>
      </c>
      <c r="I73" s="2"/>
      <c r="J73" s="2" t="s">
        <v>18</v>
      </c>
      <c r="K73" s="2" t="s">
        <v>1232</v>
      </c>
      <c r="L73" s="2" t="s">
        <v>1251</v>
      </c>
      <c r="M73" s="2" t="s">
        <v>3018</v>
      </c>
      <c r="N73" s="2" t="s">
        <v>3156</v>
      </c>
      <c r="O73" s="2" t="s">
        <v>3156</v>
      </c>
      <c r="P73" s="2">
        <v>-1.0621814999999999</v>
      </c>
      <c r="Q73" s="2">
        <v>-80.474683999999996</v>
      </c>
      <c r="R73" s="2">
        <v>52.5</v>
      </c>
      <c r="S73" s="2" t="s">
        <v>21</v>
      </c>
      <c r="T73" s="2"/>
      <c r="U73" s="2"/>
      <c r="V73" s="2" t="s">
        <v>4414</v>
      </c>
      <c r="W73" s="2"/>
      <c r="X73" s="2" t="s">
        <v>62</v>
      </c>
      <c r="Y73" s="2"/>
      <c r="Z73" s="2">
        <v>15</v>
      </c>
      <c r="AA73" s="2">
        <v>15</v>
      </c>
      <c r="AB73" s="2">
        <v>8</v>
      </c>
      <c r="AC73" s="2" t="s">
        <v>24</v>
      </c>
      <c r="AD73" s="2" t="s">
        <v>23</v>
      </c>
      <c r="AE73" s="2"/>
      <c r="AF73" s="2"/>
      <c r="AG73" s="2" t="s">
        <v>477</v>
      </c>
      <c r="AH73" s="2"/>
      <c r="AI73" s="2" t="s">
        <v>24</v>
      </c>
      <c r="AJ73" s="2" t="s">
        <v>25</v>
      </c>
      <c r="AK73" s="2" t="s">
        <v>11</v>
      </c>
      <c r="AL73" s="2" t="s">
        <v>1149</v>
      </c>
      <c r="AM73" s="2" t="s">
        <v>1150</v>
      </c>
      <c r="AN73" s="2" t="s">
        <v>24</v>
      </c>
      <c r="AO73" s="2" t="s">
        <v>25</v>
      </c>
      <c r="AP73" s="2" t="s">
        <v>24</v>
      </c>
      <c r="AQ73" s="2" t="s">
        <v>1151</v>
      </c>
      <c r="AR73" s="2" t="s">
        <v>24</v>
      </c>
      <c r="AS73" s="2" t="s">
        <v>11</v>
      </c>
      <c r="AT73" s="2" t="s">
        <v>11</v>
      </c>
      <c r="AU73" s="2">
        <f>INT(Table1[[#This Row],[INDIVIDUOS ]]/4)</f>
        <v>14</v>
      </c>
      <c r="AV73" s="2">
        <v>57</v>
      </c>
      <c r="AW73" s="2">
        <v>22</v>
      </c>
      <c r="AX73" s="2">
        <v>35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2</v>
      </c>
      <c r="BF73" s="2">
        <v>3</v>
      </c>
      <c r="BG73" s="2">
        <v>1</v>
      </c>
      <c r="BH73" s="2">
        <v>0</v>
      </c>
      <c r="BI73" s="2">
        <v>1</v>
      </c>
      <c r="BJ73" s="2">
        <v>0</v>
      </c>
      <c r="BK73" s="2">
        <v>0</v>
      </c>
      <c r="BL73" s="2" t="s">
        <v>24</v>
      </c>
      <c r="BM73" s="2" t="s">
        <v>23</v>
      </c>
      <c r="BN73" s="2"/>
      <c r="BO73" s="2"/>
      <c r="BP73" s="2"/>
      <c r="BQ73" s="2"/>
      <c r="BR73" s="2"/>
      <c r="BS73" s="2" t="s">
        <v>30</v>
      </c>
      <c r="BT73" s="2"/>
      <c r="BU73" s="2" t="s">
        <v>32</v>
      </c>
      <c r="BV73" s="2"/>
      <c r="BW73" s="2" t="s">
        <v>32</v>
      </c>
      <c r="BX73" s="2"/>
      <c r="BY73" s="2" t="s">
        <v>31</v>
      </c>
      <c r="BZ73" s="8" t="str">
        <f>BU73</f>
        <v>lona</v>
      </c>
      <c r="CA73" s="2"/>
      <c r="CB73" s="2" t="s">
        <v>23</v>
      </c>
      <c r="CC73" s="2" t="s">
        <v>24</v>
      </c>
      <c r="CD73" s="2" t="s">
        <v>23</v>
      </c>
      <c r="CE73" s="2"/>
      <c r="CF73" s="2"/>
      <c r="CG73" s="2" t="s">
        <v>34</v>
      </c>
      <c r="CH73" s="2" t="s">
        <v>23</v>
      </c>
      <c r="CI73" s="2" t="s">
        <v>23</v>
      </c>
      <c r="CJ73" s="2" t="s">
        <v>23</v>
      </c>
      <c r="CK73" s="2" t="s">
        <v>35</v>
      </c>
      <c r="CL73" s="2"/>
      <c r="CM73" s="2" t="s">
        <v>129</v>
      </c>
      <c r="CN73" s="2"/>
      <c r="CO73" s="2"/>
      <c r="CP73" s="2"/>
      <c r="CQ73" s="2" t="s">
        <v>383</v>
      </c>
      <c r="CR73" s="2" t="s">
        <v>95</v>
      </c>
      <c r="CS73" s="2"/>
      <c r="CT73" s="2" t="s">
        <v>38</v>
      </c>
      <c r="CU73" s="2" t="s">
        <v>74</v>
      </c>
      <c r="CV73" s="2"/>
      <c r="CW73" s="2">
        <v>0</v>
      </c>
      <c r="CX73" s="2">
        <v>0</v>
      </c>
      <c r="CY73" s="2">
        <v>0</v>
      </c>
      <c r="CZ73" s="2">
        <v>0</v>
      </c>
      <c r="DA73" s="2"/>
      <c r="DB73" s="2"/>
      <c r="DC73" s="2"/>
      <c r="DD73" s="2"/>
      <c r="DE73" s="2"/>
      <c r="DF73" s="2"/>
      <c r="DG73" s="2"/>
      <c r="DH73" s="2"/>
      <c r="DI73" s="2">
        <v>0</v>
      </c>
      <c r="DJ73" s="2" t="s">
        <v>23</v>
      </c>
      <c r="DK73" s="2" t="s">
        <v>24</v>
      </c>
      <c r="DL73" s="2"/>
      <c r="DM73" s="2" t="s">
        <v>24</v>
      </c>
      <c r="DN73" s="2">
        <v>1</v>
      </c>
      <c r="DO73" s="12"/>
      <c r="DP73" s="2" t="s">
        <v>23</v>
      </c>
      <c r="DQ73" s="2"/>
      <c r="DR73" s="2"/>
      <c r="DS73" s="2"/>
      <c r="DT73" s="2"/>
      <c r="DU73" s="2" t="s">
        <v>155</v>
      </c>
      <c r="DV73" s="2"/>
      <c r="DW73" s="2" t="s">
        <v>1152</v>
      </c>
      <c r="DX73" s="2" t="s">
        <v>24</v>
      </c>
      <c r="DY73" s="2" t="s">
        <v>40</v>
      </c>
      <c r="DZ73" s="2"/>
      <c r="EA73" s="2" t="s">
        <v>76</v>
      </c>
      <c r="EB73" s="2"/>
      <c r="EC73" s="2" t="s">
        <v>24</v>
      </c>
      <c r="ED73" s="2">
        <v>0</v>
      </c>
      <c r="EE73" s="2">
        <v>0</v>
      </c>
      <c r="EF73" s="2">
        <v>0</v>
      </c>
      <c r="EG73" s="2" t="s">
        <v>23</v>
      </c>
      <c r="EH73" s="2" t="s">
        <v>23</v>
      </c>
      <c r="EI73" s="2" t="s">
        <v>4552</v>
      </c>
      <c r="EJ73" s="2" t="s">
        <v>43</v>
      </c>
      <c r="EK73" s="2" t="s">
        <v>44</v>
      </c>
      <c r="EL73" s="2" t="s">
        <v>24</v>
      </c>
      <c r="EM73" s="2" t="s">
        <v>24</v>
      </c>
      <c r="EN73" s="2" t="s">
        <v>77</v>
      </c>
      <c r="EO73" s="2" t="s">
        <v>46</v>
      </c>
      <c r="EP73" s="2" t="s">
        <v>23</v>
      </c>
      <c r="EQ73" s="2" t="s">
        <v>79</v>
      </c>
      <c r="ER73" s="2" t="s">
        <v>1153</v>
      </c>
      <c r="ES73" s="2" t="s">
        <v>48</v>
      </c>
      <c r="ET73" s="2"/>
      <c r="EU73" s="2" t="s">
        <v>23</v>
      </c>
      <c r="EV73" s="2" t="s">
        <v>49</v>
      </c>
      <c r="EW73" s="2" t="s">
        <v>23</v>
      </c>
      <c r="EX73" s="2" t="s">
        <v>23</v>
      </c>
      <c r="EY73" s="2" t="s">
        <v>24</v>
      </c>
      <c r="EZ73" s="2" t="s">
        <v>98</v>
      </c>
      <c r="FA73" s="2" t="s">
        <v>23</v>
      </c>
      <c r="FB73" s="2"/>
      <c r="FC73" s="2"/>
      <c r="FD73" s="2"/>
      <c r="FE73" s="2"/>
      <c r="FF73" s="2"/>
      <c r="FG73" s="2"/>
      <c r="FH73" s="2">
        <v>0</v>
      </c>
      <c r="FI73" s="2">
        <v>0</v>
      </c>
      <c r="FJ73" s="2" t="s">
        <v>23</v>
      </c>
      <c r="FK73" s="2" t="s">
        <v>23</v>
      </c>
      <c r="FL73" s="2" t="s">
        <v>111</v>
      </c>
      <c r="FM73" s="2" t="s">
        <v>123</v>
      </c>
      <c r="FN73" s="2" t="s">
        <v>23</v>
      </c>
      <c r="FO73" s="2" t="s">
        <v>53</v>
      </c>
      <c r="FP73" s="2" t="s">
        <v>53</v>
      </c>
      <c r="FQ73" s="2" t="s">
        <v>23</v>
      </c>
      <c r="FR73" s="2" t="s">
        <v>23</v>
      </c>
      <c r="FS73" s="2"/>
      <c r="FT73" s="2" t="s">
        <v>296</v>
      </c>
      <c r="FU73" s="2" t="s">
        <v>566</v>
      </c>
      <c r="FV73" s="2" t="s">
        <v>83</v>
      </c>
      <c r="FW73" s="2"/>
      <c r="FX73" s="2" t="s">
        <v>113</v>
      </c>
      <c r="FY73" s="2" t="s">
        <v>11</v>
      </c>
      <c r="FZ73" s="12"/>
      <c r="GA73" s="2" t="s">
        <v>76</v>
      </c>
      <c r="GB73" s="2"/>
      <c r="GC73" s="2"/>
      <c r="GD73" s="2" t="s">
        <v>23</v>
      </c>
      <c r="GE73" s="2"/>
      <c r="GF73" s="2" t="s">
        <v>23</v>
      </c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x14ac:dyDescent="0.25">
      <c r="A74" s="2" t="s">
        <v>1083</v>
      </c>
      <c r="B74" s="7">
        <v>42601</v>
      </c>
      <c r="C74" s="2">
        <v>4</v>
      </c>
      <c r="D74" s="2" t="s">
        <v>8</v>
      </c>
      <c r="E74" s="2" t="s">
        <v>9</v>
      </c>
      <c r="F74" s="2" t="s">
        <v>1084</v>
      </c>
      <c r="G74" s="2" t="s">
        <v>4487</v>
      </c>
      <c r="H74" s="7">
        <v>42477</v>
      </c>
      <c r="I74" s="7">
        <v>42601</v>
      </c>
      <c r="J74" s="2" t="s">
        <v>18</v>
      </c>
      <c r="K74" s="1" t="s">
        <v>467</v>
      </c>
      <c r="L74" s="1" t="s">
        <v>1230</v>
      </c>
      <c r="M74" s="2" t="s">
        <v>3018</v>
      </c>
      <c r="N74" s="2" t="s">
        <v>3102</v>
      </c>
      <c r="O74" s="2" t="s">
        <v>1351</v>
      </c>
      <c r="P74" s="2">
        <v>-0.96309639999999996</v>
      </c>
      <c r="Q74" s="2">
        <v>-80.723725799999997</v>
      </c>
      <c r="R74" s="2">
        <v>50.599998474099998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>
        <f>INT(Table1[[#This Row],[INDIVIDUOS ]]/4)</f>
        <v>0</v>
      </c>
      <c r="AV74" s="2">
        <v>0</v>
      </c>
      <c r="AW74" s="2">
        <v>0</v>
      </c>
      <c r="AX74" s="2">
        <v>0</v>
      </c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>
        <v>0</v>
      </c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8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1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12" t="s">
        <v>4530</v>
      </c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x14ac:dyDescent="0.25">
      <c r="A75" s="2" t="s">
        <v>4171</v>
      </c>
      <c r="B75" s="7">
        <v>42600</v>
      </c>
      <c r="C75" s="2">
        <v>4</v>
      </c>
      <c r="D75" s="2" t="s">
        <v>8</v>
      </c>
      <c r="E75" s="2" t="s">
        <v>9</v>
      </c>
      <c r="F75" s="2" t="s">
        <v>434</v>
      </c>
      <c r="G75" s="2"/>
      <c r="H75" s="7">
        <v>42478</v>
      </c>
      <c r="I75" s="7">
        <v>42600</v>
      </c>
      <c r="J75" s="2" t="s">
        <v>18</v>
      </c>
      <c r="K75" s="2" t="s">
        <v>467</v>
      </c>
      <c r="L75" s="2" t="s">
        <v>468</v>
      </c>
      <c r="M75" s="2" t="s">
        <v>3018</v>
      </c>
      <c r="N75" s="2" t="s">
        <v>3102</v>
      </c>
      <c r="O75" s="2" t="s">
        <v>3102</v>
      </c>
      <c r="P75" s="5">
        <v>-0.9762826</v>
      </c>
      <c r="Q75" s="5">
        <v>-80.707861199999996</v>
      </c>
      <c r="R75" s="2">
        <v>63.099998474099998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>
        <f>INT(Table1[[#This Row],[INDIVIDUOS ]]/4)</f>
        <v>0</v>
      </c>
      <c r="AV75" s="2">
        <v>0</v>
      </c>
      <c r="AW75" s="2">
        <v>0</v>
      </c>
      <c r="AX75" s="2">
        <v>0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>
        <v>0</v>
      </c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8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1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1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x14ac:dyDescent="0.25">
      <c r="A76" s="2" t="s">
        <v>4172</v>
      </c>
      <c r="B76" s="7">
        <v>42600</v>
      </c>
      <c r="C76" s="2">
        <v>4</v>
      </c>
      <c r="D76" s="2" t="s">
        <v>17</v>
      </c>
      <c r="E76" s="2" t="s">
        <v>9</v>
      </c>
      <c r="F76" s="2" t="s">
        <v>4447</v>
      </c>
      <c r="G76" s="2"/>
      <c r="H76" s="7">
        <v>42478</v>
      </c>
      <c r="I76" s="2"/>
      <c r="J76" s="2" t="s">
        <v>18</v>
      </c>
      <c r="K76" s="1" t="s">
        <v>467</v>
      </c>
      <c r="L76" s="1" t="s">
        <v>1231</v>
      </c>
      <c r="M76" s="2" t="s">
        <v>3018</v>
      </c>
      <c r="N76" s="2" t="s">
        <v>3102</v>
      </c>
      <c r="O76" s="2" t="s">
        <v>2189</v>
      </c>
      <c r="P76" s="2">
        <v>-0.97731460000000003</v>
      </c>
      <c r="Q76" s="2">
        <v>-80.707304699999995</v>
      </c>
      <c r="R76" s="2">
        <v>30.100000381499999</v>
      </c>
      <c r="S76" s="2" t="s">
        <v>21</v>
      </c>
      <c r="T76" s="2"/>
      <c r="U76" s="2"/>
      <c r="V76" s="2" t="s">
        <v>4412</v>
      </c>
      <c r="W76" s="2" t="s">
        <v>454</v>
      </c>
      <c r="X76" s="2" t="s">
        <v>62</v>
      </c>
      <c r="Y76" s="2"/>
      <c r="Z76" s="2">
        <v>200</v>
      </c>
      <c r="AA76" s="2">
        <v>26</v>
      </c>
      <c r="AB76" s="2">
        <v>15</v>
      </c>
      <c r="AC76" s="2" t="s">
        <v>23</v>
      </c>
      <c r="AD76" s="2" t="s">
        <v>23</v>
      </c>
      <c r="AE76" s="2"/>
      <c r="AF76" s="2"/>
      <c r="AG76" s="2" t="s">
        <v>477</v>
      </c>
      <c r="AH76" s="2"/>
      <c r="AI76" s="2" t="s">
        <v>64</v>
      </c>
      <c r="AJ76" s="2" t="s">
        <v>25</v>
      </c>
      <c r="AK76" s="2" t="s">
        <v>455</v>
      </c>
      <c r="AL76" s="2" t="s">
        <v>456</v>
      </c>
      <c r="AM76" s="2" t="s">
        <v>128</v>
      </c>
      <c r="AN76" s="2" t="s">
        <v>24</v>
      </c>
      <c r="AO76" s="2" t="s">
        <v>148</v>
      </c>
      <c r="AP76" s="2" t="s">
        <v>24</v>
      </c>
      <c r="AQ76" s="2" t="s">
        <v>457</v>
      </c>
      <c r="AR76" s="2" t="s">
        <v>23</v>
      </c>
      <c r="AS76" s="2"/>
      <c r="AT76" s="2"/>
      <c r="AU76" s="2">
        <f>INT(Table1[[#This Row],[INDIVIDUOS ]]/4)</f>
        <v>18</v>
      </c>
      <c r="AV76" s="2">
        <v>73</v>
      </c>
      <c r="AW76" s="2">
        <v>42</v>
      </c>
      <c r="AX76" s="2">
        <v>31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1</v>
      </c>
      <c r="BH76" s="2">
        <v>1</v>
      </c>
      <c r="BI76" s="2">
        <v>2</v>
      </c>
      <c r="BJ76" s="2">
        <v>3</v>
      </c>
      <c r="BK76" s="2">
        <v>0</v>
      </c>
      <c r="BL76" s="2" t="s">
        <v>23</v>
      </c>
      <c r="BM76" s="2" t="s">
        <v>23</v>
      </c>
      <c r="BN76" s="2"/>
      <c r="BO76" s="2"/>
      <c r="BP76" s="2"/>
      <c r="BQ76" s="2"/>
      <c r="BR76" s="2"/>
      <c r="BS76" s="2" t="s">
        <v>110</v>
      </c>
      <c r="BT76" s="2"/>
      <c r="BU76" s="2" t="s">
        <v>31</v>
      </c>
      <c r="BV76" s="2"/>
      <c r="BW76" s="2" t="s">
        <v>309</v>
      </c>
      <c r="BX76" s="2"/>
      <c r="BY76" s="2" t="s">
        <v>70</v>
      </c>
      <c r="BZ76" s="8" t="str">
        <f>BU76</f>
        <v>plastico</v>
      </c>
      <c r="CA76" s="2"/>
      <c r="CB76" s="2" t="s">
        <v>24</v>
      </c>
      <c r="CC76" s="2" t="s">
        <v>23</v>
      </c>
      <c r="CD76" s="2" t="s">
        <v>23</v>
      </c>
      <c r="CE76" s="2"/>
      <c r="CF76" s="2"/>
      <c r="CG76" s="2" t="s">
        <v>458</v>
      </c>
      <c r="CH76" s="2" t="s">
        <v>24</v>
      </c>
      <c r="CI76" s="2" t="s">
        <v>23</v>
      </c>
      <c r="CJ76" s="2" t="s">
        <v>23</v>
      </c>
      <c r="CK76" s="2" t="s">
        <v>35</v>
      </c>
      <c r="CL76" s="2"/>
      <c r="CM76" s="2" t="s">
        <v>73</v>
      </c>
      <c r="CN76" s="2"/>
      <c r="CO76" s="2">
        <v>1200</v>
      </c>
      <c r="CP76" s="2">
        <v>2</v>
      </c>
      <c r="CQ76" s="2" t="s">
        <v>23</v>
      </c>
      <c r="CR76" s="2" t="s">
        <v>95</v>
      </c>
      <c r="CS76" s="2"/>
      <c r="CT76" s="2" t="s">
        <v>23</v>
      </c>
      <c r="CU76" s="2" t="s">
        <v>95</v>
      </c>
      <c r="CV76" s="2"/>
      <c r="CW76" s="2">
        <v>0</v>
      </c>
      <c r="CX76" s="2">
        <v>0</v>
      </c>
      <c r="CY76" s="2">
        <v>0</v>
      </c>
      <c r="CZ76" s="2">
        <v>0</v>
      </c>
      <c r="DA76" s="2"/>
      <c r="DB76" s="2"/>
      <c r="DC76" s="2"/>
      <c r="DD76" s="2"/>
      <c r="DE76" s="2"/>
      <c r="DF76" s="2"/>
      <c r="DG76" s="2"/>
      <c r="DH76" s="2"/>
      <c r="DI76" s="2">
        <v>0</v>
      </c>
      <c r="DJ76" s="2" t="s">
        <v>23</v>
      </c>
      <c r="DK76" s="2" t="s">
        <v>23</v>
      </c>
      <c r="DL76" s="2"/>
      <c r="DM76" s="2" t="s">
        <v>23</v>
      </c>
      <c r="DN76" s="2"/>
      <c r="DO76" s="12"/>
      <c r="DP76" s="2" t="s">
        <v>23</v>
      </c>
      <c r="DQ76" s="2"/>
      <c r="DR76" s="2"/>
      <c r="DS76" s="2"/>
      <c r="DT76" s="2"/>
      <c r="DU76" s="2" t="s">
        <v>39</v>
      </c>
      <c r="DV76" s="2"/>
      <c r="DW76" s="2"/>
      <c r="DX76" s="2" t="s">
        <v>23</v>
      </c>
      <c r="DY76" s="2" t="s">
        <v>40</v>
      </c>
      <c r="DZ76" s="2"/>
      <c r="EA76" s="2" t="s">
        <v>41</v>
      </c>
      <c r="EB76" s="2"/>
      <c r="EC76" s="2" t="s">
        <v>24</v>
      </c>
      <c r="ED76" s="2"/>
      <c r="EE76" s="2"/>
      <c r="EF76" s="2"/>
      <c r="EG76" s="2"/>
      <c r="EH76" s="2"/>
      <c r="EI76" s="2" t="s">
        <v>4553</v>
      </c>
      <c r="EJ76" s="2" t="s">
        <v>43</v>
      </c>
      <c r="EK76" s="2" t="s">
        <v>44</v>
      </c>
      <c r="EL76" s="2" t="s">
        <v>24</v>
      </c>
      <c r="EM76" s="2" t="s">
        <v>24</v>
      </c>
      <c r="EN76" s="2" t="s">
        <v>45</v>
      </c>
      <c r="EO76" s="2" t="s">
        <v>49</v>
      </c>
      <c r="EP76" s="2" t="s">
        <v>23</v>
      </c>
      <c r="EQ76" s="2" t="s">
        <v>76</v>
      </c>
      <c r="ER76" s="2"/>
      <c r="ES76" s="2" t="s">
        <v>48</v>
      </c>
      <c r="ET76" s="2"/>
      <c r="EU76" s="2" t="s">
        <v>23</v>
      </c>
      <c r="EV76" s="2" t="s">
        <v>49</v>
      </c>
      <c r="EW76" s="2" t="s">
        <v>23</v>
      </c>
      <c r="EX76" s="2" t="s">
        <v>23</v>
      </c>
      <c r="EY76" s="2" t="s">
        <v>23</v>
      </c>
      <c r="EZ76" s="2" t="s">
        <v>76</v>
      </c>
      <c r="FA76" s="2" t="s">
        <v>23</v>
      </c>
      <c r="FB76" s="2"/>
      <c r="FC76" s="2"/>
      <c r="FD76" s="2"/>
      <c r="FE76" s="2"/>
      <c r="FF76" s="2"/>
      <c r="FG76" s="2"/>
      <c r="FH76" s="2">
        <v>0</v>
      </c>
      <c r="FI76" s="2">
        <v>0</v>
      </c>
      <c r="FJ76" s="2" t="s">
        <v>23</v>
      </c>
      <c r="FK76" s="2" t="s">
        <v>23</v>
      </c>
      <c r="FL76" s="2" t="s">
        <v>111</v>
      </c>
      <c r="FM76" s="2" t="s">
        <v>123</v>
      </c>
      <c r="FN76" s="2" t="s">
        <v>23</v>
      </c>
      <c r="FO76" s="2" t="s">
        <v>53</v>
      </c>
      <c r="FP76" s="2" t="s">
        <v>53</v>
      </c>
      <c r="FQ76" s="2" t="s">
        <v>23</v>
      </c>
      <c r="FR76" s="2" t="s">
        <v>24</v>
      </c>
      <c r="FS76" s="2">
        <v>1</v>
      </c>
      <c r="FT76" s="2" t="s">
        <v>54</v>
      </c>
      <c r="FU76" s="2" t="s">
        <v>76</v>
      </c>
      <c r="FV76" s="2" t="s">
        <v>83</v>
      </c>
      <c r="FW76" s="2"/>
      <c r="FX76" s="2" t="s">
        <v>57</v>
      </c>
      <c r="FY76" s="2"/>
      <c r="FZ76" s="12" t="s">
        <v>4533</v>
      </c>
      <c r="GA76" s="2" t="s">
        <v>114</v>
      </c>
      <c r="GB76" s="2"/>
      <c r="GC76" s="2"/>
      <c r="GD76" s="2" t="s">
        <v>23</v>
      </c>
      <c r="GE76" s="2"/>
      <c r="GF76" s="2" t="s">
        <v>23</v>
      </c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x14ac:dyDescent="0.25">
      <c r="A77" s="2" t="s">
        <v>408</v>
      </c>
      <c r="B77" s="7">
        <v>42599</v>
      </c>
      <c r="C77" s="2">
        <v>4</v>
      </c>
      <c r="D77" s="2" t="s">
        <v>8</v>
      </c>
      <c r="E77" s="2" t="s">
        <v>9</v>
      </c>
      <c r="F77" s="2" t="s">
        <v>409</v>
      </c>
      <c r="G77" s="2"/>
      <c r="H77" s="7">
        <v>42476</v>
      </c>
      <c r="I77" s="7">
        <v>42531</v>
      </c>
      <c r="J77" s="2" t="s">
        <v>18</v>
      </c>
      <c r="K77" s="2" t="s">
        <v>1229</v>
      </c>
      <c r="L77" s="2" t="s">
        <v>1228</v>
      </c>
      <c r="M77" s="2" t="s">
        <v>3018</v>
      </c>
      <c r="N77" s="2" t="s">
        <v>3068</v>
      </c>
      <c r="O77" s="2" t="s">
        <v>3070</v>
      </c>
      <c r="P77" s="2">
        <v>-0.94654210000000005</v>
      </c>
      <c r="Q77" s="2">
        <v>-80.639217900000006</v>
      </c>
      <c r="R77" s="2">
        <v>53.599998474099998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>
        <f>INT(Table1[[#This Row],[INDIVIDUOS ]]/4)</f>
        <v>0</v>
      </c>
      <c r="AV77" s="2">
        <v>0</v>
      </c>
      <c r="AW77" s="2">
        <v>0</v>
      </c>
      <c r="AX77" s="2">
        <v>0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>
        <v>0</v>
      </c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8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1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1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x14ac:dyDescent="0.25">
      <c r="A78" s="2" t="s">
        <v>4173</v>
      </c>
      <c r="B78" s="7">
        <v>42598</v>
      </c>
      <c r="C78" s="2">
        <v>4</v>
      </c>
      <c r="D78" s="2" t="s">
        <v>8</v>
      </c>
      <c r="E78" s="2" t="s">
        <v>9</v>
      </c>
      <c r="F78" s="2" t="s">
        <v>103</v>
      </c>
      <c r="G78" s="2"/>
      <c r="H78" s="7">
        <v>42476</v>
      </c>
      <c r="I78" s="7">
        <v>42598</v>
      </c>
      <c r="J78" s="2" t="s">
        <v>18</v>
      </c>
      <c r="K78" s="2" t="s">
        <v>1122</v>
      </c>
      <c r="L78" s="2" t="s">
        <v>1240</v>
      </c>
      <c r="M78" s="2" t="s">
        <v>3018</v>
      </c>
      <c r="N78" s="2" t="s">
        <v>1349</v>
      </c>
      <c r="O78" s="2" t="s">
        <v>3223</v>
      </c>
      <c r="P78" s="2">
        <v>-0.62429809999999997</v>
      </c>
      <c r="Q78" s="2">
        <v>-80.425728100000001</v>
      </c>
      <c r="R78" s="2">
        <v>20.7999992371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>
        <f>INT(Table1[[#This Row],[INDIVIDUOS ]]/4)</f>
        <v>0</v>
      </c>
      <c r="AV78" s="2">
        <v>0</v>
      </c>
      <c r="AW78" s="2">
        <v>0</v>
      </c>
      <c r="AX78" s="2">
        <v>0</v>
      </c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>
        <v>0</v>
      </c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8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1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1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x14ac:dyDescent="0.25">
      <c r="A79" s="2" t="s">
        <v>4174</v>
      </c>
      <c r="B79" s="7">
        <v>42600</v>
      </c>
      <c r="C79" s="2">
        <v>4</v>
      </c>
      <c r="D79" s="2" t="s">
        <v>17</v>
      </c>
      <c r="E79" s="2" t="s">
        <v>9</v>
      </c>
      <c r="F79" s="2" t="s">
        <v>4448</v>
      </c>
      <c r="G79" s="2" t="s">
        <v>597</v>
      </c>
      <c r="H79" s="7">
        <v>42477</v>
      </c>
      <c r="I79" s="2"/>
      <c r="J79" s="2" t="s">
        <v>18</v>
      </c>
      <c r="K79" s="2" t="s">
        <v>1238</v>
      </c>
      <c r="L79" s="2" t="s">
        <v>1237</v>
      </c>
      <c r="M79" s="2" t="s">
        <v>3018</v>
      </c>
      <c r="N79" s="2" t="s">
        <v>1370</v>
      </c>
      <c r="O79" s="2" t="s">
        <v>3210</v>
      </c>
      <c r="P79" s="2">
        <v>-0.461868</v>
      </c>
      <c r="Q79" s="2">
        <v>-80.452157700000001</v>
      </c>
      <c r="R79" s="2">
        <v>27.7999992371</v>
      </c>
      <c r="S79" s="2" t="s">
        <v>104</v>
      </c>
      <c r="T79" s="2" t="s">
        <v>4448</v>
      </c>
      <c r="U79" s="2" t="s">
        <v>598</v>
      </c>
      <c r="V79" s="2" t="s">
        <v>4412</v>
      </c>
      <c r="W79" s="2"/>
      <c r="X79" s="2" t="s">
        <v>62</v>
      </c>
      <c r="Y79" s="2"/>
      <c r="Z79" s="2">
        <v>8000</v>
      </c>
      <c r="AA79" s="2">
        <v>38</v>
      </c>
      <c r="AB79" s="2">
        <v>38</v>
      </c>
      <c r="AC79" s="2" t="s">
        <v>24</v>
      </c>
      <c r="AD79" s="2" t="s">
        <v>23</v>
      </c>
      <c r="AE79" s="2"/>
      <c r="AF79" s="2"/>
      <c r="AG79" s="2" t="s">
        <v>477</v>
      </c>
      <c r="AH79" s="2"/>
      <c r="AI79" s="2" t="s">
        <v>24</v>
      </c>
      <c r="AJ79" s="2" t="s">
        <v>25</v>
      </c>
      <c r="AK79" s="2" t="s">
        <v>599</v>
      </c>
      <c r="AL79" s="2" t="s">
        <v>600</v>
      </c>
      <c r="AM79" s="2" t="s">
        <v>601</v>
      </c>
      <c r="AN79" s="2" t="s">
        <v>23</v>
      </c>
      <c r="AO79" s="2"/>
      <c r="AP79" s="2" t="s">
        <v>24</v>
      </c>
      <c r="AQ79" s="2" t="s">
        <v>602</v>
      </c>
      <c r="AR79" s="2" t="s">
        <v>24</v>
      </c>
      <c r="AS79" s="2" t="s">
        <v>603</v>
      </c>
      <c r="AT79" s="2" t="s">
        <v>587</v>
      </c>
      <c r="AU79" s="2">
        <f>INT(Table1[[#This Row],[INDIVIDUOS ]]/4)</f>
        <v>61</v>
      </c>
      <c r="AV79" s="2">
        <v>244</v>
      </c>
      <c r="AW79" s="2">
        <v>118</v>
      </c>
      <c r="AX79" s="2">
        <v>126</v>
      </c>
      <c r="AY79" s="2">
        <v>1</v>
      </c>
      <c r="AZ79" s="2">
        <v>1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 t="s">
        <v>24</v>
      </c>
      <c r="BM79" s="2" t="s">
        <v>23</v>
      </c>
      <c r="BN79" s="2"/>
      <c r="BO79" s="2"/>
      <c r="BP79" s="2"/>
      <c r="BQ79" s="2"/>
      <c r="BR79" s="2"/>
      <c r="BS79" s="2" t="s">
        <v>110</v>
      </c>
      <c r="BT79" s="2"/>
      <c r="BU79" s="2" t="s">
        <v>31</v>
      </c>
      <c r="BV79" s="2"/>
      <c r="BW79" s="2" t="s">
        <v>32</v>
      </c>
      <c r="BX79" s="2"/>
      <c r="BY79" s="2" t="s">
        <v>31</v>
      </c>
      <c r="BZ79" s="8" t="str">
        <f>BU79</f>
        <v>plastico</v>
      </c>
      <c r="CA79" s="2"/>
      <c r="CB79" s="2" t="s">
        <v>24</v>
      </c>
      <c r="CC79" s="2" t="s">
        <v>23</v>
      </c>
      <c r="CD79" s="2" t="s">
        <v>23</v>
      </c>
      <c r="CE79" s="2"/>
      <c r="CF79" s="2"/>
      <c r="CG79" s="2" t="s">
        <v>209</v>
      </c>
      <c r="CH79" s="2" t="s">
        <v>24</v>
      </c>
      <c r="CI79" s="2" t="s">
        <v>23</v>
      </c>
      <c r="CJ79" s="2" t="s">
        <v>23</v>
      </c>
      <c r="CK79" s="2" t="s">
        <v>35</v>
      </c>
      <c r="CL79" s="2"/>
      <c r="CM79" s="2" t="s">
        <v>36</v>
      </c>
      <c r="CN79" s="2"/>
      <c r="CO79" s="2"/>
      <c r="CP79" s="2"/>
      <c r="CQ79" s="2" t="s">
        <v>130</v>
      </c>
      <c r="CR79" s="2" t="s">
        <v>95</v>
      </c>
      <c r="CS79" s="2"/>
      <c r="CT79" s="2" t="s">
        <v>211</v>
      </c>
      <c r="CU79" s="2" t="s">
        <v>74</v>
      </c>
      <c r="CV79" s="2"/>
      <c r="CW79" s="2">
        <v>6</v>
      </c>
      <c r="CX79" s="2">
        <v>6</v>
      </c>
      <c r="CY79" s="2">
        <v>0</v>
      </c>
      <c r="CZ79" s="2">
        <v>0</v>
      </c>
      <c r="DA79" s="2" t="s">
        <v>24</v>
      </c>
      <c r="DB79" s="2"/>
      <c r="DC79" s="2">
        <v>3</v>
      </c>
      <c r="DD79" s="2">
        <v>3</v>
      </c>
      <c r="DE79" s="2">
        <v>0</v>
      </c>
      <c r="DF79" s="2">
        <v>0</v>
      </c>
      <c r="DG79" s="2" t="s">
        <v>24</v>
      </c>
      <c r="DH79" s="2"/>
      <c r="DI79" s="2">
        <v>0</v>
      </c>
      <c r="DJ79" s="2" t="s">
        <v>24</v>
      </c>
      <c r="DK79" s="2" t="s">
        <v>24</v>
      </c>
      <c r="DL79" s="2"/>
      <c r="DM79" s="2" t="s">
        <v>23</v>
      </c>
      <c r="DN79" s="2"/>
      <c r="DO79" s="12"/>
      <c r="DP79" s="2" t="s">
        <v>23</v>
      </c>
      <c r="DQ79" s="2"/>
      <c r="DR79" s="2"/>
      <c r="DS79" s="2"/>
      <c r="DT79" s="2"/>
      <c r="DU79" s="2" t="s">
        <v>226</v>
      </c>
      <c r="DV79" s="2"/>
      <c r="DW79" s="2" t="s">
        <v>604</v>
      </c>
      <c r="DX79" s="2" t="s">
        <v>23</v>
      </c>
      <c r="DY79" s="2" t="s">
        <v>40</v>
      </c>
      <c r="DZ79" s="2"/>
      <c r="EA79" s="2" t="s">
        <v>41</v>
      </c>
      <c r="EB79" s="2"/>
      <c r="EC79" s="2" t="s">
        <v>23</v>
      </c>
      <c r="ED79" s="2"/>
      <c r="EE79" s="2"/>
      <c r="EF79" s="2"/>
      <c r="EG79" s="2"/>
      <c r="EH79" s="2"/>
      <c r="EI79" s="2" t="s">
        <v>4552</v>
      </c>
      <c r="EJ79" s="2" t="s">
        <v>43</v>
      </c>
      <c r="EK79" s="2" t="s">
        <v>76</v>
      </c>
      <c r="EL79" s="2" t="s">
        <v>23</v>
      </c>
      <c r="EM79" s="2" t="s">
        <v>24</v>
      </c>
      <c r="EN79" s="2" t="s">
        <v>77</v>
      </c>
      <c r="EO79" s="2" t="s">
        <v>46</v>
      </c>
      <c r="EP79" s="2" t="s">
        <v>23</v>
      </c>
      <c r="EQ79" s="2" t="s">
        <v>282</v>
      </c>
      <c r="ER79" s="2"/>
      <c r="ES79" s="2" t="s">
        <v>48</v>
      </c>
      <c r="ET79" s="2"/>
      <c r="EU79" s="2" t="s">
        <v>24</v>
      </c>
      <c r="EV79" s="2" t="s">
        <v>78</v>
      </c>
      <c r="EW79" s="2" t="s">
        <v>23</v>
      </c>
      <c r="EX79" s="2" t="s">
        <v>23</v>
      </c>
      <c r="EY79" s="2" t="s">
        <v>24</v>
      </c>
      <c r="EZ79" s="2" t="s">
        <v>98</v>
      </c>
      <c r="FA79" s="2" t="s">
        <v>23</v>
      </c>
      <c r="FB79" s="2"/>
      <c r="FC79" s="2"/>
      <c r="FD79" s="2"/>
      <c r="FE79" s="2"/>
      <c r="FF79" s="2"/>
      <c r="FG79" s="2"/>
      <c r="FH79" s="2">
        <v>0</v>
      </c>
      <c r="FI79" s="2">
        <v>0</v>
      </c>
      <c r="FJ79" s="2" t="s">
        <v>23</v>
      </c>
      <c r="FK79" s="2" t="s">
        <v>23</v>
      </c>
      <c r="FL79" s="2" t="s">
        <v>100</v>
      </c>
      <c r="FM79" s="2" t="s">
        <v>123</v>
      </c>
      <c r="FN79" s="2" t="s">
        <v>23</v>
      </c>
      <c r="FO79" s="2" t="s">
        <v>53</v>
      </c>
      <c r="FP79" s="2" t="s">
        <v>53</v>
      </c>
      <c r="FQ79" s="2" t="s">
        <v>23</v>
      </c>
      <c r="FR79" s="2" t="s">
        <v>155</v>
      </c>
      <c r="FS79" s="2"/>
      <c r="FT79" s="2" t="s">
        <v>296</v>
      </c>
      <c r="FU79" s="2" t="s">
        <v>577</v>
      </c>
      <c r="FV79" s="2" t="s">
        <v>520</v>
      </c>
      <c r="FW79" s="2"/>
      <c r="FX79" s="2" t="s">
        <v>113</v>
      </c>
      <c r="FY79" s="2"/>
      <c r="FZ79" s="12"/>
      <c r="GA79" s="2" t="s">
        <v>114</v>
      </c>
      <c r="GB79" s="2"/>
      <c r="GC79" s="2"/>
      <c r="GD79" s="2" t="s">
        <v>23</v>
      </c>
      <c r="GE79" s="2"/>
      <c r="GF79" s="2" t="s">
        <v>23</v>
      </c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x14ac:dyDescent="0.25">
      <c r="A80" s="2" t="s">
        <v>1068</v>
      </c>
      <c r="B80" s="7">
        <v>42601</v>
      </c>
      <c r="C80" s="2">
        <v>4</v>
      </c>
      <c r="D80" s="2" t="s">
        <v>8</v>
      </c>
      <c r="E80" s="2" t="s">
        <v>9</v>
      </c>
      <c r="F80" s="2" t="s">
        <v>1063</v>
      </c>
      <c r="G80" s="2"/>
      <c r="H80" s="7">
        <v>42476</v>
      </c>
      <c r="I80" s="7">
        <v>42601</v>
      </c>
      <c r="J80" s="2" t="s">
        <v>18</v>
      </c>
      <c r="K80" s="2" t="s">
        <v>467</v>
      </c>
      <c r="L80" s="2" t="s">
        <v>468</v>
      </c>
      <c r="M80" s="2" t="s">
        <v>3018</v>
      </c>
      <c r="N80" s="2" t="s">
        <v>3102</v>
      </c>
      <c r="O80" s="2" t="s">
        <v>3102</v>
      </c>
      <c r="P80" s="2">
        <v>-0.95240639999999999</v>
      </c>
      <c r="Q80" s="2">
        <v>-80.725735799999995</v>
      </c>
      <c r="R80" s="2">
        <v>28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>
        <f>INT(Table1[[#This Row],[INDIVIDUOS ]]/4)</f>
        <v>0</v>
      </c>
      <c r="AV80" s="2">
        <v>0</v>
      </c>
      <c r="AW80" s="2">
        <v>0</v>
      </c>
      <c r="AX80" s="2">
        <v>0</v>
      </c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>
        <v>0</v>
      </c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8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1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x14ac:dyDescent="0.25">
      <c r="A81" s="2" t="s">
        <v>4175</v>
      </c>
      <c r="B81" s="7">
        <v>42601</v>
      </c>
      <c r="C81" s="2">
        <v>4</v>
      </c>
      <c r="D81" s="2" t="s">
        <v>8</v>
      </c>
      <c r="E81" s="2" t="s">
        <v>9</v>
      </c>
      <c r="F81" s="2" t="s">
        <v>1176</v>
      </c>
      <c r="G81" s="2"/>
      <c r="H81" s="7">
        <v>42476</v>
      </c>
      <c r="I81" s="7">
        <v>42562</v>
      </c>
      <c r="J81" s="2" t="s">
        <v>18</v>
      </c>
      <c r="K81" s="2" t="s">
        <v>1232</v>
      </c>
      <c r="L81" s="2" t="s">
        <v>1234</v>
      </c>
      <c r="M81" s="2" t="s">
        <v>3018</v>
      </c>
      <c r="N81" s="2" t="s">
        <v>3156</v>
      </c>
      <c r="O81" s="2" t="s">
        <v>3166</v>
      </c>
      <c r="P81" s="2">
        <v>-1.0590174999999999</v>
      </c>
      <c r="Q81" s="2">
        <v>-80.476374699999994</v>
      </c>
      <c r="R81" s="2">
        <v>42.099998474099998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>
        <f>INT(Table1[[#This Row],[INDIVIDUOS ]]/4)</f>
        <v>0</v>
      </c>
      <c r="AV81" s="2">
        <v>0</v>
      </c>
      <c r="AW81" s="2">
        <v>0</v>
      </c>
      <c r="AX81" s="2">
        <v>0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>
        <v>0</v>
      </c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8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1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</row>
    <row r="82" spans="1:245" x14ac:dyDescent="0.25">
      <c r="A82" s="2" t="s">
        <v>4176</v>
      </c>
      <c r="B82" s="7">
        <v>42600</v>
      </c>
      <c r="C82" s="2">
        <v>4</v>
      </c>
      <c r="D82" s="2" t="s">
        <v>8</v>
      </c>
      <c r="E82" s="2" t="s">
        <v>9</v>
      </c>
      <c r="F82" s="2" t="s">
        <v>499</v>
      </c>
      <c r="G82" s="2"/>
      <c r="H82" s="7">
        <v>42476</v>
      </c>
      <c r="I82" s="7">
        <v>42536</v>
      </c>
      <c r="J82" s="2" t="s">
        <v>18</v>
      </c>
      <c r="K82" s="2" t="s">
        <v>506</v>
      </c>
      <c r="L82" s="2" t="s">
        <v>507</v>
      </c>
      <c r="M82" s="2" t="s">
        <v>3018</v>
      </c>
      <c r="N82" s="2" t="s">
        <v>2249</v>
      </c>
      <c r="O82" s="2" t="s">
        <v>2249</v>
      </c>
      <c r="P82" s="2">
        <v>-0.94969170000000003</v>
      </c>
      <c r="Q82" s="2">
        <v>-80.470856100000006</v>
      </c>
      <c r="R82" s="2">
        <v>35.5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>
        <f>INT(Table1[[#This Row],[INDIVIDUOS ]]/4)</f>
        <v>0</v>
      </c>
      <c r="AV82" s="2">
        <v>0</v>
      </c>
      <c r="AW82" s="2">
        <v>0</v>
      </c>
      <c r="AX82" s="2">
        <v>0</v>
      </c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>
        <v>0</v>
      </c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8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1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1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x14ac:dyDescent="0.25">
      <c r="A83" s="2" t="s">
        <v>632</v>
      </c>
      <c r="B83" s="7">
        <v>42600</v>
      </c>
      <c r="C83" s="2">
        <v>4</v>
      </c>
      <c r="D83" s="2" t="s">
        <v>8</v>
      </c>
      <c r="E83" s="2" t="s">
        <v>9</v>
      </c>
      <c r="F83" s="2" t="s">
        <v>633</v>
      </c>
      <c r="G83" s="2"/>
      <c r="H83" s="7">
        <v>42477</v>
      </c>
      <c r="I83" s="7">
        <v>42569</v>
      </c>
      <c r="J83" s="2" t="s">
        <v>18</v>
      </c>
      <c r="K83" s="2" t="s">
        <v>1238</v>
      </c>
      <c r="L83" s="2" t="s">
        <v>1237</v>
      </c>
      <c r="M83" s="2" t="s">
        <v>3018</v>
      </c>
      <c r="N83" s="2" t="s">
        <v>1370</v>
      </c>
      <c r="O83" s="2" t="s">
        <v>3210</v>
      </c>
      <c r="P83" s="2">
        <v>-0.46239839999999999</v>
      </c>
      <c r="Q83" s="2">
        <v>-80.4498581</v>
      </c>
      <c r="R83" s="2">
        <v>39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>
        <f>INT(Table1[[#This Row],[INDIVIDUOS ]]/4)</f>
        <v>0</v>
      </c>
      <c r="AV83" s="2">
        <v>0</v>
      </c>
      <c r="AW83" s="2">
        <v>0</v>
      </c>
      <c r="AX83" s="2">
        <v>0</v>
      </c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>
        <v>0</v>
      </c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8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1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1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x14ac:dyDescent="0.25">
      <c r="A84" s="2" t="s">
        <v>444</v>
      </c>
      <c r="B84" s="7">
        <v>42600</v>
      </c>
      <c r="C84" s="2">
        <v>4</v>
      </c>
      <c r="D84" s="2" t="s">
        <v>17</v>
      </c>
      <c r="E84" s="2" t="s">
        <v>9</v>
      </c>
      <c r="F84" s="2" t="s">
        <v>445</v>
      </c>
      <c r="G84" s="2"/>
      <c r="H84" s="7">
        <v>42478</v>
      </c>
      <c r="I84" s="2"/>
      <c r="J84" s="2" t="s">
        <v>18</v>
      </c>
      <c r="K84" s="2" t="s">
        <v>467</v>
      </c>
      <c r="L84" s="2" t="s">
        <v>468</v>
      </c>
      <c r="M84" s="2" t="s">
        <v>3018</v>
      </c>
      <c r="N84" s="2" t="s">
        <v>3102</v>
      </c>
      <c r="O84" s="2" t="s">
        <v>3102</v>
      </c>
      <c r="P84" s="2">
        <v>-0.95865100000000003</v>
      </c>
      <c r="Q84" s="2">
        <v>-80.712464999999995</v>
      </c>
      <c r="R84" s="2">
        <v>20.600000381499999</v>
      </c>
      <c r="S84" s="2" t="s">
        <v>21</v>
      </c>
      <c r="T84" s="2"/>
      <c r="U84" s="2"/>
      <c r="V84" s="2" t="s">
        <v>4413</v>
      </c>
      <c r="W84" s="2"/>
      <c r="X84" s="2" t="s">
        <v>62</v>
      </c>
      <c r="Y84" s="2"/>
      <c r="Z84" s="2">
        <v>250</v>
      </c>
      <c r="AA84" s="2">
        <v>15</v>
      </c>
      <c r="AB84" s="2">
        <v>15</v>
      </c>
      <c r="AC84" s="2" t="s">
        <v>23</v>
      </c>
      <c r="AD84" s="2" t="s">
        <v>23</v>
      </c>
      <c r="AE84" s="2"/>
      <c r="AF84" s="2"/>
      <c r="AG84" s="2" t="s">
        <v>63</v>
      </c>
      <c r="AH84" s="2"/>
      <c r="AI84" s="2" t="s">
        <v>24</v>
      </c>
      <c r="AJ84" s="2" t="s">
        <v>25</v>
      </c>
      <c r="AK84" s="2" t="s">
        <v>446</v>
      </c>
      <c r="AL84" s="2" t="s">
        <v>447</v>
      </c>
      <c r="AM84" s="2" t="s">
        <v>448</v>
      </c>
      <c r="AN84" s="2" t="s">
        <v>24</v>
      </c>
      <c r="AO84" s="2" t="s">
        <v>148</v>
      </c>
      <c r="AP84" s="2" t="s">
        <v>24</v>
      </c>
      <c r="AQ84" s="2" t="s">
        <v>449</v>
      </c>
      <c r="AR84" s="2" t="s">
        <v>24</v>
      </c>
      <c r="AS84" s="2"/>
      <c r="AT84" s="2"/>
      <c r="AU84" s="2">
        <f>INT(Table1[[#This Row],[INDIVIDUOS ]]/4)</f>
        <v>9</v>
      </c>
      <c r="AV84" s="2">
        <v>36</v>
      </c>
      <c r="AW84" s="2">
        <v>18</v>
      </c>
      <c r="AX84" s="2">
        <v>18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5</v>
      </c>
      <c r="BK84" s="2">
        <v>0</v>
      </c>
      <c r="BL84" s="2" t="s">
        <v>24</v>
      </c>
      <c r="BM84" s="2" t="s">
        <v>23</v>
      </c>
      <c r="BN84" s="2"/>
      <c r="BO84" s="2"/>
      <c r="BP84" s="2"/>
      <c r="BQ84" s="2"/>
      <c r="BR84" s="2"/>
      <c r="BS84" s="2" t="s">
        <v>30</v>
      </c>
      <c r="BT84" s="2"/>
      <c r="BU84" s="2" t="s">
        <v>31</v>
      </c>
      <c r="BV84" s="2"/>
      <c r="BW84" s="2" t="s">
        <v>32</v>
      </c>
      <c r="BX84" s="2"/>
      <c r="BY84" s="2" t="s">
        <v>32</v>
      </c>
      <c r="BZ84" s="8" t="str">
        <f>BU84</f>
        <v>plastico</v>
      </c>
      <c r="CA84" s="2"/>
      <c r="CB84" s="2" t="s">
        <v>23</v>
      </c>
      <c r="CC84" s="2" t="s">
        <v>24</v>
      </c>
      <c r="CD84" s="2" t="s">
        <v>24</v>
      </c>
      <c r="CE84" s="2" t="s">
        <v>431</v>
      </c>
      <c r="CF84" s="2"/>
      <c r="CG84" s="2" t="s">
        <v>450</v>
      </c>
      <c r="CH84" s="2" t="s">
        <v>24</v>
      </c>
      <c r="CI84" s="2" t="s">
        <v>24</v>
      </c>
      <c r="CJ84" s="2" t="s">
        <v>24</v>
      </c>
      <c r="CK84" s="2" t="s">
        <v>35</v>
      </c>
      <c r="CL84" s="2"/>
      <c r="CM84" s="2" t="s">
        <v>79</v>
      </c>
      <c r="CN84" s="2" t="s">
        <v>451</v>
      </c>
      <c r="CO84" s="2"/>
      <c r="CP84" s="2"/>
      <c r="CQ84" s="2" t="s">
        <v>23</v>
      </c>
      <c r="CR84" s="2" t="s">
        <v>95</v>
      </c>
      <c r="CS84" s="2"/>
      <c r="CT84" s="2" t="s">
        <v>23</v>
      </c>
      <c r="CU84" s="2" t="s">
        <v>194</v>
      </c>
      <c r="CV84" s="2" t="s">
        <v>442</v>
      </c>
      <c r="CW84" s="2">
        <v>2</v>
      </c>
      <c r="CX84" s="2">
        <v>2</v>
      </c>
      <c r="CY84" s="2">
        <v>0</v>
      </c>
      <c r="CZ84" s="2">
        <v>0</v>
      </c>
      <c r="DA84" s="2" t="s">
        <v>24</v>
      </c>
      <c r="DB84" s="2"/>
      <c r="DC84" s="2">
        <v>1</v>
      </c>
      <c r="DD84" s="2">
        <v>1</v>
      </c>
      <c r="DE84" s="2">
        <v>1</v>
      </c>
      <c r="DF84" s="2">
        <v>1</v>
      </c>
      <c r="DG84" s="2" t="s">
        <v>24</v>
      </c>
      <c r="DH84" s="2"/>
      <c r="DI84" s="2">
        <v>1</v>
      </c>
      <c r="DJ84" s="2" t="s">
        <v>23</v>
      </c>
      <c r="DK84" s="2" t="s">
        <v>23</v>
      </c>
      <c r="DL84" s="2"/>
      <c r="DM84" s="2" t="s">
        <v>24</v>
      </c>
      <c r="DN84" s="2">
        <v>2</v>
      </c>
      <c r="DO84" s="12"/>
      <c r="DP84" s="2" t="s">
        <v>23</v>
      </c>
      <c r="DQ84" s="2"/>
      <c r="DR84" s="2"/>
      <c r="DS84" s="2"/>
      <c r="DT84" s="2"/>
      <c r="DU84" s="2" t="s">
        <v>39</v>
      </c>
      <c r="DV84" s="2"/>
      <c r="DW84" s="2"/>
      <c r="DX84" s="2" t="s">
        <v>23</v>
      </c>
      <c r="DY84" s="2" t="s">
        <v>40</v>
      </c>
      <c r="DZ84" s="2"/>
      <c r="EA84" s="2" t="s">
        <v>41</v>
      </c>
      <c r="EB84" s="2"/>
      <c r="EC84" s="2" t="s">
        <v>24</v>
      </c>
      <c r="ED84" s="2"/>
      <c r="EE84" s="2"/>
      <c r="EF84" s="2"/>
      <c r="EG84" s="2"/>
      <c r="EH84" s="2"/>
      <c r="EI84" s="2" t="s">
        <v>4553</v>
      </c>
      <c r="EJ84" s="2" t="s">
        <v>43</v>
      </c>
      <c r="EK84" s="2" t="s">
        <v>44</v>
      </c>
      <c r="EL84" s="2" t="s">
        <v>24</v>
      </c>
      <c r="EM84" s="2" t="s">
        <v>24</v>
      </c>
      <c r="EN84" s="2" t="s">
        <v>131</v>
      </c>
      <c r="EO84" s="2" t="s">
        <v>78</v>
      </c>
      <c r="EP84" s="2" t="s">
        <v>24</v>
      </c>
      <c r="EQ84" s="2" t="s">
        <v>97</v>
      </c>
      <c r="ER84" s="2"/>
      <c r="ES84" s="2" t="s">
        <v>48</v>
      </c>
      <c r="ET84" s="2"/>
      <c r="EU84" s="2" t="s">
        <v>23</v>
      </c>
      <c r="EV84" s="2" t="s">
        <v>49</v>
      </c>
      <c r="EW84" s="2" t="s">
        <v>23</v>
      </c>
      <c r="EX84" s="2" t="s">
        <v>23</v>
      </c>
      <c r="EY84" s="2" t="s">
        <v>23</v>
      </c>
      <c r="EZ84" s="2" t="s">
        <v>76</v>
      </c>
      <c r="FA84" s="2" t="s">
        <v>23</v>
      </c>
      <c r="FB84" s="2"/>
      <c r="FC84" s="2"/>
      <c r="FD84" s="2"/>
      <c r="FE84" s="2"/>
      <c r="FF84" s="2"/>
      <c r="FG84" s="2"/>
      <c r="FH84" s="2">
        <v>0</v>
      </c>
      <c r="FI84" s="2">
        <v>0</v>
      </c>
      <c r="FJ84" s="2" t="s">
        <v>23</v>
      </c>
      <c r="FK84" s="2" t="s">
        <v>23</v>
      </c>
      <c r="FL84" s="2" t="s">
        <v>111</v>
      </c>
      <c r="FM84" s="2" t="s">
        <v>123</v>
      </c>
      <c r="FN84" s="2" t="s">
        <v>23</v>
      </c>
      <c r="FO84" s="2" t="s">
        <v>53</v>
      </c>
      <c r="FP84" s="2" t="s">
        <v>53</v>
      </c>
      <c r="FQ84" s="2" t="s">
        <v>23</v>
      </c>
      <c r="FR84" s="2" t="s">
        <v>23</v>
      </c>
      <c r="FS84" s="2"/>
      <c r="FT84" s="2" t="s">
        <v>54</v>
      </c>
      <c r="FU84" s="2" t="s">
        <v>76</v>
      </c>
      <c r="FV84" s="2" t="s">
        <v>83</v>
      </c>
      <c r="FW84" s="2"/>
      <c r="FX84" s="2" t="s">
        <v>57</v>
      </c>
      <c r="FY84" s="2"/>
      <c r="FZ84" s="12" t="s">
        <v>4533</v>
      </c>
      <c r="GA84" s="2" t="s">
        <v>161</v>
      </c>
      <c r="GB84" s="2"/>
      <c r="GC84" s="2"/>
      <c r="GD84" s="2" t="s">
        <v>23</v>
      </c>
      <c r="GE84" s="2"/>
      <c r="GF84" s="2" t="s">
        <v>23</v>
      </c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</row>
    <row r="85" spans="1:245" x14ac:dyDescent="0.25">
      <c r="A85" s="2" t="s">
        <v>4177</v>
      </c>
      <c r="B85" s="7">
        <v>42600</v>
      </c>
      <c r="C85" s="2">
        <v>4</v>
      </c>
      <c r="D85" s="2" t="s">
        <v>8</v>
      </c>
      <c r="E85" s="2" t="s">
        <v>9</v>
      </c>
      <c r="F85" s="2" t="s">
        <v>424</v>
      </c>
      <c r="G85" s="2" t="s">
        <v>4488</v>
      </c>
      <c r="H85" s="7">
        <v>42476</v>
      </c>
      <c r="I85" s="7">
        <v>42600</v>
      </c>
      <c r="J85" s="2" t="s">
        <v>18</v>
      </c>
      <c r="K85" s="2" t="s">
        <v>1249</v>
      </c>
      <c r="L85" s="2" t="s">
        <v>1250</v>
      </c>
      <c r="M85" s="2" t="s">
        <v>3018</v>
      </c>
      <c r="N85" s="2" t="s">
        <v>3114</v>
      </c>
      <c r="O85" s="2" t="s">
        <v>3114</v>
      </c>
      <c r="P85" s="2">
        <v>-1.0481495000000001</v>
      </c>
      <c r="Q85" s="2">
        <v>-80.6601857</v>
      </c>
      <c r="R85" s="2">
        <v>172.69999694800001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>
        <f>INT(Table1[[#This Row],[INDIVIDUOS ]]/4)</f>
        <v>0</v>
      </c>
      <c r="AV85" s="2">
        <v>0</v>
      </c>
      <c r="AW85" s="2">
        <v>0</v>
      </c>
      <c r="AX85" s="2">
        <v>0</v>
      </c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>
        <v>0</v>
      </c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8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1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12" t="s">
        <v>4533</v>
      </c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x14ac:dyDescent="0.25">
      <c r="A86" s="2" t="s">
        <v>4178</v>
      </c>
      <c r="B86" s="7">
        <v>42601</v>
      </c>
      <c r="C86" s="2">
        <v>4</v>
      </c>
      <c r="D86" s="2" t="s">
        <v>17</v>
      </c>
      <c r="E86" s="2" t="s">
        <v>9</v>
      </c>
      <c r="F86" s="2" t="s">
        <v>4449</v>
      </c>
      <c r="G86" s="2"/>
      <c r="H86" s="7">
        <v>42476</v>
      </c>
      <c r="I86" s="2"/>
      <c r="J86" s="2" t="s">
        <v>18</v>
      </c>
      <c r="K86" s="2" t="s">
        <v>1232</v>
      </c>
      <c r="L86" s="2" t="s">
        <v>1251</v>
      </c>
      <c r="M86" s="2" t="s">
        <v>3018</v>
      </c>
      <c r="N86" s="2" t="s">
        <v>3156</v>
      </c>
      <c r="O86" s="2" t="s">
        <v>3156</v>
      </c>
      <c r="P86" s="2">
        <v>-1.0632284999999999</v>
      </c>
      <c r="Q86" s="2">
        <v>-80.454184299999994</v>
      </c>
      <c r="R86" s="2">
        <v>57.200000762899997</v>
      </c>
      <c r="S86" s="2" t="s">
        <v>21</v>
      </c>
      <c r="T86" s="2"/>
      <c r="U86" s="2"/>
      <c r="V86" s="2" t="s">
        <v>4413</v>
      </c>
      <c r="W86" s="2"/>
      <c r="X86" s="2" t="s">
        <v>62</v>
      </c>
      <c r="Y86" s="2"/>
      <c r="Z86" s="2">
        <v>100</v>
      </c>
      <c r="AA86" s="2">
        <v>68</v>
      </c>
      <c r="AB86" s="2">
        <v>68</v>
      </c>
      <c r="AC86" s="2" t="s">
        <v>24</v>
      </c>
      <c r="AD86" s="2" t="s">
        <v>23</v>
      </c>
      <c r="AE86" s="2"/>
      <c r="AF86" s="2"/>
      <c r="AG86" s="2" t="s">
        <v>121</v>
      </c>
      <c r="AH86" s="2" t="s">
        <v>1154</v>
      </c>
      <c r="AI86" s="2" t="s">
        <v>24</v>
      </c>
      <c r="AJ86" s="2" t="s">
        <v>25</v>
      </c>
      <c r="AK86" s="2" t="s">
        <v>1155</v>
      </c>
      <c r="AL86" s="2" t="s">
        <v>1156</v>
      </c>
      <c r="AM86" s="2" t="s">
        <v>1157</v>
      </c>
      <c r="AN86" s="2" t="s">
        <v>24</v>
      </c>
      <c r="AO86" s="2" t="s">
        <v>148</v>
      </c>
      <c r="AP86" s="2" t="s">
        <v>23</v>
      </c>
      <c r="AQ86" s="2"/>
      <c r="AR86" s="2" t="s">
        <v>24</v>
      </c>
      <c r="AS86" s="2" t="s">
        <v>11</v>
      </c>
      <c r="AT86" s="2" t="s">
        <v>11</v>
      </c>
      <c r="AU86" s="2">
        <f>INT(Table1[[#This Row],[INDIVIDUOS ]]/4)</f>
        <v>51</v>
      </c>
      <c r="AV86" s="2">
        <v>207</v>
      </c>
      <c r="AW86" s="2">
        <v>93</v>
      </c>
      <c r="AX86" s="2">
        <v>114</v>
      </c>
      <c r="AY86" s="2">
        <v>0</v>
      </c>
      <c r="AZ86" s="2">
        <v>4</v>
      </c>
      <c r="BA86" s="2">
        <v>3</v>
      </c>
      <c r="BB86" s="2">
        <v>4</v>
      </c>
      <c r="BC86" s="2">
        <v>0</v>
      </c>
      <c r="BD86" s="2">
        <v>2</v>
      </c>
      <c r="BE86" s="2">
        <v>20</v>
      </c>
      <c r="BF86" s="2">
        <v>15</v>
      </c>
      <c r="BG86" s="2">
        <v>11</v>
      </c>
      <c r="BH86" s="2">
        <v>13</v>
      </c>
      <c r="BI86" s="2">
        <v>24</v>
      </c>
      <c r="BJ86" s="2">
        <v>20</v>
      </c>
      <c r="BK86" s="2">
        <v>5</v>
      </c>
      <c r="BL86" s="2" t="s">
        <v>24</v>
      </c>
      <c r="BM86" s="2" t="s">
        <v>23</v>
      </c>
      <c r="BN86" s="2"/>
      <c r="BO86" s="2"/>
      <c r="BP86" s="2"/>
      <c r="BQ86" s="2"/>
      <c r="BR86" s="2"/>
      <c r="BS86" s="2" t="s">
        <v>110</v>
      </c>
      <c r="BT86" s="2"/>
      <c r="BU86" s="2" t="s">
        <v>31</v>
      </c>
      <c r="BV86" s="2"/>
      <c r="BW86" s="2" t="s">
        <v>32</v>
      </c>
      <c r="BX86" s="2"/>
      <c r="BY86" s="2" t="s">
        <v>70</v>
      </c>
      <c r="BZ86" s="8" t="str">
        <f>BU86</f>
        <v>plastico</v>
      </c>
      <c r="CA86" s="2"/>
      <c r="CB86" s="2" t="s">
        <v>24</v>
      </c>
      <c r="CC86" s="2" t="s">
        <v>23</v>
      </c>
      <c r="CD86" s="2" t="s">
        <v>24</v>
      </c>
      <c r="CE86" s="2" t="s">
        <v>71</v>
      </c>
      <c r="CF86" s="2"/>
      <c r="CG86" s="2" t="s">
        <v>209</v>
      </c>
      <c r="CH86" s="2" t="s">
        <v>24</v>
      </c>
      <c r="CI86" s="2" t="s">
        <v>23</v>
      </c>
      <c r="CJ86" s="2" t="s">
        <v>24</v>
      </c>
      <c r="CK86" s="2" t="s">
        <v>35</v>
      </c>
      <c r="CL86" s="2"/>
      <c r="CM86" s="2" t="s">
        <v>36</v>
      </c>
      <c r="CN86" s="2"/>
      <c r="CO86" s="2"/>
      <c r="CP86" s="2"/>
      <c r="CQ86" s="2" t="s">
        <v>23</v>
      </c>
      <c r="CR86" s="2" t="s">
        <v>95</v>
      </c>
      <c r="CS86" s="2"/>
      <c r="CT86" s="2" t="s">
        <v>23</v>
      </c>
      <c r="CU86" s="2" t="s">
        <v>74</v>
      </c>
      <c r="CV86" s="2"/>
      <c r="CW86" s="2">
        <v>2</v>
      </c>
      <c r="CX86" s="2">
        <v>2</v>
      </c>
      <c r="CY86" s="2">
        <v>0</v>
      </c>
      <c r="CZ86" s="2">
        <v>0</v>
      </c>
      <c r="DA86" s="2" t="s">
        <v>24</v>
      </c>
      <c r="DB86" s="2"/>
      <c r="DC86" s="2">
        <v>3</v>
      </c>
      <c r="DD86" s="2">
        <v>2</v>
      </c>
      <c r="DE86" s="2"/>
      <c r="DF86" s="2"/>
      <c r="DG86" s="2" t="s">
        <v>23</v>
      </c>
      <c r="DH86" s="2"/>
      <c r="DI86" s="2">
        <v>0</v>
      </c>
      <c r="DJ86" s="2" t="s">
        <v>23</v>
      </c>
      <c r="DK86" s="2" t="s">
        <v>23</v>
      </c>
      <c r="DL86" s="2"/>
      <c r="DM86" s="2" t="s">
        <v>24</v>
      </c>
      <c r="DN86" s="2">
        <v>5</v>
      </c>
      <c r="DO86" s="12" t="s">
        <v>509</v>
      </c>
      <c r="DP86" s="2" t="s">
        <v>23</v>
      </c>
      <c r="DQ86" s="2"/>
      <c r="DR86" s="2"/>
      <c r="DS86" s="2"/>
      <c r="DT86" s="2"/>
      <c r="DU86" s="2" t="s">
        <v>39</v>
      </c>
      <c r="DV86" s="2"/>
      <c r="DW86" s="2" t="s">
        <v>11</v>
      </c>
      <c r="DX86" s="2" t="s">
        <v>24</v>
      </c>
      <c r="DY86" s="2" t="s">
        <v>40</v>
      </c>
      <c r="DZ86" s="2"/>
      <c r="EA86" s="2" t="s">
        <v>1158</v>
      </c>
      <c r="EB86" s="2"/>
      <c r="EC86" s="2" t="s">
        <v>24</v>
      </c>
      <c r="ED86" s="2">
        <v>2</v>
      </c>
      <c r="EE86" s="2">
        <v>2</v>
      </c>
      <c r="EF86" s="2">
        <v>4</v>
      </c>
      <c r="EG86" s="2" t="s">
        <v>24</v>
      </c>
      <c r="EH86" s="2" t="s">
        <v>24</v>
      </c>
      <c r="EI86" s="2" t="s">
        <v>4552</v>
      </c>
      <c r="EJ86" s="2" t="s">
        <v>157</v>
      </c>
      <c r="EK86" s="2" t="s">
        <v>44</v>
      </c>
      <c r="EL86" s="2" t="s">
        <v>24</v>
      </c>
      <c r="EM86" s="2" t="s">
        <v>24</v>
      </c>
      <c r="EN86" s="2" t="s">
        <v>45</v>
      </c>
      <c r="EO86" s="2" t="s">
        <v>46</v>
      </c>
      <c r="EP86" s="2" t="s">
        <v>23</v>
      </c>
      <c r="EQ86" s="2" t="s">
        <v>79</v>
      </c>
      <c r="ER86" s="2" t="s">
        <v>1159</v>
      </c>
      <c r="ES86" s="2" t="s">
        <v>48</v>
      </c>
      <c r="ET86" s="2"/>
      <c r="EU86" s="2" t="s">
        <v>23</v>
      </c>
      <c r="EV86" s="2" t="s">
        <v>78</v>
      </c>
      <c r="EW86" s="2" t="s">
        <v>23</v>
      </c>
      <c r="EX86" s="2" t="s">
        <v>23</v>
      </c>
      <c r="EY86" s="2" t="s">
        <v>23</v>
      </c>
      <c r="EZ86" s="2" t="s">
        <v>50</v>
      </c>
      <c r="FA86" s="2" t="s">
        <v>24</v>
      </c>
      <c r="FB86" s="2" t="s">
        <v>11</v>
      </c>
      <c r="FC86" s="2" t="s">
        <v>24</v>
      </c>
      <c r="FD86" s="2" t="s">
        <v>24</v>
      </c>
      <c r="FE86" s="2" t="s">
        <v>24</v>
      </c>
      <c r="FF86" s="2" t="s">
        <v>24</v>
      </c>
      <c r="FG86" s="2" t="s">
        <v>955</v>
      </c>
      <c r="FH86" s="2">
        <v>2</v>
      </c>
      <c r="FI86" s="2">
        <v>2</v>
      </c>
      <c r="FJ86" s="2" t="s">
        <v>24</v>
      </c>
      <c r="FK86" s="2" t="s">
        <v>24</v>
      </c>
      <c r="FL86" s="2" t="s">
        <v>51</v>
      </c>
      <c r="FM86" s="2" t="s">
        <v>123</v>
      </c>
      <c r="FN86" s="2" t="s">
        <v>23</v>
      </c>
      <c r="FO86" s="2" t="s">
        <v>53</v>
      </c>
      <c r="FP86" s="2" t="s">
        <v>53</v>
      </c>
      <c r="FQ86" s="2" t="s">
        <v>23</v>
      </c>
      <c r="FR86" s="2" t="s">
        <v>24</v>
      </c>
      <c r="FS86" s="2">
        <v>25</v>
      </c>
      <c r="FT86" s="2" t="s">
        <v>54</v>
      </c>
      <c r="FU86" s="2" t="s">
        <v>55</v>
      </c>
      <c r="FV86" s="2" t="s">
        <v>795</v>
      </c>
      <c r="FW86" s="2"/>
      <c r="FX86" s="2" t="s">
        <v>76</v>
      </c>
      <c r="FY86" s="2" t="s">
        <v>11</v>
      </c>
      <c r="FZ86" s="12" t="s">
        <v>4530</v>
      </c>
      <c r="GA86" s="2" t="s">
        <v>76</v>
      </c>
      <c r="GB86" s="2"/>
      <c r="GC86" s="2"/>
      <c r="GD86" s="2" t="s">
        <v>24</v>
      </c>
      <c r="GE86" s="2"/>
      <c r="GF86" s="2" t="s">
        <v>24</v>
      </c>
      <c r="GG86" s="2" t="s">
        <v>1160</v>
      </c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x14ac:dyDescent="0.25">
      <c r="A87" s="2" t="s">
        <v>4179</v>
      </c>
      <c r="B87" s="7">
        <v>42601</v>
      </c>
      <c r="C87" s="2">
        <v>4</v>
      </c>
      <c r="D87" s="2" t="s">
        <v>8</v>
      </c>
      <c r="E87" s="2" t="s">
        <v>9</v>
      </c>
      <c r="F87" s="2" t="s">
        <v>1175</v>
      </c>
      <c r="G87" s="2"/>
      <c r="H87" s="7">
        <v>42476</v>
      </c>
      <c r="I87" s="7">
        <v>42564</v>
      </c>
      <c r="J87" s="2" t="s">
        <v>18</v>
      </c>
      <c r="K87" s="2" t="s">
        <v>1232</v>
      </c>
      <c r="L87" s="2" t="s">
        <v>1235</v>
      </c>
      <c r="M87" s="2" t="s">
        <v>3018</v>
      </c>
      <c r="N87" s="2" t="s">
        <v>3156</v>
      </c>
      <c r="O87" s="2" t="s">
        <v>3160</v>
      </c>
      <c r="P87" s="2">
        <v>-1.0567224</v>
      </c>
      <c r="Q87" s="2">
        <v>-80.455753900000005</v>
      </c>
      <c r="R87" s="2">
        <v>67.300003051800005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>
        <f>INT(Table1[[#This Row],[INDIVIDUOS ]]/4)</f>
        <v>0</v>
      </c>
      <c r="AV87" s="2">
        <v>0</v>
      </c>
      <c r="AW87" s="2">
        <v>0</v>
      </c>
      <c r="AX87" s="2">
        <v>0</v>
      </c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>
        <v>0</v>
      </c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8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1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1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</row>
    <row r="88" spans="1:245" x14ac:dyDescent="0.25">
      <c r="A88" s="2" t="s">
        <v>4180</v>
      </c>
      <c r="B88" s="7">
        <v>42598</v>
      </c>
      <c r="C88" s="2">
        <v>4</v>
      </c>
      <c r="D88" s="2" t="s">
        <v>17</v>
      </c>
      <c r="E88" s="2" t="s">
        <v>9</v>
      </c>
      <c r="F88" s="2" t="s">
        <v>4450</v>
      </c>
      <c r="G88" s="2" t="s">
        <v>4489</v>
      </c>
      <c r="H88" s="7">
        <v>42476</v>
      </c>
      <c r="I88" s="2"/>
      <c r="J88" s="2" t="s">
        <v>18</v>
      </c>
      <c r="K88" s="2" t="s">
        <v>1122</v>
      </c>
      <c r="L88" s="2" t="s">
        <v>1123</v>
      </c>
      <c r="M88" s="2" t="s">
        <v>3018</v>
      </c>
      <c r="N88" s="2" t="s">
        <v>1349</v>
      </c>
      <c r="O88" s="2" t="s">
        <v>3215</v>
      </c>
      <c r="P88" s="2">
        <v>-0.60458080000000003</v>
      </c>
      <c r="Q88" s="2">
        <v>-80.424223100000006</v>
      </c>
      <c r="R88" s="2">
        <v>40.099998474099998</v>
      </c>
      <c r="S88" s="2" t="s">
        <v>21</v>
      </c>
      <c r="T88" s="2"/>
      <c r="U88" s="2"/>
      <c r="V88" s="2" t="s">
        <v>4413</v>
      </c>
      <c r="W88" s="2"/>
      <c r="X88" s="2" t="s">
        <v>62</v>
      </c>
      <c r="Y88" s="2"/>
      <c r="Z88" s="2">
        <v>400</v>
      </c>
      <c r="AA88" s="2">
        <v>22</v>
      </c>
      <c r="AB88" s="2">
        <v>22</v>
      </c>
      <c r="AC88" s="2" t="s">
        <v>24</v>
      </c>
      <c r="AD88" s="2" t="s">
        <v>23</v>
      </c>
      <c r="AE88" s="2"/>
      <c r="AF88" s="2"/>
      <c r="AG88" s="2" t="s">
        <v>63</v>
      </c>
      <c r="AH88" s="2"/>
      <c r="AI88" s="2" t="s">
        <v>64</v>
      </c>
      <c r="AJ88" s="2" t="s">
        <v>25</v>
      </c>
      <c r="AK88" s="2" t="s">
        <v>65</v>
      </c>
      <c r="AL88" s="2" t="s">
        <v>66</v>
      </c>
      <c r="AM88" s="2" t="s">
        <v>67</v>
      </c>
      <c r="AN88" s="2" t="s">
        <v>23</v>
      </c>
      <c r="AO88" s="2"/>
      <c r="AP88" s="2" t="s">
        <v>24</v>
      </c>
      <c r="AQ88" s="2" t="s">
        <v>68</v>
      </c>
      <c r="AR88" s="2" t="s">
        <v>23</v>
      </c>
      <c r="AS88" s="2" t="s">
        <v>69</v>
      </c>
      <c r="AT88" s="2"/>
      <c r="AU88" s="2">
        <f>INT(Table1[[#This Row],[INDIVIDUOS ]]/4)</f>
        <v>33</v>
      </c>
      <c r="AV88" s="2">
        <v>132</v>
      </c>
      <c r="AW88" s="2">
        <v>63</v>
      </c>
      <c r="AX88" s="2">
        <v>69</v>
      </c>
      <c r="AY88" s="2">
        <v>0</v>
      </c>
      <c r="AZ88" s="2">
        <v>0</v>
      </c>
      <c r="BA88" s="2">
        <v>1</v>
      </c>
      <c r="BB88" s="2">
        <v>0</v>
      </c>
      <c r="BC88" s="2">
        <v>0</v>
      </c>
      <c r="BD88" s="2">
        <v>0</v>
      </c>
      <c r="BE88" s="2">
        <v>5</v>
      </c>
      <c r="BF88" s="2">
        <v>5</v>
      </c>
      <c r="BG88" s="2">
        <v>3</v>
      </c>
      <c r="BH88" s="2">
        <v>2</v>
      </c>
      <c r="BI88" s="2">
        <v>5</v>
      </c>
      <c r="BJ88" s="2">
        <v>15</v>
      </c>
      <c r="BK88" s="2">
        <v>8</v>
      </c>
      <c r="BL88" s="2" t="s">
        <v>24</v>
      </c>
      <c r="BM88" s="2" t="s">
        <v>23</v>
      </c>
      <c r="BN88" s="2"/>
      <c r="BO88" s="2"/>
      <c r="BP88" s="2"/>
      <c r="BQ88" s="2"/>
      <c r="BR88" s="2"/>
      <c r="BS88" s="2" t="s">
        <v>30</v>
      </c>
      <c r="BT88" s="2"/>
      <c r="BU88" s="2" t="s">
        <v>31</v>
      </c>
      <c r="BV88" s="2"/>
      <c r="BW88" s="2" t="s">
        <v>32</v>
      </c>
      <c r="BX88" s="2"/>
      <c r="BY88" s="2" t="s">
        <v>70</v>
      </c>
      <c r="BZ88" s="8" t="str">
        <f>BU88</f>
        <v>plastico</v>
      </c>
      <c r="CA88" s="2"/>
      <c r="CB88" s="2" t="s">
        <v>24</v>
      </c>
      <c r="CC88" s="2" t="s">
        <v>23</v>
      </c>
      <c r="CD88" s="2" t="s">
        <v>23</v>
      </c>
      <c r="CE88" s="2"/>
      <c r="CF88" s="2"/>
      <c r="CG88" s="2" t="s">
        <v>71</v>
      </c>
      <c r="CH88" s="2" t="s">
        <v>23</v>
      </c>
      <c r="CI88" s="2" t="s">
        <v>23</v>
      </c>
      <c r="CJ88" s="2" t="s">
        <v>23</v>
      </c>
      <c r="CK88" s="2" t="s">
        <v>72</v>
      </c>
      <c r="CL88" s="2"/>
      <c r="CM88" s="2" t="s">
        <v>73</v>
      </c>
      <c r="CN88" s="2"/>
      <c r="CO88" s="2">
        <v>2400</v>
      </c>
      <c r="CP88" s="2">
        <v>1</v>
      </c>
      <c r="CQ88" s="2" t="s">
        <v>23</v>
      </c>
      <c r="CR88" s="2" t="s">
        <v>74</v>
      </c>
      <c r="CS88" s="2"/>
      <c r="CT88" s="2" t="s">
        <v>23</v>
      </c>
      <c r="CU88" s="2" t="s">
        <v>74</v>
      </c>
      <c r="CV88" s="2"/>
      <c r="CW88" s="2">
        <v>1</v>
      </c>
      <c r="CX88" s="2">
        <v>1</v>
      </c>
      <c r="CY88" s="2">
        <v>0</v>
      </c>
      <c r="CZ88" s="2">
        <v>0</v>
      </c>
      <c r="DA88" s="2" t="s">
        <v>23</v>
      </c>
      <c r="DB88" s="2"/>
      <c r="DC88" s="2"/>
      <c r="DD88" s="2"/>
      <c r="DE88" s="2"/>
      <c r="DF88" s="2"/>
      <c r="DG88" s="2" t="s">
        <v>23</v>
      </c>
      <c r="DH88" s="2"/>
      <c r="DI88" s="2">
        <v>0</v>
      </c>
      <c r="DJ88" s="2" t="s">
        <v>23</v>
      </c>
      <c r="DK88" s="2" t="s">
        <v>23</v>
      </c>
      <c r="DL88" s="2"/>
      <c r="DM88" s="2" t="s">
        <v>23</v>
      </c>
      <c r="DN88" s="2"/>
      <c r="DO88" s="12"/>
      <c r="DP88" s="2" t="s">
        <v>23</v>
      </c>
      <c r="DQ88" s="2"/>
      <c r="DR88" s="2"/>
      <c r="DS88" s="2"/>
      <c r="DT88" s="2"/>
      <c r="DU88" s="2" t="s">
        <v>39</v>
      </c>
      <c r="DV88" s="2"/>
      <c r="DW88" s="2"/>
      <c r="DX88" s="2" t="s">
        <v>23</v>
      </c>
      <c r="DY88" s="2" t="s">
        <v>40</v>
      </c>
      <c r="DZ88" s="2"/>
      <c r="EA88" s="2" t="s">
        <v>41</v>
      </c>
      <c r="EB88" s="2"/>
      <c r="EC88" s="2" t="s">
        <v>23</v>
      </c>
      <c r="ED88" s="2"/>
      <c r="EE88" s="2"/>
      <c r="EF88" s="2"/>
      <c r="EG88" s="2"/>
      <c r="EH88" s="2"/>
      <c r="EI88" s="2" t="s">
        <v>4553</v>
      </c>
      <c r="EJ88" s="2" t="s">
        <v>75</v>
      </c>
      <c r="EK88" s="2" t="s">
        <v>76</v>
      </c>
      <c r="EL88" s="2" t="s">
        <v>24</v>
      </c>
      <c r="EM88" s="2" t="s">
        <v>24</v>
      </c>
      <c r="EN88" s="2" t="s">
        <v>77</v>
      </c>
      <c r="EO88" s="2" t="s">
        <v>78</v>
      </c>
      <c r="EP88" s="2" t="s">
        <v>23</v>
      </c>
      <c r="EQ88" s="2" t="s">
        <v>79</v>
      </c>
      <c r="ER88" s="2" t="s">
        <v>80</v>
      </c>
      <c r="ES88" s="2" t="s">
        <v>48</v>
      </c>
      <c r="ET88" s="2"/>
      <c r="EU88" s="2" t="s">
        <v>23</v>
      </c>
      <c r="EV88" s="2" t="s">
        <v>49</v>
      </c>
      <c r="EW88" s="2" t="s">
        <v>23</v>
      </c>
      <c r="EX88" s="2" t="s">
        <v>23</v>
      </c>
      <c r="EY88" s="2" t="s">
        <v>23</v>
      </c>
      <c r="EZ88" s="2" t="s">
        <v>76</v>
      </c>
      <c r="FA88" s="2" t="s">
        <v>23</v>
      </c>
      <c r="FB88" s="2"/>
      <c r="FC88" s="2"/>
      <c r="FD88" s="2"/>
      <c r="FE88" s="2"/>
      <c r="FF88" s="2"/>
      <c r="FG88" s="2"/>
      <c r="FH88" s="2">
        <v>0</v>
      </c>
      <c r="FI88" s="2">
        <v>0</v>
      </c>
      <c r="FJ88" s="2" t="s">
        <v>23</v>
      </c>
      <c r="FK88" s="2" t="s">
        <v>23</v>
      </c>
      <c r="FL88" s="2" t="s">
        <v>81</v>
      </c>
      <c r="FM88" s="2" t="s">
        <v>82</v>
      </c>
      <c r="FN88" s="2" t="s">
        <v>23</v>
      </c>
      <c r="FO88" s="2" t="s">
        <v>53</v>
      </c>
      <c r="FP88" s="2" t="s">
        <v>53</v>
      </c>
      <c r="FQ88" s="2" t="s">
        <v>24</v>
      </c>
      <c r="FR88" s="2" t="s">
        <v>24</v>
      </c>
      <c r="FS88" s="2">
        <v>50</v>
      </c>
      <c r="FT88" s="2" t="s">
        <v>54</v>
      </c>
      <c r="FU88" s="2" t="s">
        <v>76</v>
      </c>
      <c r="FV88" s="2" t="s">
        <v>83</v>
      </c>
      <c r="FW88" s="2"/>
      <c r="FX88" s="2" t="s">
        <v>57</v>
      </c>
      <c r="FY88" s="2"/>
      <c r="FZ88" s="12"/>
      <c r="GA88" s="2" t="s">
        <v>84</v>
      </c>
      <c r="GB88" s="2"/>
      <c r="GC88" s="2"/>
      <c r="GD88" s="2" t="s">
        <v>23</v>
      </c>
      <c r="GE88" s="2"/>
      <c r="GF88" s="2" t="s">
        <v>23</v>
      </c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</row>
    <row r="89" spans="1:245" x14ac:dyDescent="0.25">
      <c r="A89" s="2" t="s">
        <v>4181</v>
      </c>
      <c r="B89" s="7">
        <v>42600</v>
      </c>
      <c r="C89" s="2">
        <v>4</v>
      </c>
      <c r="D89" s="2" t="s">
        <v>17</v>
      </c>
      <c r="E89" s="2" t="s">
        <v>9</v>
      </c>
      <c r="F89" s="2" t="s">
        <v>4451</v>
      </c>
      <c r="G89" s="2"/>
      <c r="H89" s="7">
        <v>42477</v>
      </c>
      <c r="I89" s="2"/>
      <c r="J89" s="2" t="s">
        <v>18</v>
      </c>
      <c r="K89" s="2" t="s">
        <v>467</v>
      </c>
      <c r="L89" s="2" t="s">
        <v>468</v>
      </c>
      <c r="M89" s="2" t="s">
        <v>3018</v>
      </c>
      <c r="N89" s="2" t="s">
        <v>3102</v>
      </c>
      <c r="O89" s="2" t="s">
        <v>3102</v>
      </c>
      <c r="P89" s="2">
        <v>-0.95187509999999997</v>
      </c>
      <c r="Q89" s="2">
        <v>-80.709790999999996</v>
      </c>
      <c r="R89" s="2">
        <v>28.5</v>
      </c>
      <c r="S89" s="2" t="s">
        <v>21</v>
      </c>
      <c r="T89" s="2"/>
      <c r="U89" s="2"/>
      <c r="V89" s="2" t="s">
        <v>4412</v>
      </c>
      <c r="W89" s="2"/>
      <c r="X89" s="2" t="s">
        <v>62</v>
      </c>
      <c r="Y89" s="2"/>
      <c r="Z89" s="2">
        <v>400</v>
      </c>
      <c r="AA89" s="2">
        <v>15</v>
      </c>
      <c r="AB89" s="2">
        <v>15</v>
      </c>
      <c r="AC89" s="2" t="s">
        <v>24</v>
      </c>
      <c r="AD89" s="2" t="s">
        <v>23</v>
      </c>
      <c r="AE89" s="2"/>
      <c r="AF89" s="2"/>
      <c r="AG89" s="2" t="s">
        <v>121</v>
      </c>
      <c r="AH89" s="2" t="s">
        <v>426</v>
      </c>
      <c r="AI89" s="2" t="s">
        <v>24</v>
      </c>
      <c r="AJ89" s="2" t="s">
        <v>148</v>
      </c>
      <c r="AK89" s="2" t="s">
        <v>427</v>
      </c>
      <c r="AL89" s="2" t="s">
        <v>428</v>
      </c>
      <c r="AM89" s="2" t="s">
        <v>429</v>
      </c>
      <c r="AN89" s="2" t="s">
        <v>24</v>
      </c>
      <c r="AO89" s="2" t="s">
        <v>148</v>
      </c>
      <c r="AP89" s="2" t="s">
        <v>24</v>
      </c>
      <c r="AQ89" s="2" t="s">
        <v>430</v>
      </c>
      <c r="AR89" s="2" t="s">
        <v>23</v>
      </c>
      <c r="AS89" s="2"/>
      <c r="AT89" s="2"/>
      <c r="AU89" s="2">
        <f>INT(Table1[[#This Row],[INDIVIDUOS ]]/4)</f>
        <v>25</v>
      </c>
      <c r="AV89" s="2">
        <v>100</v>
      </c>
      <c r="AW89" s="2">
        <v>46</v>
      </c>
      <c r="AX89" s="2">
        <v>54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1</v>
      </c>
      <c r="BH89" s="2">
        <v>3</v>
      </c>
      <c r="BI89" s="2">
        <v>4</v>
      </c>
      <c r="BJ89" s="2">
        <v>0</v>
      </c>
      <c r="BK89" s="2">
        <v>0</v>
      </c>
      <c r="BL89" s="2" t="s">
        <v>24</v>
      </c>
      <c r="BM89" s="2" t="s">
        <v>23</v>
      </c>
      <c r="BN89" s="2"/>
      <c r="BO89" s="2"/>
      <c r="BP89" s="2"/>
      <c r="BQ89" s="2"/>
      <c r="BR89" s="2"/>
      <c r="BS89" s="2" t="s">
        <v>110</v>
      </c>
      <c r="BT89" s="2"/>
      <c r="BU89" s="2" t="s">
        <v>120</v>
      </c>
      <c r="BV89" s="2"/>
      <c r="BW89" s="2" t="s">
        <v>309</v>
      </c>
      <c r="BX89" s="2"/>
      <c r="BY89" s="2" t="s">
        <v>70</v>
      </c>
      <c r="BZ89" s="8" t="str">
        <f>BU89</f>
        <v>zinc</v>
      </c>
      <c r="CA89" s="2"/>
      <c r="CB89" s="2" t="s">
        <v>23</v>
      </c>
      <c r="CC89" s="2" t="s">
        <v>23</v>
      </c>
      <c r="CD89" s="2" t="s">
        <v>23</v>
      </c>
      <c r="CE89" s="2"/>
      <c r="CF89" s="2"/>
      <c r="CG89" s="2" t="s">
        <v>431</v>
      </c>
      <c r="CH89" s="2" t="s">
        <v>23</v>
      </c>
      <c r="CI89" s="2" t="s">
        <v>23</v>
      </c>
      <c r="CJ89" s="2" t="s">
        <v>23</v>
      </c>
      <c r="CK89" s="2" t="s">
        <v>35</v>
      </c>
      <c r="CL89" s="2"/>
      <c r="CM89" s="2" t="s">
        <v>73</v>
      </c>
      <c r="CN89" s="2"/>
      <c r="CO89" s="2">
        <v>1300</v>
      </c>
      <c r="CP89" s="2">
        <v>7</v>
      </c>
      <c r="CQ89" s="2" t="s">
        <v>23</v>
      </c>
      <c r="CR89" s="2" t="s">
        <v>95</v>
      </c>
      <c r="CS89" s="2"/>
      <c r="CT89" s="2" t="s">
        <v>23</v>
      </c>
      <c r="CU89" s="2" t="s">
        <v>95</v>
      </c>
      <c r="CV89" s="2"/>
      <c r="CW89" s="2">
        <v>0</v>
      </c>
      <c r="CX89" s="2">
        <v>0</v>
      </c>
      <c r="CY89" s="2">
        <v>0</v>
      </c>
      <c r="CZ89" s="2">
        <v>0</v>
      </c>
      <c r="DA89" s="2"/>
      <c r="DB89" s="2"/>
      <c r="DC89" s="2"/>
      <c r="DD89" s="2"/>
      <c r="DE89" s="2"/>
      <c r="DF89" s="2"/>
      <c r="DG89" s="2"/>
      <c r="DH89" s="2"/>
      <c r="DI89" s="2">
        <v>0</v>
      </c>
      <c r="DJ89" s="2" t="s">
        <v>23</v>
      </c>
      <c r="DK89" s="2" t="s">
        <v>23</v>
      </c>
      <c r="DL89" s="2"/>
      <c r="DM89" s="2" t="s">
        <v>23</v>
      </c>
      <c r="DN89" s="2"/>
      <c r="DO89" s="12"/>
      <c r="DP89" s="2" t="s">
        <v>23</v>
      </c>
      <c r="DQ89" s="2"/>
      <c r="DR89" s="2"/>
      <c r="DS89" s="2"/>
      <c r="DT89" s="2"/>
      <c r="DU89" s="2" t="s">
        <v>39</v>
      </c>
      <c r="DV89" s="2"/>
      <c r="DW89" s="2"/>
      <c r="DX89" s="2" t="s">
        <v>23</v>
      </c>
      <c r="DY89" s="2" t="s">
        <v>40</v>
      </c>
      <c r="DZ89" s="2"/>
      <c r="EA89" s="2" t="s">
        <v>41</v>
      </c>
      <c r="EB89" s="2"/>
      <c r="EC89" s="2" t="s">
        <v>24</v>
      </c>
      <c r="ED89" s="2"/>
      <c r="EE89" s="2"/>
      <c r="EF89" s="2"/>
      <c r="EG89" s="2"/>
      <c r="EH89" s="2"/>
      <c r="EI89" s="2" t="s">
        <v>4553</v>
      </c>
      <c r="EJ89" s="2" t="s">
        <v>43</v>
      </c>
      <c r="EK89" s="2" t="s">
        <v>44</v>
      </c>
      <c r="EL89" s="2" t="s">
        <v>24</v>
      </c>
      <c r="EM89" s="2" t="s">
        <v>24</v>
      </c>
      <c r="EN89" s="2" t="s">
        <v>131</v>
      </c>
      <c r="EO89" s="2" t="s">
        <v>78</v>
      </c>
      <c r="EP89" s="2" t="s">
        <v>24</v>
      </c>
      <c r="EQ89" s="2" t="s">
        <v>97</v>
      </c>
      <c r="ER89" s="2"/>
      <c r="ES89" s="2" t="s">
        <v>79</v>
      </c>
      <c r="ET89" s="2" t="s">
        <v>432</v>
      </c>
      <c r="EU89" s="2" t="s">
        <v>24</v>
      </c>
      <c r="EV89" s="2" t="s">
        <v>78</v>
      </c>
      <c r="EW89" s="2" t="s">
        <v>23</v>
      </c>
      <c r="EX89" s="2" t="s">
        <v>23</v>
      </c>
      <c r="EY89" s="2" t="s">
        <v>24</v>
      </c>
      <c r="EZ89" s="2" t="s">
        <v>433</v>
      </c>
      <c r="FA89" s="2" t="s">
        <v>24</v>
      </c>
      <c r="FB89" s="2"/>
      <c r="FC89" s="2" t="s">
        <v>24</v>
      </c>
      <c r="FD89" s="2" t="s">
        <v>24</v>
      </c>
      <c r="FE89" s="2" t="s">
        <v>24</v>
      </c>
      <c r="FF89" s="2" t="s">
        <v>24</v>
      </c>
      <c r="FG89" s="2"/>
      <c r="FH89" s="2">
        <v>1</v>
      </c>
      <c r="FI89" s="2">
        <v>1</v>
      </c>
      <c r="FJ89" s="2" t="s">
        <v>23</v>
      </c>
      <c r="FK89" s="2" t="s">
        <v>23</v>
      </c>
      <c r="FL89" s="2" t="s">
        <v>99</v>
      </c>
      <c r="FM89" s="2" t="s">
        <v>123</v>
      </c>
      <c r="FN89" s="2" t="s">
        <v>23</v>
      </c>
      <c r="FO89" s="2" t="s">
        <v>53</v>
      </c>
      <c r="FP89" s="2" t="s">
        <v>53</v>
      </c>
      <c r="FQ89" s="2" t="s">
        <v>23</v>
      </c>
      <c r="FR89" s="2" t="s">
        <v>24</v>
      </c>
      <c r="FS89" s="2">
        <v>20</v>
      </c>
      <c r="FT89" s="2" t="s">
        <v>296</v>
      </c>
      <c r="FU89" s="2" t="s">
        <v>132</v>
      </c>
      <c r="FV89" s="2" t="s">
        <v>83</v>
      </c>
      <c r="FW89" s="2"/>
      <c r="FX89" s="2" t="s">
        <v>113</v>
      </c>
      <c r="FY89" s="2"/>
      <c r="FZ89" s="12" t="s">
        <v>4533</v>
      </c>
      <c r="GA89" s="2" t="s">
        <v>76</v>
      </c>
      <c r="GB89" s="2"/>
      <c r="GC89" s="2"/>
      <c r="GD89" s="2" t="s">
        <v>23</v>
      </c>
      <c r="GE89" s="2"/>
      <c r="GF89" s="2" t="s">
        <v>23</v>
      </c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</row>
    <row r="90" spans="1:245" x14ac:dyDescent="0.25">
      <c r="A90" s="2" t="s">
        <v>1136</v>
      </c>
      <c r="B90" s="7">
        <v>42601</v>
      </c>
      <c r="C90" s="2">
        <v>4</v>
      </c>
      <c r="D90" s="2" t="s">
        <v>17</v>
      </c>
      <c r="E90" s="2" t="s">
        <v>9</v>
      </c>
      <c r="F90" s="2" t="s">
        <v>1137</v>
      </c>
      <c r="G90" s="2" t="s">
        <v>1137</v>
      </c>
      <c r="H90" s="7">
        <v>42477</v>
      </c>
      <c r="I90" s="2"/>
      <c r="J90" s="2" t="s">
        <v>18</v>
      </c>
      <c r="K90" s="2" t="s">
        <v>1232</v>
      </c>
      <c r="L90" s="2" t="s">
        <v>1234</v>
      </c>
      <c r="M90" s="2" t="s">
        <v>3018</v>
      </c>
      <c r="N90" s="2" t="s">
        <v>3156</v>
      </c>
      <c r="O90" s="2" t="s">
        <v>3166</v>
      </c>
      <c r="P90" s="2">
        <v>-1.0639642</v>
      </c>
      <c r="Q90" s="2">
        <v>-80.450786600000001</v>
      </c>
      <c r="R90" s="2">
        <v>82.400001525899995</v>
      </c>
      <c r="S90" s="2" t="s">
        <v>21</v>
      </c>
      <c r="T90" s="2"/>
      <c r="U90" s="2"/>
      <c r="V90" s="2" t="s">
        <v>4412</v>
      </c>
      <c r="W90" s="2"/>
      <c r="X90" s="2" t="s">
        <v>62</v>
      </c>
      <c r="Y90" s="2"/>
      <c r="Z90" s="2">
        <v>400</v>
      </c>
      <c r="AA90" s="2">
        <v>12</v>
      </c>
      <c r="AB90" s="2">
        <v>12</v>
      </c>
      <c r="AC90" s="2" t="s">
        <v>24</v>
      </c>
      <c r="AD90" s="2" t="s">
        <v>23</v>
      </c>
      <c r="AE90" s="2"/>
      <c r="AF90" s="2"/>
      <c r="AG90" s="2" t="s">
        <v>477</v>
      </c>
      <c r="AH90" s="2"/>
      <c r="AI90" s="2" t="s">
        <v>24</v>
      </c>
      <c r="AJ90" s="2" t="s">
        <v>25</v>
      </c>
      <c r="AK90" s="2" t="s">
        <v>1138</v>
      </c>
      <c r="AL90" s="2" t="s">
        <v>1139</v>
      </c>
      <c r="AM90" s="2" t="s">
        <v>1140</v>
      </c>
      <c r="AN90" s="2" t="s">
        <v>23</v>
      </c>
      <c r="AO90" s="2"/>
      <c r="AP90" s="2" t="s">
        <v>23</v>
      </c>
      <c r="AQ90" s="2"/>
      <c r="AR90" s="2" t="s">
        <v>24</v>
      </c>
      <c r="AS90" s="2" t="s">
        <v>1141</v>
      </c>
      <c r="AT90" s="2" t="s">
        <v>1142</v>
      </c>
      <c r="AU90" s="2">
        <f>INT(Table1[[#This Row],[INDIVIDUOS ]]/4)</f>
        <v>12</v>
      </c>
      <c r="AV90" s="2">
        <v>49</v>
      </c>
      <c r="AW90" s="2">
        <v>26</v>
      </c>
      <c r="AX90" s="2">
        <v>23</v>
      </c>
      <c r="AY90" s="2">
        <v>0</v>
      </c>
      <c r="AZ90" s="2">
        <v>0</v>
      </c>
      <c r="BA90" s="2">
        <v>2</v>
      </c>
      <c r="BB90" s="2">
        <v>2</v>
      </c>
      <c r="BC90" s="2">
        <v>0</v>
      </c>
      <c r="BD90" s="2">
        <v>0</v>
      </c>
      <c r="BE90" s="2">
        <v>2</v>
      </c>
      <c r="BF90" s="2">
        <v>2</v>
      </c>
      <c r="BG90" s="2">
        <v>0</v>
      </c>
      <c r="BH90" s="2">
        <v>0</v>
      </c>
      <c r="BI90" s="2">
        <v>0</v>
      </c>
      <c r="BJ90" s="2">
        <v>3</v>
      </c>
      <c r="BK90" s="2">
        <v>0</v>
      </c>
      <c r="BL90" s="2" t="s">
        <v>24</v>
      </c>
      <c r="BM90" s="2" t="s">
        <v>23</v>
      </c>
      <c r="BN90" s="2"/>
      <c r="BO90" s="2"/>
      <c r="BP90" s="2"/>
      <c r="BQ90" s="2"/>
      <c r="BR90" s="2"/>
      <c r="BS90" s="2" t="s">
        <v>110</v>
      </c>
      <c r="BT90" s="2"/>
      <c r="BU90" s="2" t="s">
        <v>31</v>
      </c>
      <c r="BV90" s="2"/>
      <c r="BW90" s="2" t="s">
        <v>32</v>
      </c>
      <c r="BX90" s="2"/>
      <c r="BY90" s="2" t="s">
        <v>70</v>
      </c>
      <c r="BZ90" s="8" t="str">
        <f>BU90</f>
        <v>plastico</v>
      </c>
      <c r="CA90" s="2"/>
      <c r="CB90" s="2" t="s">
        <v>24</v>
      </c>
      <c r="CC90" s="2" t="s">
        <v>24</v>
      </c>
      <c r="CD90" s="2" t="s">
        <v>23</v>
      </c>
      <c r="CE90" s="2"/>
      <c r="CF90" s="2"/>
      <c r="CG90" s="2" t="s">
        <v>209</v>
      </c>
      <c r="CH90" s="2" t="s">
        <v>23</v>
      </c>
      <c r="CI90" s="2" t="s">
        <v>23</v>
      </c>
      <c r="CJ90" s="2" t="s">
        <v>23</v>
      </c>
      <c r="CK90" s="2" t="s">
        <v>193</v>
      </c>
      <c r="CL90" s="2"/>
      <c r="CM90" s="2" t="s">
        <v>225</v>
      </c>
      <c r="CN90" s="2"/>
      <c r="CO90" s="2"/>
      <c r="CP90" s="2"/>
      <c r="CQ90" s="2" t="s">
        <v>130</v>
      </c>
      <c r="CR90" s="2" t="s">
        <v>95</v>
      </c>
      <c r="CS90" s="2"/>
      <c r="CT90" s="2" t="s">
        <v>211</v>
      </c>
      <c r="CU90" s="2" t="s">
        <v>95</v>
      </c>
      <c r="CV90" s="2"/>
      <c r="CW90" s="2">
        <v>0</v>
      </c>
      <c r="CX90" s="2">
        <v>0</v>
      </c>
      <c r="CY90" s="2">
        <v>0</v>
      </c>
      <c r="CZ90" s="2">
        <v>0</v>
      </c>
      <c r="DA90" s="2"/>
      <c r="DB90" s="2"/>
      <c r="DC90" s="2"/>
      <c r="DD90" s="2"/>
      <c r="DE90" s="2"/>
      <c r="DF90" s="2"/>
      <c r="DG90" s="2"/>
      <c r="DH90" s="2"/>
      <c r="DI90" s="2">
        <v>0</v>
      </c>
      <c r="DJ90" s="2" t="s">
        <v>23</v>
      </c>
      <c r="DK90" s="2" t="s">
        <v>23</v>
      </c>
      <c r="DL90" s="2"/>
      <c r="DM90" s="2" t="s">
        <v>23</v>
      </c>
      <c r="DN90" s="2"/>
      <c r="DO90" s="12"/>
      <c r="DP90" s="2" t="s">
        <v>23</v>
      </c>
      <c r="DQ90" s="2"/>
      <c r="DR90" s="2"/>
      <c r="DS90" s="2"/>
      <c r="DT90" s="2"/>
      <c r="DU90" s="2" t="s">
        <v>226</v>
      </c>
      <c r="DV90" s="2"/>
      <c r="DW90" s="2" t="s">
        <v>281</v>
      </c>
      <c r="DX90" s="2" t="s">
        <v>23</v>
      </c>
      <c r="DY90" s="2" t="s">
        <v>488</v>
      </c>
      <c r="DZ90" s="2"/>
      <c r="EA90" s="2" t="s">
        <v>312</v>
      </c>
      <c r="EB90" s="2"/>
      <c r="EC90" s="2" t="s">
        <v>23</v>
      </c>
      <c r="ED90" s="2"/>
      <c r="EE90" s="2"/>
      <c r="EF90" s="2"/>
      <c r="EG90" s="2"/>
      <c r="EH90" s="2"/>
      <c r="EI90" s="2" t="s">
        <v>4553</v>
      </c>
      <c r="EJ90" s="2" t="s">
        <v>43</v>
      </c>
      <c r="EK90" s="2" t="s">
        <v>76</v>
      </c>
      <c r="EL90" s="2" t="s">
        <v>23</v>
      </c>
      <c r="EM90" s="2" t="s">
        <v>23</v>
      </c>
      <c r="EN90" s="2"/>
      <c r="EO90" s="2"/>
      <c r="EP90" s="2"/>
      <c r="EQ90" s="2" t="s">
        <v>282</v>
      </c>
      <c r="ER90" s="2"/>
      <c r="ES90" s="2" t="s">
        <v>48</v>
      </c>
      <c r="ET90" s="2"/>
      <c r="EU90" s="2" t="s">
        <v>24</v>
      </c>
      <c r="EV90" s="2" t="s">
        <v>78</v>
      </c>
      <c r="EW90" s="2" t="s">
        <v>23</v>
      </c>
      <c r="EX90" s="2" t="s">
        <v>23</v>
      </c>
      <c r="EY90" s="2" t="s">
        <v>23</v>
      </c>
      <c r="EZ90" s="2" t="s">
        <v>98</v>
      </c>
      <c r="FA90" s="2" t="s">
        <v>23</v>
      </c>
      <c r="FB90" s="2"/>
      <c r="FC90" s="2"/>
      <c r="FD90" s="2"/>
      <c r="FE90" s="2"/>
      <c r="FF90" s="2"/>
      <c r="FG90" s="2"/>
      <c r="FH90" s="2">
        <v>0</v>
      </c>
      <c r="FI90" s="2">
        <v>0</v>
      </c>
      <c r="FJ90" s="2" t="s">
        <v>23</v>
      </c>
      <c r="FK90" s="2" t="s">
        <v>23</v>
      </c>
      <c r="FL90" s="2" t="s">
        <v>100</v>
      </c>
      <c r="FM90" s="2" t="s">
        <v>123</v>
      </c>
      <c r="FN90" s="2" t="s">
        <v>23</v>
      </c>
      <c r="FO90" s="2" t="s">
        <v>53</v>
      </c>
      <c r="FP90" s="2" t="s">
        <v>53</v>
      </c>
      <c r="FQ90" s="2" t="s">
        <v>23</v>
      </c>
      <c r="FR90" s="2" t="s">
        <v>155</v>
      </c>
      <c r="FS90" s="2"/>
      <c r="FT90" s="2" t="s">
        <v>54</v>
      </c>
      <c r="FU90" s="2" t="s">
        <v>1143</v>
      </c>
      <c r="FV90" s="2" t="s">
        <v>244</v>
      </c>
      <c r="FW90" s="2"/>
      <c r="FX90" s="2" t="s">
        <v>57</v>
      </c>
      <c r="FY90" s="2"/>
      <c r="FZ90" s="12" t="s">
        <v>4549</v>
      </c>
      <c r="GA90" s="2" t="s">
        <v>114</v>
      </c>
      <c r="GB90" s="2"/>
      <c r="GC90" s="2"/>
      <c r="GD90" s="2" t="s">
        <v>23</v>
      </c>
      <c r="GE90" s="2"/>
      <c r="GF90" s="2" t="s">
        <v>23</v>
      </c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</row>
    <row r="91" spans="1:245" x14ac:dyDescent="0.25">
      <c r="A91" s="2" t="s">
        <v>1144</v>
      </c>
      <c r="B91" s="7">
        <v>42601</v>
      </c>
      <c r="C91" s="2">
        <v>4</v>
      </c>
      <c r="D91" s="2" t="s">
        <v>8</v>
      </c>
      <c r="E91" s="2" t="s">
        <v>9</v>
      </c>
      <c r="F91" s="2" t="s">
        <v>1145</v>
      </c>
      <c r="G91" s="2" t="s">
        <v>4490</v>
      </c>
      <c r="H91" s="7">
        <v>42477</v>
      </c>
      <c r="I91" s="7">
        <v>42601</v>
      </c>
      <c r="J91" s="2" t="s">
        <v>18</v>
      </c>
      <c r="K91" s="2" t="s">
        <v>1232</v>
      </c>
      <c r="L91" s="2" t="s">
        <v>1251</v>
      </c>
      <c r="M91" s="2" t="s">
        <v>3018</v>
      </c>
      <c r="N91" s="2" t="s">
        <v>3156</v>
      </c>
      <c r="O91" s="2" t="s">
        <v>3156</v>
      </c>
      <c r="P91" s="2">
        <v>-1.0654117999999999</v>
      </c>
      <c r="Q91" s="2">
        <v>-80.444078500000003</v>
      </c>
      <c r="R91" s="2">
        <v>50.599998474099998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>
        <f>INT(Table1[[#This Row],[INDIVIDUOS ]]/4)</f>
        <v>0</v>
      </c>
      <c r="AV91" s="2">
        <v>0</v>
      </c>
      <c r="AW91" s="2">
        <v>0</v>
      </c>
      <c r="AX91" s="2">
        <v>0</v>
      </c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>
        <v>0</v>
      </c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8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12" t="s">
        <v>463</v>
      </c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12" t="s">
        <v>4530</v>
      </c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</row>
    <row r="92" spans="1:245" x14ac:dyDescent="0.25">
      <c r="A92" s="2" t="s">
        <v>4182</v>
      </c>
      <c r="B92" s="7">
        <v>42600</v>
      </c>
      <c r="C92" s="2">
        <v>4</v>
      </c>
      <c r="D92" s="2" t="s">
        <v>8</v>
      </c>
      <c r="E92" s="2" t="s">
        <v>9</v>
      </c>
      <c r="F92" s="2" t="s">
        <v>491</v>
      </c>
      <c r="G92" s="2" t="s">
        <v>4491</v>
      </c>
      <c r="H92" s="7">
        <v>42476</v>
      </c>
      <c r="I92" s="7">
        <v>42522</v>
      </c>
      <c r="J92" s="2" t="s">
        <v>18</v>
      </c>
      <c r="K92" s="2" t="s">
        <v>506</v>
      </c>
      <c r="L92" s="2" t="s">
        <v>507</v>
      </c>
      <c r="M92" s="2" t="s">
        <v>3018</v>
      </c>
      <c r="N92" s="2" t="s">
        <v>2249</v>
      </c>
      <c r="O92" s="2" t="s">
        <v>2249</v>
      </c>
      <c r="P92" s="2">
        <v>-0.88380099999999995</v>
      </c>
      <c r="Q92" s="2">
        <v>-80.4931682</v>
      </c>
      <c r="R92" s="2">
        <v>40.400001525900002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>
        <f>INT(Table1[[#This Row],[INDIVIDUOS ]]/4)</f>
        <v>0</v>
      </c>
      <c r="AV92" s="2">
        <v>0</v>
      </c>
      <c r="AW92" s="2">
        <v>0</v>
      </c>
      <c r="AX92" s="2">
        <v>0</v>
      </c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>
        <v>0</v>
      </c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8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1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1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</row>
    <row r="93" spans="1:245" x14ac:dyDescent="0.25">
      <c r="A93" s="2" t="s">
        <v>140</v>
      </c>
      <c r="B93" s="7">
        <v>42598</v>
      </c>
      <c r="C93" s="2">
        <v>4</v>
      </c>
      <c r="D93" s="2" t="s">
        <v>8</v>
      </c>
      <c r="E93" s="2" t="s">
        <v>9</v>
      </c>
      <c r="F93" s="2" t="s">
        <v>141</v>
      </c>
      <c r="G93" s="2" t="s">
        <v>4492</v>
      </c>
      <c r="H93" s="7">
        <v>42476</v>
      </c>
      <c r="I93" s="7">
        <v>42495</v>
      </c>
      <c r="J93" s="2" t="s">
        <v>18</v>
      </c>
      <c r="K93" s="2" t="s">
        <v>1227</v>
      </c>
      <c r="L93" s="2" t="s">
        <v>1226</v>
      </c>
      <c r="M93" s="2" t="s">
        <v>3018</v>
      </c>
      <c r="N93" s="2" t="s">
        <v>3058</v>
      </c>
      <c r="O93" s="2" t="s">
        <v>3058</v>
      </c>
      <c r="P93" s="2">
        <v>-0.32665450000000001</v>
      </c>
      <c r="Q93" s="2">
        <v>-79.761262900000006</v>
      </c>
      <c r="R93" s="2">
        <v>470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>
        <v>0</v>
      </c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8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1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1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</row>
    <row r="94" spans="1:245" x14ac:dyDescent="0.25">
      <c r="A94" s="2" t="s">
        <v>1094</v>
      </c>
      <c r="B94" s="7">
        <v>42601</v>
      </c>
      <c r="C94" s="2">
        <v>4</v>
      </c>
      <c r="D94" s="2" t="s">
        <v>8</v>
      </c>
      <c r="E94" s="2" t="s">
        <v>9</v>
      </c>
      <c r="F94" s="2" t="s">
        <v>1095</v>
      </c>
      <c r="G94" s="2"/>
      <c r="H94" s="7">
        <v>42477</v>
      </c>
      <c r="I94" s="7">
        <v>42601</v>
      </c>
      <c r="J94" s="2" t="s">
        <v>18</v>
      </c>
      <c r="K94" s="2" t="s">
        <v>467</v>
      </c>
      <c r="L94" s="2" t="s">
        <v>468</v>
      </c>
      <c r="M94" s="2" t="s">
        <v>3018</v>
      </c>
      <c r="N94" s="2" t="s">
        <v>3102</v>
      </c>
      <c r="O94" s="2" t="s">
        <v>3102</v>
      </c>
      <c r="P94" s="2">
        <v>-0.98185549999999999</v>
      </c>
      <c r="Q94" s="2">
        <v>-80.723101700000001</v>
      </c>
      <c r="R94" s="2">
        <v>95.5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>
        <f>INT(Table1[[#This Row],[INDIVIDUOS ]]/4)</f>
        <v>0</v>
      </c>
      <c r="AV94" s="2">
        <v>0</v>
      </c>
      <c r="AW94" s="2">
        <v>0</v>
      </c>
      <c r="AX94" s="2">
        <v>0</v>
      </c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>
        <v>0</v>
      </c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8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12" t="s">
        <v>1119</v>
      </c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12" t="s">
        <v>58</v>
      </c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</row>
    <row r="95" spans="1:245" x14ac:dyDescent="0.25">
      <c r="A95" s="2" t="s">
        <v>607</v>
      </c>
      <c r="B95" s="7">
        <v>42600</v>
      </c>
      <c r="C95" s="2">
        <v>4</v>
      </c>
      <c r="D95" s="2" t="s">
        <v>8</v>
      </c>
      <c r="E95" s="2" t="s">
        <v>9</v>
      </c>
      <c r="F95" s="2" t="s">
        <v>608</v>
      </c>
      <c r="G95" s="2"/>
      <c r="H95" s="7">
        <v>42477</v>
      </c>
      <c r="I95" s="7">
        <v>42536</v>
      </c>
      <c r="J95" s="2" t="s">
        <v>18</v>
      </c>
      <c r="K95" s="2" t="s">
        <v>1238</v>
      </c>
      <c r="L95" s="2" t="s">
        <v>1237</v>
      </c>
      <c r="M95" s="2" t="s">
        <v>3018</v>
      </c>
      <c r="N95" s="2" t="s">
        <v>1370</v>
      </c>
      <c r="O95" s="2" t="s">
        <v>3210</v>
      </c>
      <c r="P95" s="2">
        <v>-0.46063599999999999</v>
      </c>
      <c r="Q95" s="2">
        <v>-80.445656200000002</v>
      </c>
      <c r="R95" s="2">
        <v>27.100000381499999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>
        <f>INT(Table1[[#This Row],[INDIVIDUOS ]]/4)</f>
        <v>0</v>
      </c>
      <c r="AV95" s="2">
        <v>0</v>
      </c>
      <c r="AW95" s="2">
        <v>0</v>
      </c>
      <c r="AX95" s="2">
        <v>0</v>
      </c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>
        <v>0</v>
      </c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8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1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1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</row>
    <row r="96" spans="1:245" x14ac:dyDescent="0.25">
      <c r="A96" s="2" t="s">
        <v>1062</v>
      </c>
      <c r="B96" s="7">
        <v>42601</v>
      </c>
      <c r="C96" s="2">
        <v>4</v>
      </c>
      <c r="D96" s="2" t="s">
        <v>17</v>
      </c>
      <c r="E96" s="2" t="s">
        <v>9</v>
      </c>
      <c r="F96" s="2" t="s">
        <v>1063</v>
      </c>
      <c r="G96" s="2" t="s">
        <v>4493</v>
      </c>
      <c r="H96" s="7">
        <v>42477</v>
      </c>
      <c r="I96" s="2"/>
      <c r="J96" s="2" t="s">
        <v>18</v>
      </c>
      <c r="K96" s="1" t="s">
        <v>467</v>
      </c>
      <c r="L96" s="1" t="s">
        <v>468</v>
      </c>
      <c r="M96" s="2" t="s">
        <v>3018</v>
      </c>
      <c r="N96" s="2" t="s">
        <v>3102</v>
      </c>
      <c r="O96" s="2" t="s">
        <v>3102</v>
      </c>
      <c r="P96" s="2">
        <v>-0.95371600000000001</v>
      </c>
      <c r="Q96" s="2">
        <v>-80.725829599999997</v>
      </c>
      <c r="R96" s="2">
        <v>56.799999237100003</v>
      </c>
      <c r="S96" s="2" t="s">
        <v>21</v>
      </c>
      <c r="T96" s="2"/>
      <c r="U96" s="2"/>
      <c r="V96" s="2" t="s">
        <v>4411</v>
      </c>
      <c r="W96" s="2"/>
      <c r="X96" s="2" t="s">
        <v>22</v>
      </c>
      <c r="Y96" s="2"/>
      <c r="Z96" s="2">
        <v>100</v>
      </c>
      <c r="AA96" s="2">
        <v>4</v>
      </c>
      <c r="AB96" s="2">
        <v>4</v>
      </c>
      <c r="AC96" s="2" t="s">
        <v>24</v>
      </c>
      <c r="AD96" s="2" t="s">
        <v>23</v>
      </c>
      <c r="AE96" s="2"/>
      <c r="AF96" s="2"/>
      <c r="AG96" s="2" t="s">
        <v>63</v>
      </c>
      <c r="AH96" s="2"/>
      <c r="AI96" s="2" t="s">
        <v>24</v>
      </c>
      <c r="AJ96" s="2" t="s">
        <v>25</v>
      </c>
      <c r="AK96" s="2" t="s">
        <v>1064</v>
      </c>
      <c r="AL96" s="2" t="s">
        <v>470</v>
      </c>
      <c r="AM96" s="2" t="s">
        <v>1065</v>
      </c>
      <c r="AN96" s="2" t="s">
        <v>24</v>
      </c>
      <c r="AO96" s="2" t="s">
        <v>148</v>
      </c>
      <c r="AP96" s="2" t="s">
        <v>24</v>
      </c>
      <c r="AQ96" s="2" t="s">
        <v>1066</v>
      </c>
      <c r="AR96" s="2" t="s">
        <v>24</v>
      </c>
      <c r="AS96" s="2"/>
      <c r="AT96" s="2"/>
      <c r="AU96" s="2">
        <f>INT(Table1[[#This Row],[INDIVIDUOS ]]/4)</f>
        <v>3</v>
      </c>
      <c r="AV96" s="2">
        <v>12</v>
      </c>
      <c r="AW96" s="2">
        <v>4</v>
      </c>
      <c r="AX96" s="2">
        <v>8</v>
      </c>
      <c r="AY96" s="2">
        <v>0</v>
      </c>
      <c r="AZ96" s="2">
        <v>0</v>
      </c>
      <c r="BA96" s="2">
        <v>0</v>
      </c>
      <c r="BB96" s="2">
        <v>1</v>
      </c>
      <c r="BC96" s="2">
        <v>1</v>
      </c>
      <c r="BD96" s="2">
        <v>0</v>
      </c>
      <c r="BE96" s="2">
        <v>0</v>
      </c>
      <c r="BF96" s="2">
        <v>1</v>
      </c>
      <c r="BG96" s="2">
        <v>1</v>
      </c>
      <c r="BH96" s="2">
        <v>1</v>
      </c>
      <c r="BI96" s="2">
        <v>2</v>
      </c>
      <c r="BJ96" s="2">
        <v>1</v>
      </c>
      <c r="BK96" s="2">
        <v>0</v>
      </c>
      <c r="BL96" s="2" t="s">
        <v>24</v>
      </c>
      <c r="BM96" s="2" t="s">
        <v>23</v>
      </c>
      <c r="BN96" s="2"/>
      <c r="BO96" s="2"/>
      <c r="BP96" s="2"/>
      <c r="BQ96" s="2"/>
      <c r="BR96" s="2"/>
      <c r="BS96" s="2" t="s">
        <v>30</v>
      </c>
      <c r="BT96" s="2"/>
      <c r="BU96" s="2" t="s">
        <v>31</v>
      </c>
      <c r="BV96" s="2"/>
      <c r="BW96" s="2" t="s">
        <v>32</v>
      </c>
      <c r="BX96" s="2"/>
      <c r="BY96" s="2" t="s">
        <v>32</v>
      </c>
      <c r="BZ96" s="8" t="str">
        <f>BU96</f>
        <v>plastico</v>
      </c>
      <c r="CA96" s="2"/>
      <c r="CB96" s="2" t="s">
        <v>24</v>
      </c>
      <c r="CC96" s="2" t="s">
        <v>23</v>
      </c>
      <c r="CD96" s="2" t="s">
        <v>23</v>
      </c>
      <c r="CE96" s="2"/>
      <c r="CF96" s="2"/>
      <c r="CG96" s="2" t="s">
        <v>1067</v>
      </c>
      <c r="CH96" s="2" t="s">
        <v>24</v>
      </c>
      <c r="CI96" s="2" t="s">
        <v>23</v>
      </c>
      <c r="CJ96" s="2" t="s">
        <v>23</v>
      </c>
      <c r="CK96" s="2" t="s">
        <v>35</v>
      </c>
      <c r="CL96" s="2"/>
      <c r="CM96" s="2" t="s">
        <v>225</v>
      </c>
      <c r="CN96" s="2"/>
      <c r="CO96" s="2"/>
      <c r="CP96" s="2"/>
      <c r="CQ96" s="2" t="s">
        <v>23</v>
      </c>
      <c r="CR96" s="2" t="s">
        <v>95</v>
      </c>
      <c r="CS96" s="2"/>
      <c r="CT96" s="2" t="s">
        <v>23</v>
      </c>
      <c r="CU96" s="2" t="s">
        <v>95</v>
      </c>
      <c r="CV96" s="2"/>
      <c r="CW96" s="2">
        <v>0</v>
      </c>
      <c r="CX96" s="2">
        <v>0</v>
      </c>
      <c r="CY96" s="2">
        <v>0</v>
      </c>
      <c r="CZ96" s="2">
        <v>0</v>
      </c>
      <c r="DA96" s="2"/>
      <c r="DB96" s="2"/>
      <c r="DC96" s="2"/>
      <c r="DD96" s="2"/>
      <c r="DE96" s="2"/>
      <c r="DF96" s="2"/>
      <c r="DG96" s="2"/>
      <c r="DH96" s="2"/>
      <c r="DI96" s="2">
        <v>0</v>
      </c>
      <c r="DJ96" s="2" t="s">
        <v>23</v>
      </c>
      <c r="DK96" s="2" t="s">
        <v>23</v>
      </c>
      <c r="DL96" s="2"/>
      <c r="DM96" s="2" t="s">
        <v>23</v>
      </c>
      <c r="DN96" s="2"/>
      <c r="DO96" s="12"/>
      <c r="DP96" s="2" t="s">
        <v>23</v>
      </c>
      <c r="DQ96" s="2"/>
      <c r="DR96" s="2"/>
      <c r="DS96" s="2"/>
      <c r="DT96" s="2"/>
      <c r="DU96" s="2" t="s">
        <v>39</v>
      </c>
      <c r="DV96" s="2"/>
      <c r="DW96" s="2"/>
      <c r="DX96" s="2" t="s">
        <v>23</v>
      </c>
      <c r="DY96" s="2" t="s">
        <v>40</v>
      </c>
      <c r="DZ96" s="2"/>
      <c r="EA96" s="2" t="s">
        <v>41</v>
      </c>
      <c r="EB96" s="2"/>
      <c r="EC96" s="2" t="s">
        <v>23</v>
      </c>
      <c r="ED96" s="2"/>
      <c r="EE96" s="2"/>
      <c r="EF96" s="2"/>
      <c r="EG96" s="2"/>
      <c r="EH96" s="2"/>
      <c r="EI96" s="2" t="s">
        <v>4553</v>
      </c>
      <c r="EJ96" s="2" t="s">
        <v>43</v>
      </c>
      <c r="EK96" s="2" t="s">
        <v>44</v>
      </c>
      <c r="EL96" s="2" t="s">
        <v>23</v>
      </c>
      <c r="EM96" s="2" t="s">
        <v>24</v>
      </c>
      <c r="EN96" s="2" t="s">
        <v>45</v>
      </c>
      <c r="EO96" s="2" t="s">
        <v>49</v>
      </c>
      <c r="EP96" s="2" t="s">
        <v>23</v>
      </c>
      <c r="EQ96" s="2" t="s">
        <v>97</v>
      </c>
      <c r="ER96" s="2"/>
      <c r="ES96" s="2" t="s">
        <v>48</v>
      </c>
      <c r="ET96" s="2"/>
      <c r="EU96" s="2" t="s">
        <v>23</v>
      </c>
      <c r="EV96" s="2" t="s">
        <v>49</v>
      </c>
      <c r="EW96" s="2" t="s">
        <v>23</v>
      </c>
      <c r="EX96" s="2" t="s">
        <v>23</v>
      </c>
      <c r="EY96" s="2" t="s">
        <v>23</v>
      </c>
      <c r="EZ96" s="2" t="s">
        <v>76</v>
      </c>
      <c r="FA96" s="2" t="s">
        <v>23</v>
      </c>
      <c r="FB96" s="2"/>
      <c r="FC96" s="2"/>
      <c r="FD96" s="2"/>
      <c r="FE96" s="2"/>
      <c r="FF96" s="2"/>
      <c r="FG96" s="2"/>
      <c r="FH96" s="2">
        <v>0</v>
      </c>
      <c r="FI96" s="2">
        <v>0</v>
      </c>
      <c r="FJ96" s="2" t="s">
        <v>23</v>
      </c>
      <c r="FK96" s="2" t="s">
        <v>23</v>
      </c>
      <c r="FL96" s="2" t="s">
        <v>111</v>
      </c>
      <c r="FM96" s="2" t="s">
        <v>123</v>
      </c>
      <c r="FN96" s="2" t="s">
        <v>23</v>
      </c>
      <c r="FO96" s="2" t="s">
        <v>53</v>
      </c>
      <c r="FP96" s="2" t="s">
        <v>53</v>
      </c>
      <c r="FQ96" s="2" t="s">
        <v>23</v>
      </c>
      <c r="FR96" s="2" t="s">
        <v>23</v>
      </c>
      <c r="FS96" s="2"/>
      <c r="FT96" s="2" t="s">
        <v>54</v>
      </c>
      <c r="FU96" s="2" t="s">
        <v>464</v>
      </c>
      <c r="FV96" s="2" t="s">
        <v>83</v>
      </c>
      <c r="FW96" s="2"/>
      <c r="FX96" s="2" t="s">
        <v>57</v>
      </c>
      <c r="FY96" s="2"/>
      <c r="FZ96" s="12" t="s">
        <v>76</v>
      </c>
      <c r="GA96" s="2" t="s">
        <v>84</v>
      </c>
      <c r="GB96" s="2"/>
      <c r="GC96" s="2"/>
      <c r="GD96" s="2" t="s">
        <v>23</v>
      </c>
      <c r="GE96" s="2"/>
      <c r="GF96" s="2" t="s">
        <v>23</v>
      </c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</row>
    <row r="97" spans="1:245" x14ac:dyDescent="0.25">
      <c r="A97" s="2" t="s">
        <v>385</v>
      </c>
      <c r="B97" s="7">
        <v>42599</v>
      </c>
      <c r="C97" s="2">
        <v>4</v>
      </c>
      <c r="D97" s="2" t="s">
        <v>17</v>
      </c>
      <c r="E97" s="2" t="s">
        <v>9</v>
      </c>
      <c r="F97" s="2" t="s">
        <v>386</v>
      </c>
      <c r="G97" s="2"/>
      <c r="H97" s="7">
        <v>42477</v>
      </c>
      <c r="I97" s="2"/>
      <c r="J97" s="2" t="s">
        <v>18</v>
      </c>
      <c r="K97" s="2" t="s">
        <v>1122</v>
      </c>
      <c r="L97" s="2" t="s">
        <v>1123</v>
      </c>
      <c r="M97" s="2" t="s">
        <v>3018</v>
      </c>
      <c r="N97" s="2" t="s">
        <v>1349</v>
      </c>
      <c r="O97" s="2" t="s">
        <v>3215</v>
      </c>
      <c r="P97" s="2">
        <v>-0.61031659999999999</v>
      </c>
      <c r="Q97" s="2">
        <v>-80.425771100000006</v>
      </c>
      <c r="R97" s="2">
        <v>29.5</v>
      </c>
      <c r="S97" s="2" t="s">
        <v>21</v>
      </c>
      <c r="T97" s="2"/>
      <c r="U97" s="2"/>
      <c r="V97" s="2" t="s">
        <v>4413</v>
      </c>
      <c r="W97" s="2"/>
      <c r="X97" s="2" t="s">
        <v>62</v>
      </c>
      <c r="Y97" s="2"/>
      <c r="Z97" s="2">
        <v>200</v>
      </c>
      <c r="AA97" s="2">
        <v>7</v>
      </c>
      <c r="AB97" s="2">
        <v>7</v>
      </c>
      <c r="AC97" s="2" t="s">
        <v>24</v>
      </c>
      <c r="AD97" s="2" t="s">
        <v>23</v>
      </c>
      <c r="AE97" s="2"/>
      <c r="AF97" s="2"/>
      <c r="AG97" s="2" t="s">
        <v>63</v>
      </c>
      <c r="AH97" s="2"/>
      <c r="AI97" s="2" t="s">
        <v>24</v>
      </c>
      <c r="AJ97" s="2" t="s">
        <v>25</v>
      </c>
      <c r="AK97" s="2" t="s">
        <v>387</v>
      </c>
      <c r="AL97" s="2" t="s">
        <v>388</v>
      </c>
      <c r="AM97" s="2" t="s">
        <v>128</v>
      </c>
      <c r="AN97" s="2" t="s">
        <v>23</v>
      </c>
      <c r="AO97" s="2"/>
      <c r="AP97" s="2" t="s">
        <v>23</v>
      </c>
      <c r="AQ97" s="2"/>
      <c r="AR97" s="2" t="s">
        <v>24</v>
      </c>
      <c r="AS97" s="2"/>
      <c r="AT97" s="2"/>
      <c r="AU97" s="2">
        <f>INT(Table1[[#This Row],[INDIVIDUOS ]]/4)</f>
        <v>8</v>
      </c>
      <c r="AV97" s="2">
        <v>35</v>
      </c>
      <c r="AW97" s="2">
        <v>14</v>
      </c>
      <c r="AX97" s="2">
        <v>21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3</v>
      </c>
      <c r="BH97" s="2">
        <v>1</v>
      </c>
      <c r="BI97" s="2">
        <v>4</v>
      </c>
      <c r="BJ97" s="2">
        <v>3</v>
      </c>
      <c r="BK97" s="2">
        <v>0</v>
      </c>
      <c r="BL97" s="2" t="s">
        <v>24</v>
      </c>
      <c r="BM97" s="2" t="s">
        <v>23</v>
      </c>
      <c r="BN97" s="2"/>
      <c r="BO97" s="2"/>
      <c r="BP97" s="2"/>
      <c r="BQ97" s="2"/>
      <c r="BR97" s="2"/>
      <c r="BS97" s="2" t="s">
        <v>30</v>
      </c>
      <c r="BT97" s="2"/>
      <c r="BU97" s="2" t="s">
        <v>31</v>
      </c>
      <c r="BV97" s="2"/>
      <c r="BW97" s="2" t="s">
        <v>32</v>
      </c>
      <c r="BX97" s="2"/>
      <c r="BY97" s="2" t="s">
        <v>70</v>
      </c>
      <c r="BZ97" s="8" t="str">
        <f>BU97</f>
        <v>plastico</v>
      </c>
      <c r="CA97" s="2"/>
      <c r="CB97" s="2" t="s">
        <v>24</v>
      </c>
      <c r="CC97" s="2" t="s">
        <v>23</v>
      </c>
      <c r="CD97" s="2" t="s">
        <v>23</v>
      </c>
      <c r="CE97" s="2"/>
      <c r="CF97" s="2"/>
      <c r="CG97" s="2" t="s">
        <v>389</v>
      </c>
      <c r="CH97" s="2" t="s">
        <v>23</v>
      </c>
      <c r="CI97" s="2" t="s">
        <v>23</v>
      </c>
      <c r="CJ97" s="2" t="s">
        <v>23</v>
      </c>
      <c r="CK97" s="2" t="s">
        <v>35</v>
      </c>
      <c r="CL97" s="2"/>
      <c r="CM97" s="2" t="s">
        <v>73</v>
      </c>
      <c r="CN97" s="2"/>
      <c r="CO97" s="2">
        <v>300</v>
      </c>
      <c r="CP97" s="2">
        <v>1</v>
      </c>
      <c r="CQ97" s="2" t="s">
        <v>23</v>
      </c>
      <c r="CR97" s="2" t="s">
        <v>95</v>
      </c>
      <c r="CS97" s="2"/>
      <c r="CT97" s="2" t="s">
        <v>38</v>
      </c>
      <c r="CU97" s="2" t="s">
        <v>95</v>
      </c>
      <c r="CV97" s="2"/>
      <c r="CW97" s="2">
        <v>0</v>
      </c>
      <c r="CX97" s="2">
        <v>0</v>
      </c>
      <c r="CY97" s="2">
        <v>0</v>
      </c>
      <c r="CZ97" s="2">
        <v>0</v>
      </c>
      <c r="DA97" s="2"/>
      <c r="DB97" s="2"/>
      <c r="DC97" s="2"/>
      <c r="DD97" s="2"/>
      <c r="DE97" s="2"/>
      <c r="DF97" s="2"/>
      <c r="DG97" s="2"/>
      <c r="DH97" s="2"/>
      <c r="DI97" s="2">
        <v>0</v>
      </c>
      <c r="DJ97" s="2" t="s">
        <v>23</v>
      </c>
      <c r="DK97" s="2" t="s">
        <v>23</v>
      </c>
      <c r="DL97" s="2"/>
      <c r="DM97" s="2" t="s">
        <v>23</v>
      </c>
      <c r="DN97" s="2"/>
      <c r="DO97" s="12"/>
      <c r="DP97" s="2" t="s">
        <v>23</v>
      </c>
      <c r="DQ97" s="2"/>
      <c r="DR97" s="2"/>
      <c r="DS97" s="2"/>
      <c r="DT97" s="2"/>
      <c r="DU97" s="2" t="s">
        <v>39</v>
      </c>
      <c r="DV97" s="2"/>
      <c r="DW97" s="2"/>
      <c r="DX97" s="2" t="s">
        <v>23</v>
      </c>
      <c r="DY97" s="2" t="s">
        <v>40</v>
      </c>
      <c r="DZ97" s="2"/>
      <c r="EA97" s="2" t="s">
        <v>41</v>
      </c>
      <c r="EB97" s="2"/>
      <c r="EC97" s="2" t="s">
        <v>24</v>
      </c>
      <c r="ED97" s="2"/>
      <c r="EE97" s="2"/>
      <c r="EF97" s="2"/>
      <c r="EG97" s="2"/>
      <c r="EH97" s="2"/>
      <c r="EI97" s="2" t="s">
        <v>4552</v>
      </c>
      <c r="EJ97" s="2" t="s">
        <v>43</v>
      </c>
      <c r="EK97" s="2" t="s">
        <v>44</v>
      </c>
      <c r="EL97" s="2" t="s">
        <v>24</v>
      </c>
      <c r="EM97" s="2" t="s">
        <v>24</v>
      </c>
      <c r="EN97" s="2" t="s">
        <v>77</v>
      </c>
      <c r="EO97" s="2" t="s">
        <v>78</v>
      </c>
      <c r="EP97" s="2" t="s">
        <v>24</v>
      </c>
      <c r="EQ97" s="2" t="s">
        <v>76</v>
      </c>
      <c r="ER97" s="2"/>
      <c r="ES97" s="2" t="s">
        <v>48</v>
      </c>
      <c r="ET97" s="2"/>
      <c r="EU97" s="2" t="s">
        <v>23</v>
      </c>
      <c r="EV97" s="2" t="s">
        <v>49</v>
      </c>
      <c r="EW97" s="2" t="s">
        <v>23</v>
      </c>
      <c r="EX97" s="2" t="s">
        <v>23</v>
      </c>
      <c r="EY97" s="2" t="s">
        <v>23</v>
      </c>
      <c r="EZ97" s="2" t="s">
        <v>98</v>
      </c>
      <c r="FA97" s="2" t="s">
        <v>23</v>
      </c>
      <c r="FB97" s="2"/>
      <c r="FC97" s="2"/>
      <c r="FD97" s="2"/>
      <c r="FE97" s="2"/>
      <c r="FF97" s="2"/>
      <c r="FG97" s="2"/>
      <c r="FH97" s="2">
        <v>0</v>
      </c>
      <c r="FI97" s="2">
        <v>0</v>
      </c>
      <c r="FJ97" s="2" t="s">
        <v>23</v>
      </c>
      <c r="FK97" s="2" t="s">
        <v>23</v>
      </c>
      <c r="FL97" s="2" t="s">
        <v>111</v>
      </c>
      <c r="FM97" s="2" t="s">
        <v>123</v>
      </c>
      <c r="FN97" s="2" t="s">
        <v>23</v>
      </c>
      <c r="FO97" s="2" t="s">
        <v>53</v>
      </c>
      <c r="FP97" s="2" t="s">
        <v>53</v>
      </c>
      <c r="FQ97" s="2" t="s">
        <v>23</v>
      </c>
      <c r="FR97" s="2" t="s">
        <v>23</v>
      </c>
      <c r="FS97" s="2"/>
      <c r="FT97" s="2" t="s">
        <v>54</v>
      </c>
      <c r="FU97" s="2" t="s">
        <v>390</v>
      </c>
      <c r="FV97" s="2" t="s">
        <v>83</v>
      </c>
      <c r="FW97" s="2"/>
      <c r="FX97" s="2" t="s">
        <v>57</v>
      </c>
      <c r="FY97" s="2"/>
      <c r="FZ97" s="12"/>
      <c r="GA97" s="2" t="s">
        <v>84</v>
      </c>
      <c r="GB97" s="2"/>
      <c r="GC97" s="2"/>
      <c r="GD97" s="2" t="s">
        <v>23</v>
      </c>
      <c r="GE97" s="2"/>
      <c r="GF97" s="2" t="s">
        <v>23</v>
      </c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</row>
    <row r="98" spans="1:245" x14ac:dyDescent="0.25">
      <c r="A98" s="2" t="s">
        <v>1056</v>
      </c>
      <c r="B98" s="7">
        <v>42600</v>
      </c>
      <c r="C98" s="2">
        <v>4</v>
      </c>
      <c r="D98" s="2" t="s">
        <v>8</v>
      </c>
      <c r="E98" s="2" t="s">
        <v>9</v>
      </c>
      <c r="F98" s="2" t="s">
        <v>1057</v>
      </c>
      <c r="G98" s="2" t="s">
        <v>933</v>
      </c>
      <c r="H98" s="7">
        <v>42476</v>
      </c>
      <c r="I98" s="7">
        <v>42600</v>
      </c>
      <c r="J98" s="2" t="s">
        <v>18</v>
      </c>
      <c r="K98" s="2" t="s">
        <v>922</v>
      </c>
      <c r="L98" s="2" t="s">
        <v>923</v>
      </c>
      <c r="M98" s="2" t="s">
        <v>3018</v>
      </c>
      <c r="N98" s="2" t="s">
        <v>1060</v>
      </c>
      <c r="O98" s="2" t="s">
        <v>1060</v>
      </c>
      <c r="P98" s="2">
        <v>6.5065999999999999E-2</v>
      </c>
      <c r="Q98" s="2">
        <v>-80.055017000000007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>
        <f>INT(Table1[[#This Row],[INDIVIDUOS ]]/4)</f>
        <v>0</v>
      </c>
      <c r="AV98" s="2">
        <v>0</v>
      </c>
      <c r="AW98" s="2">
        <v>0</v>
      </c>
      <c r="AX98" s="2">
        <v>0</v>
      </c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>
        <v>0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8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1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1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</row>
    <row r="99" spans="1:245" x14ac:dyDescent="0.25">
      <c r="A99" s="2" t="s">
        <v>803</v>
      </c>
      <c r="B99" s="7">
        <v>42599</v>
      </c>
      <c r="C99" s="2">
        <v>4</v>
      </c>
      <c r="D99" s="2" t="s">
        <v>17</v>
      </c>
      <c r="E99" s="2" t="s">
        <v>9</v>
      </c>
      <c r="F99" s="2" t="s">
        <v>804</v>
      </c>
      <c r="G99" s="2" t="s">
        <v>4494</v>
      </c>
      <c r="H99" s="7">
        <v>42476</v>
      </c>
      <c r="I99" s="2"/>
      <c r="J99" s="2" t="s">
        <v>18</v>
      </c>
      <c r="K99" s="2" t="s">
        <v>922</v>
      </c>
      <c r="L99" s="2" t="s">
        <v>923</v>
      </c>
      <c r="M99" s="2" t="s">
        <v>3018</v>
      </c>
      <c r="N99" s="2" t="s">
        <v>1060</v>
      </c>
      <c r="O99" s="2" t="s">
        <v>1060</v>
      </c>
      <c r="P99" s="2">
        <v>7.6658900000000002E-2</v>
      </c>
      <c r="Q99" s="2">
        <v>-80.025775999999993</v>
      </c>
      <c r="R99" s="2">
        <v>60.400001525900002</v>
      </c>
      <c r="S99" s="2" t="s">
        <v>21</v>
      </c>
      <c r="T99" s="2"/>
      <c r="U99" s="2"/>
      <c r="V99" s="2" t="s">
        <v>4412</v>
      </c>
      <c r="W99" s="2"/>
      <c r="X99" s="2" t="s">
        <v>62</v>
      </c>
      <c r="Y99" s="2"/>
      <c r="Z99" s="2">
        <v>8000</v>
      </c>
      <c r="AA99" s="2">
        <v>22</v>
      </c>
      <c r="AB99" s="2">
        <v>19</v>
      </c>
      <c r="AC99" s="2" t="s">
        <v>24</v>
      </c>
      <c r="AD99" s="2" t="s">
        <v>23</v>
      </c>
      <c r="AE99" s="2"/>
      <c r="AF99" s="2"/>
      <c r="AG99" s="2" t="s">
        <v>477</v>
      </c>
      <c r="AH99" s="2"/>
      <c r="AI99" s="2" t="s">
        <v>24</v>
      </c>
      <c r="AJ99" s="2" t="s">
        <v>25</v>
      </c>
      <c r="AK99" s="2" t="s">
        <v>805</v>
      </c>
      <c r="AL99" s="2" t="s">
        <v>806</v>
      </c>
      <c r="AM99" s="2" t="s">
        <v>807</v>
      </c>
      <c r="AN99" s="2" t="s">
        <v>23</v>
      </c>
      <c r="AO99" s="2"/>
      <c r="AP99" s="2" t="s">
        <v>23</v>
      </c>
      <c r="AQ99" s="2"/>
      <c r="AR99" s="2" t="s">
        <v>23</v>
      </c>
      <c r="AS99" s="2" t="s">
        <v>808</v>
      </c>
      <c r="AT99" s="2" t="s">
        <v>809</v>
      </c>
      <c r="AU99" s="2">
        <f>INT(Table1[[#This Row],[INDIVIDUOS ]]/4)</f>
        <v>30</v>
      </c>
      <c r="AV99" s="2">
        <v>120</v>
      </c>
      <c r="AW99" s="2">
        <v>53</v>
      </c>
      <c r="AX99" s="2">
        <v>67</v>
      </c>
      <c r="AY99" s="2">
        <v>0</v>
      </c>
      <c r="AZ99" s="2">
        <v>14</v>
      </c>
      <c r="BA99" s="2">
        <v>0</v>
      </c>
      <c r="BB99" s="2">
        <v>0</v>
      </c>
      <c r="BC99" s="2">
        <v>0</v>
      </c>
      <c r="BD99" s="2">
        <v>0</v>
      </c>
      <c r="BE99" s="2">
        <v>5</v>
      </c>
      <c r="BF99" s="2">
        <v>11</v>
      </c>
      <c r="BG99" s="2">
        <v>4</v>
      </c>
      <c r="BH99" s="2">
        <v>6</v>
      </c>
      <c r="BI99" s="2">
        <v>10</v>
      </c>
      <c r="BJ99" s="2">
        <v>7</v>
      </c>
      <c r="BK99" s="2">
        <v>0</v>
      </c>
      <c r="BL99" s="2" t="s">
        <v>24</v>
      </c>
      <c r="BM99" s="2" t="s">
        <v>23</v>
      </c>
      <c r="BN99" s="2"/>
      <c r="BO99" s="2"/>
      <c r="BP99" s="2"/>
      <c r="BQ99" s="2"/>
      <c r="BR99" s="2"/>
      <c r="BS99" s="2" t="s">
        <v>110</v>
      </c>
      <c r="BT99" s="2"/>
      <c r="BU99" s="2" t="s">
        <v>31</v>
      </c>
      <c r="BV99" s="2"/>
      <c r="BW99" s="2" t="s">
        <v>32</v>
      </c>
      <c r="BX99" s="2"/>
      <c r="BY99" s="2" t="s">
        <v>70</v>
      </c>
      <c r="BZ99" s="8" t="str">
        <f>BU99</f>
        <v>plastico</v>
      </c>
      <c r="CA99" s="2"/>
      <c r="CB99" s="2" t="s">
        <v>24</v>
      </c>
      <c r="CC99" s="2" t="s">
        <v>23</v>
      </c>
      <c r="CD99" s="2" t="s">
        <v>23</v>
      </c>
      <c r="CE99" s="2"/>
      <c r="CF99" s="2"/>
      <c r="CG99" s="2" t="s">
        <v>209</v>
      </c>
      <c r="CH99" s="2" t="s">
        <v>23</v>
      </c>
      <c r="CI99" s="2" t="s">
        <v>23</v>
      </c>
      <c r="CJ99" s="2" t="s">
        <v>24</v>
      </c>
      <c r="CK99" s="2" t="s">
        <v>72</v>
      </c>
      <c r="CL99" s="2"/>
      <c r="CM99" s="2" t="s">
        <v>73</v>
      </c>
      <c r="CN99" s="2"/>
      <c r="CO99" s="2">
        <v>1000</v>
      </c>
      <c r="CP99" s="2">
        <v>1</v>
      </c>
      <c r="CQ99" s="2" t="s">
        <v>23</v>
      </c>
      <c r="CR99" s="2" t="s">
        <v>74</v>
      </c>
      <c r="CS99" s="2"/>
      <c r="CT99" s="2" t="s">
        <v>23</v>
      </c>
      <c r="CU99" s="2" t="s">
        <v>74</v>
      </c>
      <c r="CV99" s="2"/>
      <c r="CW99" s="2">
        <v>2</v>
      </c>
      <c r="CX99" s="2">
        <v>2</v>
      </c>
      <c r="CY99" s="2">
        <v>4</v>
      </c>
      <c r="CZ99" s="2">
        <v>4</v>
      </c>
      <c r="DA99" s="2" t="s">
        <v>24</v>
      </c>
      <c r="DB99" s="2" t="s">
        <v>24</v>
      </c>
      <c r="DC99" s="2">
        <v>1</v>
      </c>
      <c r="DD99" s="2">
        <v>1</v>
      </c>
      <c r="DE99" s="2">
        <v>2</v>
      </c>
      <c r="DF99" s="2">
        <v>2</v>
      </c>
      <c r="DG99" s="2" t="s">
        <v>23</v>
      </c>
      <c r="DH99" s="2" t="s">
        <v>23</v>
      </c>
      <c r="DI99" s="2">
        <v>0</v>
      </c>
      <c r="DJ99" s="2" t="s">
        <v>23</v>
      </c>
      <c r="DK99" s="2" t="s">
        <v>23</v>
      </c>
      <c r="DL99" s="2"/>
      <c r="DM99" s="2" t="s">
        <v>23</v>
      </c>
      <c r="DN99" s="2"/>
      <c r="DO99" s="12"/>
      <c r="DP99" s="2" t="s">
        <v>23</v>
      </c>
      <c r="DQ99" s="2"/>
      <c r="DR99" s="2"/>
      <c r="DS99" s="2"/>
      <c r="DT99" s="2"/>
      <c r="DU99" s="2" t="s">
        <v>226</v>
      </c>
      <c r="DV99" s="2"/>
      <c r="DW99" s="2" t="s">
        <v>810</v>
      </c>
      <c r="DX99" s="2" t="s">
        <v>23</v>
      </c>
      <c r="DY99" s="2" t="s">
        <v>312</v>
      </c>
      <c r="DZ99" s="2"/>
      <c r="EA99" s="2" t="s">
        <v>313</v>
      </c>
      <c r="EB99" s="2"/>
      <c r="EC99" s="2" t="s">
        <v>23</v>
      </c>
      <c r="ED99" s="2"/>
      <c r="EE99" s="2"/>
      <c r="EF99" s="2"/>
      <c r="EG99" s="2"/>
      <c r="EH99" s="2"/>
      <c r="EI99" s="2" t="s">
        <v>4553</v>
      </c>
      <c r="EJ99" s="2" t="s">
        <v>155</v>
      </c>
      <c r="EK99" s="2" t="s">
        <v>44</v>
      </c>
      <c r="EL99" s="2" t="s">
        <v>24</v>
      </c>
      <c r="EM99" s="2" t="s">
        <v>24</v>
      </c>
      <c r="EN99" s="2" t="s">
        <v>196</v>
      </c>
      <c r="EO99" s="2" t="s">
        <v>78</v>
      </c>
      <c r="EP99" s="2" t="s">
        <v>24</v>
      </c>
      <c r="EQ99" s="2" t="s">
        <v>47</v>
      </c>
      <c r="ER99" s="2"/>
      <c r="ES99" s="2" t="s">
        <v>48</v>
      </c>
      <c r="ET99" s="2"/>
      <c r="EU99" s="2" t="s">
        <v>24</v>
      </c>
      <c r="EV99" s="2" t="s">
        <v>78</v>
      </c>
      <c r="EW99" s="2" t="s">
        <v>23</v>
      </c>
      <c r="EX99" s="2" t="s">
        <v>24</v>
      </c>
      <c r="EY99" s="2" t="s">
        <v>23</v>
      </c>
      <c r="EZ99" s="2" t="s">
        <v>98</v>
      </c>
      <c r="FA99" s="2" t="s">
        <v>23</v>
      </c>
      <c r="FB99" s="2"/>
      <c r="FC99" s="2"/>
      <c r="FD99" s="2"/>
      <c r="FE99" s="2"/>
      <c r="FF99" s="2"/>
      <c r="FG99" s="2"/>
      <c r="FH99" s="2">
        <v>0</v>
      </c>
      <c r="FI99" s="2">
        <v>0</v>
      </c>
      <c r="FJ99" s="2" t="s">
        <v>23</v>
      </c>
      <c r="FK99" s="2" t="s">
        <v>23</v>
      </c>
      <c r="FL99" s="2" t="s">
        <v>51</v>
      </c>
      <c r="FM99" s="2" t="s">
        <v>82</v>
      </c>
      <c r="FN99" s="2" t="s">
        <v>23</v>
      </c>
      <c r="FO99" s="2" t="s">
        <v>53</v>
      </c>
      <c r="FP99" s="2" t="s">
        <v>53</v>
      </c>
      <c r="FQ99" s="2" t="s">
        <v>23</v>
      </c>
      <c r="FR99" s="2" t="s">
        <v>23</v>
      </c>
      <c r="FS99" s="2"/>
      <c r="FT99" s="2" t="s">
        <v>54</v>
      </c>
      <c r="FU99" s="2" t="s">
        <v>375</v>
      </c>
      <c r="FV99" s="2" t="s">
        <v>681</v>
      </c>
      <c r="FW99" s="2"/>
      <c r="FX99" s="2" t="s">
        <v>57</v>
      </c>
      <c r="FY99" s="2" t="s">
        <v>811</v>
      </c>
      <c r="FZ99" s="12" t="s">
        <v>4530</v>
      </c>
      <c r="GA99" s="2" t="s">
        <v>114</v>
      </c>
      <c r="GB99" s="2"/>
      <c r="GC99" s="2"/>
      <c r="GD99" s="2" t="s">
        <v>23</v>
      </c>
      <c r="GE99" s="2"/>
      <c r="GF99" s="2" t="s">
        <v>23</v>
      </c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</row>
    <row r="100" spans="1:245" x14ac:dyDescent="0.25">
      <c r="A100" s="2" t="s">
        <v>4183</v>
      </c>
      <c r="B100" s="7">
        <v>42599</v>
      </c>
      <c r="C100" s="2">
        <v>4</v>
      </c>
      <c r="D100" s="2" t="s">
        <v>8</v>
      </c>
      <c r="E100" s="2" t="s">
        <v>9</v>
      </c>
      <c r="F100" s="2" t="s">
        <v>384</v>
      </c>
      <c r="G100" s="2"/>
      <c r="H100" s="7">
        <v>42599</v>
      </c>
      <c r="I100" s="7">
        <v>42579</v>
      </c>
      <c r="J100" s="2" t="s">
        <v>18</v>
      </c>
      <c r="K100" s="2" t="s">
        <v>1122</v>
      </c>
      <c r="L100" s="2" t="s">
        <v>1123</v>
      </c>
      <c r="M100" s="2" t="s">
        <v>3018</v>
      </c>
      <c r="N100" s="2" t="s">
        <v>1349</v>
      </c>
      <c r="O100" s="2" t="s">
        <v>3215</v>
      </c>
      <c r="P100" s="2">
        <v>-0.62236749999999996</v>
      </c>
      <c r="Q100" s="2">
        <v>-80.428948700000007</v>
      </c>
      <c r="R100" s="2">
        <v>13.300000190700001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>
        <f>INT(Table1[[#This Row],[INDIVIDUOS ]]/4)</f>
        <v>0</v>
      </c>
      <c r="AV100" s="2">
        <v>0</v>
      </c>
      <c r="AW100" s="2">
        <v>0</v>
      </c>
      <c r="AX100" s="2">
        <v>0</v>
      </c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>
        <v>0</v>
      </c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8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1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12" t="s">
        <v>4533</v>
      </c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</row>
    <row r="101" spans="1:245" x14ac:dyDescent="0.25">
      <c r="A101" s="2" t="s">
        <v>966</v>
      </c>
      <c r="B101" s="7">
        <v>42600</v>
      </c>
      <c r="C101" s="2">
        <v>4</v>
      </c>
      <c r="D101" s="2" t="s">
        <v>8</v>
      </c>
      <c r="E101" s="2" t="s">
        <v>9</v>
      </c>
      <c r="F101" s="2" t="s">
        <v>967</v>
      </c>
      <c r="G101" s="2" t="s">
        <v>967</v>
      </c>
      <c r="H101" s="7">
        <v>42476</v>
      </c>
      <c r="I101" s="7">
        <v>42569</v>
      </c>
      <c r="J101" s="2" t="s">
        <v>18</v>
      </c>
      <c r="K101" s="2" t="s">
        <v>184</v>
      </c>
      <c r="L101" s="2" t="s">
        <v>185</v>
      </c>
      <c r="M101" s="2" t="s">
        <v>3018</v>
      </c>
      <c r="N101" s="2" t="s">
        <v>3065</v>
      </c>
      <c r="O101" s="2" t="s">
        <v>3065</v>
      </c>
      <c r="P101" s="2">
        <v>-0.19107950000000001</v>
      </c>
      <c r="Q101" s="2">
        <v>-80.2893325</v>
      </c>
      <c r="R101" s="2">
        <v>20.399999618500001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>
        <f>INT(Table1[[#This Row],[INDIVIDUOS ]]/4)</f>
        <v>0</v>
      </c>
      <c r="AV101" s="2">
        <v>0</v>
      </c>
      <c r="AW101" s="2">
        <v>0</v>
      </c>
      <c r="AX101" s="2">
        <v>0</v>
      </c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>
        <v>0</v>
      </c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8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1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12" t="s">
        <v>76</v>
      </c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</row>
    <row r="102" spans="1:245" x14ac:dyDescent="0.25">
      <c r="A102" s="2" t="s">
        <v>748</v>
      </c>
      <c r="B102" s="7">
        <v>42600</v>
      </c>
      <c r="C102" s="2">
        <v>4</v>
      </c>
      <c r="D102" s="2" t="s">
        <v>17</v>
      </c>
      <c r="E102" s="2" t="s">
        <v>9</v>
      </c>
      <c r="F102" s="2" t="s">
        <v>4452</v>
      </c>
      <c r="G102" s="2" t="s">
        <v>749</v>
      </c>
      <c r="H102" s="7">
        <v>42477</v>
      </c>
      <c r="I102" s="2"/>
      <c r="J102" s="2" t="s">
        <v>18</v>
      </c>
      <c r="K102" s="2" t="s">
        <v>184</v>
      </c>
      <c r="L102" s="2" t="s">
        <v>185</v>
      </c>
      <c r="M102" s="2" t="s">
        <v>3018</v>
      </c>
      <c r="N102" s="2" t="s">
        <v>3065</v>
      </c>
      <c r="O102" s="2" t="s">
        <v>3065</v>
      </c>
      <c r="P102" s="2">
        <v>-0.18429129999999999</v>
      </c>
      <c r="Q102" s="2">
        <v>-80.289143499999994</v>
      </c>
      <c r="R102" s="2">
        <v>31.600000381499999</v>
      </c>
      <c r="S102" s="2" t="s">
        <v>21</v>
      </c>
      <c r="T102" s="2"/>
      <c r="U102" s="2"/>
      <c r="V102" s="2" t="s">
        <v>4412</v>
      </c>
      <c r="W102" s="2"/>
      <c r="X102" s="2" t="s">
        <v>62</v>
      </c>
      <c r="Y102" s="2"/>
      <c r="Z102" s="2">
        <v>50</v>
      </c>
      <c r="AA102" s="2">
        <v>6</v>
      </c>
      <c r="AB102" s="2">
        <v>6</v>
      </c>
      <c r="AC102" s="2" t="s">
        <v>23</v>
      </c>
      <c r="AD102" s="2" t="s">
        <v>23</v>
      </c>
      <c r="AE102" s="2"/>
      <c r="AF102" s="2"/>
      <c r="AG102" s="2" t="s">
        <v>63</v>
      </c>
      <c r="AH102" s="2"/>
      <c r="AI102" s="2" t="s">
        <v>24</v>
      </c>
      <c r="AJ102" s="2" t="s">
        <v>25</v>
      </c>
      <c r="AK102" s="2" t="s">
        <v>750</v>
      </c>
      <c r="AL102" s="2" t="s">
        <v>751</v>
      </c>
      <c r="AM102" s="2" t="s">
        <v>743</v>
      </c>
      <c r="AN102" s="2" t="s">
        <v>23</v>
      </c>
      <c r="AO102" s="2"/>
      <c r="AP102" s="2" t="s">
        <v>23</v>
      </c>
      <c r="AQ102" s="2"/>
      <c r="AR102" s="2" t="s">
        <v>23</v>
      </c>
      <c r="AS102" s="2"/>
      <c r="AT102" s="2"/>
      <c r="AU102" s="2">
        <f>INT(Table1[[#This Row],[INDIVIDUOS ]]/4)</f>
        <v>5</v>
      </c>
      <c r="AV102" s="2">
        <v>21</v>
      </c>
      <c r="AW102" s="2">
        <v>12</v>
      </c>
      <c r="AX102" s="2">
        <v>9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1</v>
      </c>
      <c r="BK102" s="2">
        <v>0</v>
      </c>
      <c r="BL102" s="2" t="s">
        <v>24</v>
      </c>
      <c r="BM102" s="2" t="s">
        <v>23</v>
      </c>
      <c r="BN102" s="2"/>
      <c r="BO102" s="2"/>
      <c r="BP102" s="2"/>
      <c r="BQ102" s="2"/>
      <c r="BR102" s="2"/>
      <c r="BS102" s="2" t="s">
        <v>110</v>
      </c>
      <c r="BT102" s="2"/>
      <c r="BU102" s="2" t="s">
        <v>31</v>
      </c>
      <c r="BV102" s="2"/>
      <c r="BW102" s="2" t="s">
        <v>32</v>
      </c>
      <c r="BX102" s="2"/>
      <c r="BY102" s="2" t="s">
        <v>121</v>
      </c>
      <c r="BZ102" s="8" t="str">
        <f>BU102</f>
        <v>plastico</v>
      </c>
      <c r="CA102" s="2" t="s">
        <v>752</v>
      </c>
      <c r="CB102" s="2" t="s">
        <v>24</v>
      </c>
      <c r="CC102" s="2" t="s">
        <v>23</v>
      </c>
      <c r="CD102" s="2" t="s">
        <v>23</v>
      </c>
      <c r="CE102" s="2"/>
      <c r="CF102" s="2"/>
      <c r="CG102" s="2" t="s">
        <v>745</v>
      </c>
      <c r="CH102" s="2" t="s">
        <v>23</v>
      </c>
      <c r="CI102" s="2" t="s">
        <v>23</v>
      </c>
      <c r="CJ102" s="2" t="s">
        <v>23</v>
      </c>
      <c r="CK102" s="2" t="s">
        <v>193</v>
      </c>
      <c r="CL102" s="2"/>
      <c r="CM102" s="2" t="s">
        <v>36</v>
      </c>
      <c r="CN102" s="2"/>
      <c r="CO102" s="2"/>
      <c r="CP102" s="2"/>
      <c r="CQ102" s="2" t="s">
        <v>23</v>
      </c>
      <c r="CR102" s="2" t="s">
        <v>95</v>
      </c>
      <c r="CS102" s="2"/>
      <c r="CT102" s="2" t="s">
        <v>23</v>
      </c>
      <c r="CU102" s="2" t="s">
        <v>74</v>
      </c>
      <c r="CV102" s="2"/>
      <c r="CW102" s="2">
        <v>0</v>
      </c>
      <c r="CX102" s="2">
        <v>0</v>
      </c>
      <c r="CY102" s="2">
        <v>0</v>
      </c>
      <c r="CZ102" s="2">
        <v>0</v>
      </c>
      <c r="DA102" s="2"/>
      <c r="DB102" s="2"/>
      <c r="DC102" s="2"/>
      <c r="DD102" s="2"/>
      <c r="DE102" s="2"/>
      <c r="DF102" s="2"/>
      <c r="DG102" s="2"/>
      <c r="DH102" s="2"/>
      <c r="DI102" s="2">
        <v>0</v>
      </c>
      <c r="DJ102" s="2" t="s">
        <v>24</v>
      </c>
      <c r="DK102" s="2" t="s">
        <v>23</v>
      </c>
      <c r="DL102" s="2"/>
      <c r="DM102" s="2" t="s">
        <v>23</v>
      </c>
      <c r="DN102" s="2"/>
      <c r="DO102" s="12"/>
      <c r="DP102" s="2" t="s">
        <v>23</v>
      </c>
      <c r="DQ102" s="2"/>
      <c r="DR102" s="2"/>
      <c r="DS102" s="2"/>
      <c r="DT102" s="2"/>
      <c r="DU102" s="2" t="s">
        <v>155</v>
      </c>
      <c r="DV102" s="2"/>
      <c r="DW102" s="2"/>
      <c r="DX102" s="2" t="s">
        <v>23</v>
      </c>
      <c r="DY102" s="2" t="s">
        <v>40</v>
      </c>
      <c r="DZ102" s="2"/>
      <c r="EA102" s="2" t="s">
        <v>41</v>
      </c>
      <c r="EB102" s="2"/>
      <c r="EC102" s="2" t="s">
        <v>23</v>
      </c>
      <c r="ED102" s="2"/>
      <c r="EE102" s="2"/>
      <c r="EF102" s="2"/>
      <c r="EG102" s="2"/>
      <c r="EH102" s="2"/>
      <c r="EI102" s="2" t="s">
        <v>4553</v>
      </c>
      <c r="EJ102" s="2" t="s">
        <v>157</v>
      </c>
      <c r="EK102" s="2" t="s">
        <v>44</v>
      </c>
      <c r="EL102" s="2" t="s">
        <v>23</v>
      </c>
      <c r="EM102" s="2" t="s">
        <v>24</v>
      </c>
      <c r="EN102" s="2" t="s">
        <v>196</v>
      </c>
      <c r="EO102" s="2" t="s">
        <v>46</v>
      </c>
      <c r="EP102" s="2" t="s">
        <v>24</v>
      </c>
      <c r="EQ102" s="2" t="s">
        <v>97</v>
      </c>
      <c r="ER102" s="2"/>
      <c r="ES102" s="2" t="s">
        <v>48</v>
      </c>
      <c r="ET102" s="2"/>
      <c r="EU102" s="2" t="s">
        <v>24</v>
      </c>
      <c r="EV102" s="2" t="s">
        <v>78</v>
      </c>
      <c r="EW102" s="2" t="s">
        <v>23</v>
      </c>
      <c r="EX102" s="2" t="s">
        <v>23</v>
      </c>
      <c r="EY102" s="2" t="s">
        <v>24</v>
      </c>
      <c r="EZ102" s="2" t="s">
        <v>98</v>
      </c>
      <c r="FA102" s="2" t="s">
        <v>23</v>
      </c>
      <c r="FB102" s="2"/>
      <c r="FC102" s="2"/>
      <c r="FD102" s="2"/>
      <c r="FE102" s="2"/>
      <c r="FF102" s="2"/>
      <c r="FG102" s="2"/>
      <c r="FH102" s="2">
        <v>0</v>
      </c>
      <c r="FI102" s="2">
        <v>0</v>
      </c>
      <c r="FJ102" s="2" t="s">
        <v>23</v>
      </c>
      <c r="FK102" s="2" t="s">
        <v>23</v>
      </c>
      <c r="FL102" s="2" t="s">
        <v>99</v>
      </c>
      <c r="FM102" s="2" t="s">
        <v>123</v>
      </c>
      <c r="FN102" s="2" t="s">
        <v>23</v>
      </c>
      <c r="FO102" s="2" t="s">
        <v>53</v>
      </c>
      <c r="FP102" s="2" t="s">
        <v>53</v>
      </c>
      <c r="FQ102" s="2" t="s">
        <v>24</v>
      </c>
      <c r="FR102" s="2" t="s">
        <v>24</v>
      </c>
      <c r="FS102" s="2">
        <v>15</v>
      </c>
      <c r="FT102" s="2" t="s">
        <v>296</v>
      </c>
      <c r="FU102" s="2" t="s">
        <v>398</v>
      </c>
      <c r="FV102" s="2" t="s">
        <v>747</v>
      </c>
      <c r="FW102" s="2"/>
      <c r="FX102" s="2" t="s">
        <v>57</v>
      </c>
      <c r="FY102" s="2"/>
      <c r="FZ102" s="12" t="s">
        <v>4530</v>
      </c>
      <c r="GA102" s="2" t="s">
        <v>76</v>
      </c>
      <c r="GB102" s="2"/>
      <c r="GC102" s="2"/>
      <c r="GD102" s="2" t="s">
        <v>23</v>
      </c>
      <c r="GE102" s="2"/>
      <c r="GF102" s="2" t="s">
        <v>23</v>
      </c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</row>
    <row r="103" spans="1:245" x14ac:dyDescent="0.25">
      <c r="A103" s="2" t="s">
        <v>4184</v>
      </c>
      <c r="B103" s="7">
        <v>42600</v>
      </c>
      <c r="C103" s="2">
        <v>4</v>
      </c>
      <c r="D103" s="2" t="s">
        <v>17</v>
      </c>
      <c r="E103" s="2" t="s">
        <v>9</v>
      </c>
      <c r="F103" s="2" t="s">
        <v>970</v>
      </c>
      <c r="G103" s="2" t="s">
        <v>749</v>
      </c>
      <c r="H103" s="7">
        <v>42488</v>
      </c>
      <c r="I103" s="2"/>
      <c r="J103" s="2" t="s">
        <v>18</v>
      </c>
      <c r="K103" s="2" t="s">
        <v>184</v>
      </c>
      <c r="L103" s="2" t="s">
        <v>185</v>
      </c>
      <c r="M103" s="2" t="s">
        <v>3018</v>
      </c>
      <c r="N103" s="2" t="s">
        <v>3065</v>
      </c>
      <c r="O103" s="2" t="s">
        <v>3065</v>
      </c>
      <c r="P103" s="2">
        <v>-0.18374489999999999</v>
      </c>
      <c r="Q103" s="2">
        <v>-80.288308400000005</v>
      </c>
      <c r="R103" s="2">
        <v>16.600000381499999</v>
      </c>
      <c r="S103" s="2" t="s">
        <v>104</v>
      </c>
      <c r="T103" s="2" t="s">
        <v>970</v>
      </c>
      <c r="U103" s="2" t="s">
        <v>146</v>
      </c>
      <c r="V103" s="2" t="s">
        <v>4411</v>
      </c>
      <c r="W103" s="2"/>
      <c r="X103" s="2" t="s">
        <v>22</v>
      </c>
      <c r="Y103" s="2"/>
      <c r="Z103" s="2">
        <v>200</v>
      </c>
      <c r="AA103" s="2">
        <v>13</v>
      </c>
      <c r="AB103" s="2">
        <v>13</v>
      </c>
      <c r="AC103" s="2" t="s">
        <v>23</v>
      </c>
      <c r="AD103" s="2" t="s">
        <v>23</v>
      </c>
      <c r="AE103" s="2"/>
      <c r="AF103" s="2"/>
      <c r="AG103" s="2" t="s">
        <v>63</v>
      </c>
      <c r="AH103" s="2"/>
      <c r="AI103" s="2" t="s">
        <v>64</v>
      </c>
      <c r="AJ103" s="2" t="s">
        <v>25</v>
      </c>
      <c r="AK103" s="2" t="s">
        <v>993</v>
      </c>
      <c r="AL103" s="2" t="s">
        <v>960</v>
      </c>
      <c r="AM103" s="2" t="s">
        <v>994</v>
      </c>
      <c r="AN103" s="2" t="s">
        <v>24</v>
      </c>
      <c r="AO103" s="2" t="s">
        <v>91</v>
      </c>
      <c r="AP103" s="2" t="s">
        <v>23</v>
      </c>
      <c r="AQ103" s="2"/>
      <c r="AR103" s="2" t="s">
        <v>24</v>
      </c>
      <c r="AS103" s="2"/>
      <c r="AT103" s="2"/>
      <c r="AU103" s="2">
        <f>INT(Table1[[#This Row],[INDIVIDUOS ]]/4)</f>
        <v>20</v>
      </c>
      <c r="AV103" s="2">
        <v>82</v>
      </c>
      <c r="AW103" s="2">
        <v>51</v>
      </c>
      <c r="AX103" s="2">
        <v>31</v>
      </c>
      <c r="AY103" s="2">
        <v>0</v>
      </c>
      <c r="AZ103" s="2">
        <v>2</v>
      </c>
      <c r="BA103" s="2">
        <v>0</v>
      </c>
      <c r="BB103" s="2">
        <v>0</v>
      </c>
      <c r="BC103" s="2">
        <v>0</v>
      </c>
      <c r="BD103" s="2">
        <v>0</v>
      </c>
      <c r="BE103" s="2">
        <v>3</v>
      </c>
      <c r="BF103" s="2">
        <v>3</v>
      </c>
      <c r="BG103" s="2">
        <v>1</v>
      </c>
      <c r="BH103" s="2">
        <v>0</v>
      </c>
      <c r="BI103" s="2">
        <v>1</v>
      </c>
      <c r="BJ103" s="2">
        <v>2</v>
      </c>
      <c r="BK103" s="2">
        <v>0</v>
      </c>
      <c r="BL103" s="2" t="s">
        <v>24</v>
      </c>
      <c r="BM103" s="2" t="s">
        <v>23</v>
      </c>
      <c r="BN103" s="2"/>
      <c r="BO103" s="2"/>
      <c r="BP103" s="2"/>
      <c r="BQ103" s="2"/>
      <c r="BR103" s="2"/>
      <c r="BS103" s="2" t="s">
        <v>30</v>
      </c>
      <c r="BT103" s="2"/>
      <c r="BU103" s="2" t="s">
        <v>32</v>
      </c>
      <c r="BV103" s="2"/>
      <c r="BW103" s="2" t="s">
        <v>32</v>
      </c>
      <c r="BX103" s="2"/>
      <c r="BY103" s="2" t="s">
        <v>70</v>
      </c>
      <c r="BZ103" s="8" t="str">
        <f>BU103</f>
        <v>lona</v>
      </c>
      <c r="CA103" s="2"/>
      <c r="CB103" s="2" t="s">
        <v>24</v>
      </c>
      <c r="CC103" s="2" t="s">
        <v>24</v>
      </c>
      <c r="CD103" s="2" t="s">
        <v>24</v>
      </c>
      <c r="CE103" s="2" t="s">
        <v>71</v>
      </c>
      <c r="CF103" s="2"/>
      <c r="CG103" s="2" t="s">
        <v>995</v>
      </c>
      <c r="CH103" s="2" t="s">
        <v>24</v>
      </c>
      <c r="CI103" s="2" t="s">
        <v>23</v>
      </c>
      <c r="CJ103" s="2" t="s">
        <v>23</v>
      </c>
      <c r="CK103" s="2" t="s">
        <v>72</v>
      </c>
      <c r="CL103" s="2"/>
      <c r="CM103" s="2" t="s">
        <v>73</v>
      </c>
      <c r="CN103" s="2"/>
      <c r="CO103" s="2">
        <v>240</v>
      </c>
      <c r="CP103" s="2">
        <v>13</v>
      </c>
      <c r="CQ103" s="2" t="s">
        <v>130</v>
      </c>
      <c r="CR103" s="2" t="s">
        <v>37</v>
      </c>
      <c r="CS103" s="2"/>
      <c r="CT103" s="2" t="s">
        <v>211</v>
      </c>
      <c r="CU103" s="2" t="s">
        <v>37</v>
      </c>
      <c r="CV103" s="2"/>
      <c r="CW103" s="2">
        <v>3</v>
      </c>
      <c r="CX103" s="2">
        <v>3</v>
      </c>
      <c r="CY103" s="2">
        <v>0</v>
      </c>
      <c r="CZ103" s="2">
        <v>0</v>
      </c>
      <c r="DA103" s="2" t="s">
        <v>23</v>
      </c>
      <c r="DB103" s="2"/>
      <c r="DC103" s="2"/>
      <c r="DD103" s="2"/>
      <c r="DE103" s="2"/>
      <c r="DF103" s="2"/>
      <c r="DG103" s="2" t="s">
        <v>23</v>
      </c>
      <c r="DH103" s="2"/>
      <c r="DI103" s="2">
        <v>0</v>
      </c>
      <c r="DJ103" s="2" t="s">
        <v>23</v>
      </c>
      <c r="DK103" s="2" t="s">
        <v>23</v>
      </c>
      <c r="DL103" s="2"/>
      <c r="DM103" s="2" t="s">
        <v>23</v>
      </c>
      <c r="DN103" s="2"/>
      <c r="DO103" s="12" t="s">
        <v>463</v>
      </c>
      <c r="DP103" s="2" t="s">
        <v>23</v>
      </c>
      <c r="DQ103" s="2"/>
      <c r="DR103" s="2"/>
      <c r="DS103" s="2"/>
      <c r="DT103" s="2"/>
      <c r="DU103" s="2" t="s">
        <v>39</v>
      </c>
      <c r="DV103" s="2"/>
      <c r="DW103" s="2"/>
      <c r="DX103" s="2" t="s">
        <v>23</v>
      </c>
      <c r="DY103" s="2" t="s">
        <v>40</v>
      </c>
      <c r="DZ103" s="2"/>
      <c r="EA103" s="2" t="s">
        <v>41</v>
      </c>
      <c r="EB103" s="2"/>
      <c r="EC103" s="2" t="s">
        <v>23</v>
      </c>
      <c r="ED103" s="2"/>
      <c r="EE103" s="2"/>
      <c r="EF103" s="2"/>
      <c r="EG103" s="2"/>
      <c r="EH103" s="2"/>
      <c r="EI103" s="2" t="s">
        <v>4553</v>
      </c>
      <c r="EJ103" s="2" t="s">
        <v>157</v>
      </c>
      <c r="EK103" s="2" t="s">
        <v>44</v>
      </c>
      <c r="EL103" s="2" t="s">
        <v>24</v>
      </c>
      <c r="EM103" s="2" t="s">
        <v>24</v>
      </c>
      <c r="EN103" s="2" t="s">
        <v>196</v>
      </c>
      <c r="EO103" s="2" t="s">
        <v>46</v>
      </c>
      <c r="EP103" s="2" t="s">
        <v>24</v>
      </c>
      <c r="EQ103" s="2" t="s">
        <v>97</v>
      </c>
      <c r="ER103" s="2"/>
      <c r="ES103" s="2" t="s">
        <v>48</v>
      </c>
      <c r="ET103" s="2"/>
      <c r="EU103" s="2" t="s">
        <v>24</v>
      </c>
      <c r="EV103" s="2" t="s">
        <v>78</v>
      </c>
      <c r="EW103" s="2" t="s">
        <v>23</v>
      </c>
      <c r="EX103" s="2" t="s">
        <v>23</v>
      </c>
      <c r="EY103" s="2" t="s">
        <v>23</v>
      </c>
      <c r="EZ103" s="2" t="s">
        <v>98</v>
      </c>
      <c r="FA103" s="2" t="s">
        <v>23</v>
      </c>
      <c r="FB103" s="2"/>
      <c r="FC103" s="2"/>
      <c r="FD103" s="2"/>
      <c r="FE103" s="2"/>
      <c r="FF103" s="2"/>
      <c r="FG103" s="2"/>
      <c r="FH103" s="2">
        <v>0</v>
      </c>
      <c r="FI103" s="2">
        <v>0</v>
      </c>
      <c r="FJ103" s="2" t="s">
        <v>23</v>
      </c>
      <c r="FK103" s="2" t="s">
        <v>24</v>
      </c>
      <c r="FL103" s="2" t="s">
        <v>255</v>
      </c>
      <c r="FM103" s="2" t="s">
        <v>123</v>
      </c>
      <c r="FN103" s="2" t="s">
        <v>23</v>
      </c>
      <c r="FO103" s="2" t="s">
        <v>53</v>
      </c>
      <c r="FP103" s="2" t="s">
        <v>53</v>
      </c>
      <c r="FQ103" s="2" t="s">
        <v>23</v>
      </c>
      <c r="FR103" s="2" t="s">
        <v>23</v>
      </c>
      <c r="FS103" s="2"/>
      <c r="FT103" s="2" t="s">
        <v>296</v>
      </c>
      <c r="FU103" s="2" t="s">
        <v>759</v>
      </c>
      <c r="FV103" s="2" t="s">
        <v>996</v>
      </c>
      <c r="FW103" s="2"/>
      <c r="FX103" s="2" t="s">
        <v>57</v>
      </c>
      <c r="FY103" s="2"/>
      <c r="FZ103" s="12" t="s">
        <v>4542</v>
      </c>
      <c r="GA103" s="2" t="s">
        <v>76</v>
      </c>
      <c r="GB103" s="2"/>
      <c r="GC103" s="2"/>
      <c r="GD103" s="2" t="s">
        <v>23</v>
      </c>
      <c r="GE103" s="2"/>
      <c r="GF103" s="2" t="s">
        <v>23</v>
      </c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</row>
    <row r="104" spans="1:245" x14ac:dyDescent="0.25">
      <c r="A104" s="2" t="s">
        <v>4185</v>
      </c>
      <c r="B104" s="7">
        <v>42600</v>
      </c>
      <c r="C104" s="2">
        <v>4</v>
      </c>
      <c r="D104" s="2" t="s">
        <v>8</v>
      </c>
      <c r="E104" s="2" t="s">
        <v>9</v>
      </c>
      <c r="F104" s="2" t="s">
        <v>618</v>
      </c>
      <c r="G104" s="2" t="s">
        <v>4495</v>
      </c>
      <c r="H104" s="7">
        <v>42477</v>
      </c>
      <c r="I104" s="7">
        <v>42574</v>
      </c>
      <c r="J104" s="2" t="s">
        <v>18</v>
      </c>
      <c r="K104" s="2" t="s">
        <v>1238</v>
      </c>
      <c r="L104" s="2" t="s">
        <v>1237</v>
      </c>
      <c r="M104" s="2" t="s">
        <v>3018</v>
      </c>
      <c r="N104" s="2" t="s">
        <v>1370</v>
      </c>
      <c r="O104" s="2" t="s">
        <v>3210</v>
      </c>
      <c r="P104" s="2">
        <v>-0.46310970000000001</v>
      </c>
      <c r="Q104" s="2">
        <v>-80.453493899999998</v>
      </c>
      <c r="R104" s="2">
        <v>27.600000381499999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>
        <f>INT(Table1[[#This Row],[INDIVIDUOS ]]/4)</f>
        <v>0</v>
      </c>
      <c r="AV104" s="2">
        <v>0</v>
      </c>
      <c r="AW104" s="2">
        <v>0</v>
      </c>
      <c r="AX104" s="2">
        <v>0</v>
      </c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>
        <v>0</v>
      </c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8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1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1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</row>
    <row r="105" spans="1:245" x14ac:dyDescent="0.25">
      <c r="A105" s="2" t="s">
        <v>1069</v>
      </c>
      <c r="B105" s="7">
        <v>42601</v>
      </c>
      <c r="C105" s="2">
        <v>4</v>
      </c>
      <c r="D105" s="2" t="s">
        <v>17</v>
      </c>
      <c r="E105" s="2" t="s">
        <v>9</v>
      </c>
      <c r="F105" s="2" t="s">
        <v>4453</v>
      </c>
      <c r="G105" s="2" t="s">
        <v>4496</v>
      </c>
      <c r="H105" s="7">
        <v>42476</v>
      </c>
      <c r="I105" s="2"/>
      <c r="J105" s="2" t="s">
        <v>18</v>
      </c>
      <c r="K105" s="2" t="s">
        <v>467</v>
      </c>
      <c r="L105" s="2" t="s">
        <v>468</v>
      </c>
      <c r="M105" s="2" t="s">
        <v>3018</v>
      </c>
      <c r="N105" s="2" t="s">
        <v>3102</v>
      </c>
      <c r="O105" s="2" t="s">
        <v>3102</v>
      </c>
      <c r="P105" s="2">
        <v>-0.95475410000000005</v>
      </c>
      <c r="Q105" s="2">
        <v>-80.730592200000004</v>
      </c>
      <c r="R105" s="2">
        <v>58.900001525900002</v>
      </c>
      <c r="S105" s="2" t="s">
        <v>21</v>
      </c>
      <c r="T105" s="2"/>
      <c r="U105" s="2"/>
      <c r="V105" s="2" t="s">
        <v>4411</v>
      </c>
      <c r="W105" s="2"/>
      <c r="X105" s="2" t="s">
        <v>22</v>
      </c>
      <c r="Y105" s="2"/>
      <c r="Z105" s="2">
        <v>300</v>
      </c>
      <c r="AA105" s="2">
        <v>30</v>
      </c>
      <c r="AB105" s="2">
        <v>30</v>
      </c>
      <c r="AC105" s="2" t="s">
        <v>23</v>
      </c>
      <c r="AD105" s="2" t="s">
        <v>23</v>
      </c>
      <c r="AE105" s="2"/>
      <c r="AF105" s="2"/>
      <c r="AG105" s="2" t="s">
        <v>477</v>
      </c>
      <c r="AH105" s="2"/>
      <c r="AI105" s="2" t="s">
        <v>24</v>
      </c>
      <c r="AJ105" s="2" t="s">
        <v>148</v>
      </c>
      <c r="AK105" s="2" t="s">
        <v>1070</v>
      </c>
      <c r="AL105" s="2" t="s">
        <v>1071</v>
      </c>
      <c r="AM105" s="2" t="s">
        <v>1072</v>
      </c>
      <c r="AN105" s="2" t="s">
        <v>24</v>
      </c>
      <c r="AO105" s="2" t="s">
        <v>148</v>
      </c>
      <c r="AP105" s="2" t="s">
        <v>23</v>
      </c>
      <c r="AQ105" s="2"/>
      <c r="AR105" s="2" t="s">
        <v>24</v>
      </c>
      <c r="AS105" s="2"/>
      <c r="AT105" s="2"/>
      <c r="AU105" s="2">
        <f>INT(Table1[[#This Row],[INDIVIDUOS ]]/4)</f>
        <v>30</v>
      </c>
      <c r="AV105" s="2">
        <v>123</v>
      </c>
      <c r="AW105" s="2">
        <v>54</v>
      </c>
      <c r="AX105" s="2">
        <v>69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1</v>
      </c>
      <c r="BH105" s="2">
        <v>0</v>
      </c>
      <c r="BI105" s="2">
        <v>1</v>
      </c>
      <c r="BJ105" s="2">
        <v>1</v>
      </c>
      <c r="BK105" s="2">
        <v>1</v>
      </c>
      <c r="BL105" s="2" t="s">
        <v>24</v>
      </c>
      <c r="BM105" s="2" t="s">
        <v>23</v>
      </c>
      <c r="BN105" s="2"/>
      <c r="BO105" s="2"/>
      <c r="BP105" s="2"/>
      <c r="BQ105" s="2"/>
      <c r="BR105" s="2"/>
      <c r="BS105" s="2" t="s">
        <v>30</v>
      </c>
      <c r="BT105" s="2"/>
      <c r="BU105" s="2" t="s">
        <v>31</v>
      </c>
      <c r="BV105" s="2"/>
      <c r="BW105" s="2" t="s">
        <v>32</v>
      </c>
      <c r="BX105" s="2"/>
      <c r="BY105" s="2" t="s">
        <v>32</v>
      </c>
      <c r="BZ105" s="8" t="str">
        <f>BU105</f>
        <v>plastico</v>
      </c>
      <c r="CA105" s="2"/>
      <c r="CB105" s="2" t="s">
        <v>24</v>
      </c>
      <c r="CC105" s="2" t="s">
        <v>23</v>
      </c>
      <c r="CD105" s="2" t="s">
        <v>23</v>
      </c>
      <c r="CE105" s="2"/>
      <c r="CF105" s="2"/>
      <c r="CG105" s="2" t="s">
        <v>431</v>
      </c>
      <c r="CH105" s="2" t="s">
        <v>23</v>
      </c>
      <c r="CI105" s="2" t="s">
        <v>23</v>
      </c>
      <c r="CJ105" s="2" t="s">
        <v>23</v>
      </c>
      <c r="CK105" s="2" t="s">
        <v>193</v>
      </c>
      <c r="CL105" s="2"/>
      <c r="CM105" s="2" t="s">
        <v>36</v>
      </c>
      <c r="CN105" s="2"/>
      <c r="CO105" s="2"/>
      <c r="CP105" s="2"/>
      <c r="CQ105" s="2" t="s">
        <v>23</v>
      </c>
      <c r="CR105" s="2" t="s">
        <v>95</v>
      </c>
      <c r="CS105" s="2"/>
      <c r="CT105" s="2" t="s">
        <v>23</v>
      </c>
      <c r="CU105" s="2" t="s">
        <v>37</v>
      </c>
      <c r="CV105" s="2"/>
      <c r="CW105" s="2">
        <v>0</v>
      </c>
      <c r="CX105" s="2">
        <v>0</v>
      </c>
      <c r="CY105" s="2">
        <v>0</v>
      </c>
      <c r="CZ105" s="2">
        <v>0</v>
      </c>
      <c r="DA105" s="2"/>
      <c r="DB105" s="2"/>
      <c r="DC105" s="2"/>
      <c r="DD105" s="2"/>
      <c r="DE105" s="2"/>
      <c r="DF105" s="2"/>
      <c r="DG105" s="2"/>
      <c r="DH105" s="2"/>
      <c r="DI105" s="2">
        <v>0</v>
      </c>
      <c r="DJ105" s="2" t="s">
        <v>23</v>
      </c>
      <c r="DK105" s="2" t="s">
        <v>23</v>
      </c>
      <c r="DL105" s="2"/>
      <c r="DM105" s="2" t="s">
        <v>23</v>
      </c>
      <c r="DN105" s="2"/>
      <c r="DO105" s="12"/>
      <c r="DP105" s="2" t="s">
        <v>23</v>
      </c>
      <c r="DQ105" s="2"/>
      <c r="DR105" s="2"/>
      <c r="DS105" s="2"/>
      <c r="DT105" s="2"/>
      <c r="DU105" s="2" t="s">
        <v>39</v>
      </c>
      <c r="DV105" s="2"/>
      <c r="DW105" s="2"/>
      <c r="DX105" s="2" t="s">
        <v>23</v>
      </c>
      <c r="DY105" s="2" t="s">
        <v>40</v>
      </c>
      <c r="DZ105" s="2"/>
      <c r="EA105" s="2" t="s">
        <v>41</v>
      </c>
      <c r="EB105" s="2"/>
      <c r="EC105" s="2" t="s">
        <v>24</v>
      </c>
      <c r="ED105" s="2"/>
      <c r="EE105" s="2"/>
      <c r="EF105" s="2"/>
      <c r="EG105" s="2"/>
      <c r="EH105" s="2"/>
      <c r="EI105" s="2" t="s">
        <v>76</v>
      </c>
      <c r="EJ105" s="2" t="s">
        <v>43</v>
      </c>
      <c r="EK105" s="2" t="s">
        <v>44</v>
      </c>
      <c r="EL105" s="2" t="s">
        <v>24</v>
      </c>
      <c r="EM105" s="2" t="s">
        <v>24</v>
      </c>
      <c r="EN105" s="2" t="s">
        <v>77</v>
      </c>
      <c r="EO105" s="2" t="s">
        <v>78</v>
      </c>
      <c r="EP105" s="2" t="s">
        <v>24</v>
      </c>
      <c r="EQ105" s="2" t="s">
        <v>282</v>
      </c>
      <c r="ER105" s="2"/>
      <c r="ES105" s="2" t="s">
        <v>48</v>
      </c>
      <c r="ET105" s="2"/>
      <c r="EU105" s="2" t="s">
        <v>23</v>
      </c>
      <c r="EV105" s="2" t="s">
        <v>49</v>
      </c>
      <c r="EW105" s="2" t="s">
        <v>23</v>
      </c>
      <c r="EX105" s="2" t="s">
        <v>23</v>
      </c>
      <c r="EY105" s="2" t="s">
        <v>23</v>
      </c>
      <c r="EZ105" s="2" t="s">
        <v>76</v>
      </c>
      <c r="FA105" s="2" t="s">
        <v>23</v>
      </c>
      <c r="FB105" s="2"/>
      <c r="FC105" s="2"/>
      <c r="FD105" s="2"/>
      <c r="FE105" s="2"/>
      <c r="FF105" s="2"/>
      <c r="FG105" s="2"/>
      <c r="FH105" s="2">
        <v>0</v>
      </c>
      <c r="FI105" s="2">
        <v>0</v>
      </c>
      <c r="FJ105" s="2" t="s">
        <v>23</v>
      </c>
      <c r="FK105" s="2" t="s">
        <v>23</v>
      </c>
      <c r="FL105" s="2" t="s">
        <v>111</v>
      </c>
      <c r="FM105" s="2" t="s">
        <v>123</v>
      </c>
      <c r="FN105" s="2" t="s">
        <v>23</v>
      </c>
      <c r="FO105" s="2" t="s">
        <v>53</v>
      </c>
      <c r="FP105" s="2" t="s">
        <v>53</v>
      </c>
      <c r="FQ105" s="2" t="s">
        <v>23</v>
      </c>
      <c r="FR105" s="2" t="s">
        <v>23</v>
      </c>
      <c r="FS105" s="2"/>
      <c r="FT105" s="2" t="s">
        <v>54</v>
      </c>
      <c r="FU105" s="2" t="s">
        <v>1073</v>
      </c>
      <c r="FV105" s="2" t="s">
        <v>83</v>
      </c>
      <c r="FW105" s="2"/>
      <c r="FX105" s="2" t="s">
        <v>57</v>
      </c>
      <c r="FY105" s="2"/>
      <c r="FZ105" s="12" t="s">
        <v>4533</v>
      </c>
      <c r="GA105" s="2" t="s">
        <v>114</v>
      </c>
      <c r="GB105" s="2"/>
      <c r="GC105" s="2"/>
      <c r="GD105" s="2" t="s">
        <v>23</v>
      </c>
      <c r="GE105" s="2"/>
      <c r="GF105" s="2" t="s">
        <v>23</v>
      </c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</row>
    <row r="106" spans="1:245" x14ac:dyDescent="0.25">
      <c r="A106" s="2" t="s">
        <v>142</v>
      </c>
      <c r="B106" s="7">
        <v>42598</v>
      </c>
      <c r="C106" s="2">
        <v>4</v>
      </c>
      <c r="D106" s="2" t="s">
        <v>8</v>
      </c>
      <c r="E106" s="2" t="s">
        <v>9</v>
      </c>
      <c r="F106" s="2" t="s">
        <v>143</v>
      </c>
      <c r="G106" s="2" t="s">
        <v>4497</v>
      </c>
      <c r="H106" s="7">
        <v>42476</v>
      </c>
      <c r="I106" s="7">
        <v>42543</v>
      </c>
      <c r="J106" s="2" t="s">
        <v>18</v>
      </c>
      <c r="K106" s="2" t="s">
        <v>1227</v>
      </c>
      <c r="L106" s="2" t="s">
        <v>1226</v>
      </c>
      <c r="M106" s="2" t="s">
        <v>3018</v>
      </c>
      <c r="N106" s="2" t="s">
        <v>3058</v>
      </c>
      <c r="O106" s="2" t="s">
        <v>3058</v>
      </c>
      <c r="P106" s="2">
        <v>-0.33740579999999998</v>
      </c>
      <c r="Q106" s="2">
        <v>-79.754981799999996</v>
      </c>
      <c r="R106" s="2">
        <v>470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>
        <f>INT(Table1[[#This Row],[INDIVIDUOS ]]/4)</f>
        <v>0</v>
      </c>
      <c r="AV106" s="2">
        <v>0</v>
      </c>
      <c r="AW106" s="2">
        <v>0</v>
      </c>
      <c r="AX106" s="2">
        <v>0</v>
      </c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>
        <v>0</v>
      </c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8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1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1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</row>
    <row r="107" spans="1:245" x14ac:dyDescent="0.25">
      <c r="A107" s="2" t="s">
        <v>1222</v>
      </c>
      <c r="B107" s="7">
        <v>42604</v>
      </c>
      <c r="C107" s="2">
        <v>4</v>
      </c>
      <c r="D107" s="2" t="s">
        <v>8</v>
      </c>
      <c r="E107" s="2" t="s">
        <v>9</v>
      </c>
      <c r="F107" s="2" t="s">
        <v>1195</v>
      </c>
      <c r="G107" s="2" t="s">
        <v>1196</v>
      </c>
      <c r="H107" s="7">
        <v>42476</v>
      </c>
      <c r="I107" s="7">
        <v>42592</v>
      </c>
      <c r="J107" s="2" t="s">
        <v>18</v>
      </c>
      <c r="K107" s="2" t="s">
        <v>1212</v>
      </c>
      <c r="L107" s="2" t="s">
        <v>1213</v>
      </c>
      <c r="M107" s="2" t="s">
        <v>3018</v>
      </c>
      <c r="N107" s="2" t="s">
        <v>1488</v>
      </c>
      <c r="O107" s="2" t="s">
        <v>3028</v>
      </c>
      <c r="P107" s="2">
        <v>-0.85444268999999995</v>
      </c>
      <c r="Q107" s="2">
        <v>-80.154630400000002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>
        <f>INT(Table1[[#This Row],[INDIVIDUOS ]]/4)</f>
        <v>0</v>
      </c>
      <c r="AV107" s="2">
        <v>0</v>
      </c>
      <c r="AW107" s="2">
        <v>0</v>
      </c>
      <c r="AX107" s="2">
        <v>0</v>
      </c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>
        <v>0</v>
      </c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8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1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12" t="s">
        <v>4533</v>
      </c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</row>
    <row r="108" spans="1:245" x14ac:dyDescent="0.25">
      <c r="A108" s="2" t="s">
        <v>4155</v>
      </c>
      <c r="B108" s="7">
        <v>42609</v>
      </c>
      <c r="C108" s="2">
        <v>4</v>
      </c>
      <c r="D108" s="2" t="s">
        <v>17</v>
      </c>
      <c r="E108" s="2" t="s">
        <v>9</v>
      </c>
      <c r="F108" s="2" t="s">
        <v>1211</v>
      </c>
      <c r="G108" s="2"/>
      <c r="H108" s="7">
        <v>42476</v>
      </c>
      <c r="I108" s="2"/>
      <c r="J108" s="2" t="s">
        <v>18</v>
      </c>
      <c r="K108" s="2" t="s">
        <v>1212</v>
      </c>
      <c r="L108" s="2" t="s">
        <v>1213</v>
      </c>
      <c r="M108" s="2" t="s">
        <v>3018</v>
      </c>
      <c r="N108" s="2" t="s">
        <v>1488</v>
      </c>
      <c r="O108" s="2" t="s">
        <v>3028</v>
      </c>
      <c r="P108" s="2">
        <v>-0.84516480000000005</v>
      </c>
      <c r="Q108" s="2">
        <v>-80.168769699999999</v>
      </c>
      <c r="R108" s="2">
        <v>88</v>
      </c>
      <c r="S108" s="2" t="s">
        <v>21</v>
      </c>
      <c r="T108" s="2"/>
      <c r="U108" s="2"/>
      <c r="V108" s="2" t="s">
        <v>4415</v>
      </c>
      <c r="W108" s="2"/>
      <c r="X108" s="2" t="s">
        <v>62</v>
      </c>
      <c r="Y108" s="2"/>
      <c r="Z108" s="2">
        <v>180</v>
      </c>
      <c r="AA108" s="2">
        <v>4</v>
      </c>
      <c r="AB108" s="2">
        <v>4</v>
      </c>
      <c r="AC108" s="2" t="s">
        <v>24</v>
      </c>
      <c r="AD108" s="2" t="s">
        <v>23</v>
      </c>
      <c r="AE108" s="2"/>
      <c r="AF108" s="2"/>
      <c r="AG108" s="2" t="s">
        <v>63</v>
      </c>
      <c r="AH108" s="2"/>
      <c r="AI108" s="2" t="s">
        <v>24</v>
      </c>
      <c r="AJ108" s="2" t="s">
        <v>91</v>
      </c>
      <c r="AK108" s="2" t="s">
        <v>1214</v>
      </c>
      <c r="AL108" s="2" t="s">
        <v>687</v>
      </c>
      <c r="AM108" s="2" t="s">
        <v>1215</v>
      </c>
      <c r="AN108" s="2" t="s">
        <v>24</v>
      </c>
      <c r="AO108" s="2" t="s">
        <v>25</v>
      </c>
      <c r="AP108" s="2" t="s">
        <v>23</v>
      </c>
      <c r="AQ108" s="2"/>
      <c r="AR108" s="2" t="s">
        <v>24</v>
      </c>
      <c r="AS108" s="2" t="s">
        <v>1216</v>
      </c>
      <c r="AT108" s="2" t="s">
        <v>1217</v>
      </c>
      <c r="AU108" s="2">
        <f>INT(Table1[[#This Row],[INDIVIDUOS ]]/4)</f>
        <v>4</v>
      </c>
      <c r="AV108" s="2">
        <v>16</v>
      </c>
      <c r="AW108" s="2">
        <v>10</v>
      </c>
      <c r="AX108" s="2">
        <v>6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2</v>
      </c>
      <c r="BK108" s="2">
        <v>0</v>
      </c>
      <c r="BL108" s="2" t="s">
        <v>24</v>
      </c>
      <c r="BM108" s="2" t="s">
        <v>23</v>
      </c>
      <c r="BN108" s="2"/>
      <c r="BO108" s="2"/>
      <c r="BP108" s="2"/>
      <c r="BQ108" s="2"/>
      <c r="BR108" s="2"/>
      <c r="BS108" s="2" t="s">
        <v>396</v>
      </c>
      <c r="BT108" s="2"/>
      <c r="BU108" s="2" t="s">
        <v>120</v>
      </c>
      <c r="BV108" s="2"/>
      <c r="BW108" s="2" t="s">
        <v>121</v>
      </c>
      <c r="BX108" s="2" t="s">
        <v>1218</v>
      </c>
      <c r="BY108" s="2" t="s">
        <v>93</v>
      </c>
      <c r="BZ108" s="8" t="str">
        <f>BU108</f>
        <v>zinc</v>
      </c>
      <c r="CA108" s="2"/>
      <c r="CB108" s="2" t="s">
        <v>24</v>
      </c>
      <c r="CC108" s="2" t="s">
        <v>23</v>
      </c>
      <c r="CD108" s="2" t="s">
        <v>23</v>
      </c>
      <c r="CE108" s="2"/>
      <c r="CF108" s="2"/>
      <c r="CG108" s="2" t="s">
        <v>209</v>
      </c>
      <c r="CH108" s="2" t="s">
        <v>23</v>
      </c>
      <c r="CI108" s="2" t="s">
        <v>23</v>
      </c>
      <c r="CJ108" s="2" t="s">
        <v>23</v>
      </c>
      <c r="CK108" s="2" t="s">
        <v>35</v>
      </c>
      <c r="CL108" s="2"/>
      <c r="CM108" s="2" t="s">
        <v>73</v>
      </c>
      <c r="CN108" s="2"/>
      <c r="CO108" s="2">
        <v>0</v>
      </c>
      <c r="CP108" s="2">
        <v>1</v>
      </c>
      <c r="CQ108" s="2" t="s">
        <v>23</v>
      </c>
      <c r="CR108" s="2" t="s">
        <v>95</v>
      </c>
      <c r="CS108" s="2"/>
      <c r="CT108" s="2" t="s">
        <v>23</v>
      </c>
      <c r="CU108" s="2" t="s">
        <v>74</v>
      </c>
      <c r="CV108" s="2"/>
      <c r="CW108" s="2">
        <v>4</v>
      </c>
      <c r="CX108" s="2">
        <v>4</v>
      </c>
      <c r="CY108" s="2">
        <v>0</v>
      </c>
      <c r="CZ108" s="2">
        <v>0</v>
      </c>
      <c r="DA108" s="2" t="s">
        <v>24</v>
      </c>
      <c r="DB108" s="2"/>
      <c r="DC108" s="2">
        <v>1</v>
      </c>
      <c r="DD108" s="2">
        <v>3</v>
      </c>
      <c r="DE108" s="2"/>
      <c r="DF108" s="2"/>
      <c r="DG108" s="2" t="s">
        <v>23</v>
      </c>
      <c r="DH108" s="2"/>
      <c r="DI108" s="2">
        <v>2</v>
      </c>
      <c r="DJ108" s="2" t="s">
        <v>23</v>
      </c>
      <c r="DK108" s="2" t="s">
        <v>23</v>
      </c>
      <c r="DL108" s="2"/>
      <c r="DM108" s="2" t="s">
        <v>23</v>
      </c>
      <c r="DN108" s="2"/>
      <c r="DO108" s="12"/>
      <c r="DP108" s="2" t="s">
        <v>23</v>
      </c>
      <c r="DQ108" s="2"/>
      <c r="DR108" s="2"/>
      <c r="DS108" s="2"/>
      <c r="DT108" s="2"/>
      <c r="DU108" s="2" t="s">
        <v>75</v>
      </c>
      <c r="DV108" s="2" t="s">
        <v>1219</v>
      </c>
      <c r="DW108" s="2" t="s">
        <v>1220</v>
      </c>
      <c r="DX108" s="2" t="s">
        <v>23</v>
      </c>
      <c r="DY108" s="2" t="s">
        <v>76</v>
      </c>
      <c r="DZ108" s="2"/>
      <c r="EA108" s="2" t="s">
        <v>76</v>
      </c>
      <c r="EB108" s="2"/>
      <c r="EC108" s="2" t="s">
        <v>24</v>
      </c>
      <c r="ED108" s="2"/>
      <c r="EE108" s="2"/>
      <c r="EF108" s="2"/>
      <c r="EG108" s="2"/>
      <c r="EH108" s="2"/>
      <c r="EI108" s="2" t="s">
        <v>4552</v>
      </c>
      <c r="EJ108" s="2" t="s">
        <v>43</v>
      </c>
      <c r="EK108" s="2" t="s">
        <v>44</v>
      </c>
      <c r="EL108" s="2" t="s">
        <v>23</v>
      </c>
      <c r="EM108" s="2" t="s">
        <v>24</v>
      </c>
      <c r="EN108" s="2" t="s">
        <v>131</v>
      </c>
      <c r="EO108" s="2" t="s">
        <v>46</v>
      </c>
      <c r="EP108" s="2" t="s">
        <v>24</v>
      </c>
      <c r="EQ108" s="2" t="s">
        <v>282</v>
      </c>
      <c r="ER108" s="2"/>
      <c r="ES108" s="2" t="s">
        <v>48</v>
      </c>
      <c r="ET108" s="2"/>
      <c r="EU108" s="2" t="s">
        <v>23</v>
      </c>
      <c r="EV108" s="2" t="s">
        <v>49</v>
      </c>
      <c r="EW108" s="2" t="s">
        <v>23</v>
      </c>
      <c r="EX108" s="2" t="s">
        <v>23</v>
      </c>
      <c r="EY108" s="2" t="s">
        <v>23</v>
      </c>
      <c r="EZ108" s="2" t="s">
        <v>76</v>
      </c>
      <c r="FA108" s="2" t="s">
        <v>23</v>
      </c>
      <c r="FB108" s="2"/>
      <c r="FC108" s="2"/>
      <c r="FD108" s="2"/>
      <c r="FE108" s="2"/>
      <c r="FF108" s="2"/>
      <c r="FG108" s="2"/>
      <c r="FH108" s="2">
        <v>1</v>
      </c>
      <c r="FI108" s="2">
        <v>0</v>
      </c>
      <c r="FJ108" s="2" t="s">
        <v>23</v>
      </c>
      <c r="FK108" s="2" t="s">
        <v>23</v>
      </c>
      <c r="FL108" s="2" t="s">
        <v>111</v>
      </c>
      <c r="FM108" s="2" t="s">
        <v>336</v>
      </c>
      <c r="FN108" s="2" t="s">
        <v>23</v>
      </c>
      <c r="FO108" s="2" t="s">
        <v>360</v>
      </c>
      <c r="FP108" s="2" t="s">
        <v>314</v>
      </c>
      <c r="FQ108" s="2" t="s">
        <v>23</v>
      </c>
      <c r="FR108" s="2" t="s">
        <v>23</v>
      </c>
      <c r="FS108" s="2"/>
      <c r="FT108" s="2" t="s">
        <v>54</v>
      </c>
      <c r="FU108" s="2" t="s">
        <v>1221</v>
      </c>
      <c r="FV108" s="2" t="s">
        <v>83</v>
      </c>
      <c r="FW108" s="2"/>
      <c r="FX108" s="2" t="s">
        <v>113</v>
      </c>
      <c r="FY108" s="2"/>
      <c r="FZ108" s="12"/>
      <c r="GA108" s="2" t="s">
        <v>233</v>
      </c>
      <c r="GB108" s="2"/>
      <c r="GC108" s="2"/>
      <c r="GD108" s="2" t="s">
        <v>23</v>
      </c>
      <c r="GE108" s="2"/>
      <c r="GF108" s="2" t="s">
        <v>23</v>
      </c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</row>
    <row r="109" spans="1:245" x14ac:dyDescent="0.25">
      <c r="A109" s="2" t="s">
        <v>343</v>
      </c>
      <c r="B109" s="7">
        <v>42598</v>
      </c>
      <c r="C109" s="2">
        <v>4</v>
      </c>
      <c r="D109" s="2" t="s">
        <v>8</v>
      </c>
      <c r="E109" s="2" t="s">
        <v>9</v>
      </c>
      <c r="F109" s="2" t="s">
        <v>344</v>
      </c>
      <c r="G109" s="2" t="s">
        <v>344</v>
      </c>
      <c r="H109" s="7">
        <v>42479</v>
      </c>
      <c r="I109" s="7">
        <v>42598</v>
      </c>
      <c r="J109" s="2" t="s">
        <v>18</v>
      </c>
      <c r="K109" s="2" t="s">
        <v>922</v>
      </c>
      <c r="L109" s="2" t="s">
        <v>1252</v>
      </c>
      <c r="M109" s="2" t="s">
        <v>3018</v>
      </c>
      <c r="N109" s="2" t="s">
        <v>1060</v>
      </c>
      <c r="O109" s="2" t="s">
        <v>2007</v>
      </c>
      <c r="P109" s="10">
        <v>-1.3125E-2</v>
      </c>
      <c r="Q109" s="10">
        <v>-79.908466000000004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>
        <f>INT(Table1[[#This Row],[INDIVIDUOS ]]/4)</f>
        <v>0</v>
      </c>
      <c r="AV109" s="2">
        <v>0</v>
      </c>
      <c r="AW109" s="2">
        <v>0</v>
      </c>
      <c r="AX109" s="2">
        <v>0</v>
      </c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>
        <v>0</v>
      </c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8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1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1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</row>
    <row r="110" spans="1:245" x14ac:dyDescent="0.25">
      <c r="A110" s="2" t="s">
        <v>1029</v>
      </c>
      <c r="B110" s="7">
        <v>42600</v>
      </c>
      <c r="C110" s="2">
        <v>4</v>
      </c>
      <c r="D110" s="2" t="s">
        <v>17</v>
      </c>
      <c r="E110" s="2" t="s">
        <v>9</v>
      </c>
      <c r="F110" s="2" t="s">
        <v>1030</v>
      </c>
      <c r="G110" s="2" t="s">
        <v>1031</v>
      </c>
      <c r="H110" s="7">
        <v>42478</v>
      </c>
      <c r="I110" s="2"/>
      <c r="J110" s="2" t="s">
        <v>18</v>
      </c>
      <c r="K110" s="2" t="s">
        <v>922</v>
      </c>
      <c r="L110" s="2" t="s">
        <v>923</v>
      </c>
      <c r="M110" s="2" t="s">
        <v>3018</v>
      </c>
      <c r="N110" s="2" t="s">
        <v>1060</v>
      </c>
      <c r="O110" s="2" t="s">
        <v>1060</v>
      </c>
      <c r="P110" s="2">
        <v>6.1258899999999998E-2</v>
      </c>
      <c r="Q110" s="2">
        <v>-80.055198399999995</v>
      </c>
      <c r="R110" s="2">
        <v>48.099998474099998</v>
      </c>
      <c r="S110" s="2" t="s">
        <v>104</v>
      </c>
      <c r="T110" s="2" t="s">
        <v>1031</v>
      </c>
      <c r="U110" s="2" t="s">
        <v>933</v>
      </c>
      <c r="V110" s="2" t="s">
        <v>4412</v>
      </c>
      <c r="W110" s="2"/>
      <c r="X110" s="2" t="s">
        <v>62</v>
      </c>
      <c r="Y110" s="2"/>
      <c r="Z110" s="2">
        <v>300</v>
      </c>
      <c r="AA110" s="2">
        <v>6</v>
      </c>
      <c r="AB110" s="2">
        <v>6</v>
      </c>
      <c r="AC110" s="2" t="s">
        <v>24</v>
      </c>
      <c r="AD110" s="2" t="s">
        <v>23</v>
      </c>
      <c r="AE110" s="2"/>
      <c r="AF110" s="2"/>
      <c r="AG110" s="2" t="s">
        <v>121</v>
      </c>
      <c r="AH110" s="2" t="s">
        <v>1032</v>
      </c>
      <c r="AI110" s="2" t="s">
        <v>24</v>
      </c>
      <c r="AJ110" s="2" t="s">
        <v>25</v>
      </c>
      <c r="AK110" s="2" t="s">
        <v>1033</v>
      </c>
      <c r="AL110" s="2" t="s">
        <v>1034</v>
      </c>
      <c r="AM110" s="2" t="s">
        <v>1035</v>
      </c>
      <c r="AN110" s="2" t="s">
        <v>23</v>
      </c>
      <c r="AO110" s="2"/>
      <c r="AP110" s="2" t="s">
        <v>24</v>
      </c>
      <c r="AQ110" s="2" t="s">
        <v>1036</v>
      </c>
      <c r="AR110" s="2" t="s">
        <v>24</v>
      </c>
      <c r="AS110" s="2" t="s">
        <v>1037</v>
      </c>
      <c r="AT110" s="2" t="s">
        <v>1038</v>
      </c>
      <c r="AU110" s="2">
        <f>INT(Table1[[#This Row],[INDIVIDUOS ]]/4)</f>
        <v>11</v>
      </c>
      <c r="AV110" s="2">
        <v>46</v>
      </c>
      <c r="AW110" s="2">
        <v>30</v>
      </c>
      <c r="AX110" s="2">
        <v>16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1</v>
      </c>
      <c r="BK110" s="2">
        <v>0</v>
      </c>
      <c r="BL110" s="2" t="s">
        <v>24</v>
      </c>
      <c r="BM110" s="2" t="s">
        <v>23</v>
      </c>
      <c r="BN110" s="2"/>
      <c r="BO110" s="2"/>
      <c r="BP110" s="2"/>
      <c r="BQ110" s="2"/>
      <c r="BR110" s="2"/>
      <c r="BS110" s="2" t="s">
        <v>110</v>
      </c>
      <c r="BT110" s="2"/>
      <c r="BU110" s="2" t="s">
        <v>31</v>
      </c>
      <c r="BV110" s="2"/>
      <c r="BW110" s="2" t="s">
        <v>32</v>
      </c>
      <c r="BX110" s="2"/>
      <c r="BY110" s="2" t="s">
        <v>70</v>
      </c>
      <c r="BZ110" s="8" t="str">
        <f>BU110</f>
        <v>plastico</v>
      </c>
      <c r="CA110" s="2"/>
      <c r="CB110" s="2" t="s">
        <v>24</v>
      </c>
      <c r="CC110" s="2" t="s">
        <v>23</v>
      </c>
      <c r="CD110" s="2" t="s">
        <v>23</v>
      </c>
      <c r="CE110" s="2"/>
      <c r="CF110" s="2"/>
      <c r="CG110" s="2" t="s">
        <v>192</v>
      </c>
      <c r="CH110" s="2" t="s">
        <v>23</v>
      </c>
      <c r="CI110" s="2" t="s">
        <v>23</v>
      </c>
      <c r="CJ110" s="2" t="s">
        <v>23</v>
      </c>
      <c r="CK110" s="2" t="s">
        <v>72</v>
      </c>
      <c r="CL110" s="2"/>
      <c r="CM110" s="2" t="s">
        <v>36</v>
      </c>
      <c r="CN110" s="2"/>
      <c r="CO110" s="2"/>
      <c r="CP110" s="2"/>
      <c r="CQ110" s="2" t="s">
        <v>383</v>
      </c>
      <c r="CR110" s="2" t="s">
        <v>95</v>
      </c>
      <c r="CS110" s="2"/>
      <c r="CT110" s="2" t="s">
        <v>23</v>
      </c>
      <c r="CU110" s="2" t="s">
        <v>74</v>
      </c>
      <c r="CV110" s="2"/>
      <c r="CW110" s="2">
        <v>0</v>
      </c>
      <c r="CX110" s="2">
        <v>0</v>
      </c>
      <c r="CY110" s="2">
        <v>0</v>
      </c>
      <c r="CZ110" s="2">
        <v>0</v>
      </c>
      <c r="DA110" s="2"/>
      <c r="DB110" s="2"/>
      <c r="DC110" s="2"/>
      <c r="DD110" s="2"/>
      <c r="DE110" s="2"/>
      <c r="DF110" s="2"/>
      <c r="DG110" s="2"/>
      <c r="DH110" s="2"/>
      <c r="DI110" s="2">
        <v>0</v>
      </c>
      <c r="DJ110" s="2" t="s">
        <v>23</v>
      </c>
      <c r="DK110" s="2" t="s">
        <v>23</v>
      </c>
      <c r="DL110" s="2"/>
      <c r="DM110" s="2" t="s">
        <v>23</v>
      </c>
      <c r="DN110" s="2"/>
      <c r="DO110" s="12"/>
      <c r="DP110" s="2" t="s">
        <v>23</v>
      </c>
      <c r="DQ110" s="2"/>
      <c r="DR110" s="2"/>
      <c r="DS110" s="2"/>
      <c r="DT110" s="2"/>
      <c r="DU110" s="2" t="s">
        <v>226</v>
      </c>
      <c r="DV110" s="2"/>
      <c r="DW110" s="2" t="s">
        <v>1039</v>
      </c>
      <c r="DX110" s="2" t="s">
        <v>23</v>
      </c>
      <c r="DY110" s="2" t="s">
        <v>79</v>
      </c>
      <c r="DZ110" s="2" t="s">
        <v>1024</v>
      </c>
      <c r="EA110" s="2" t="s">
        <v>312</v>
      </c>
      <c r="EB110" s="2"/>
      <c r="EC110" s="2" t="s">
        <v>23</v>
      </c>
      <c r="ED110" s="2"/>
      <c r="EE110" s="2"/>
      <c r="EF110" s="2"/>
      <c r="EG110" s="2"/>
      <c r="EH110" s="2"/>
      <c r="EI110" s="2" t="s">
        <v>4553</v>
      </c>
      <c r="EJ110" s="2" t="s">
        <v>157</v>
      </c>
      <c r="EK110" s="2" t="s">
        <v>44</v>
      </c>
      <c r="EL110" s="2" t="s">
        <v>23</v>
      </c>
      <c r="EM110" s="2" t="s">
        <v>24</v>
      </c>
      <c r="EN110" s="2" t="s">
        <v>77</v>
      </c>
      <c r="EO110" s="2" t="s">
        <v>46</v>
      </c>
      <c r="EP110" s="2" t="s">
        <v>23</v>
      </c>
      <c r="EQ110" s="2" t="s">
        <v>47</v>
      </c>
      <c r="ER110" s="2"/>
      <c r="ES110" s="2" t="s">
        <v>48</v>
      </c>
      <c r="ET110" s="2"/>
      <c r="EU110" s="2" t="s">
        <v>23</v>
      </c>
      <c r="EV110" s="2" t="s">
        <v>49</v>
      </c>
      <c r="EW110" s="2" t="s">
        <v>23</v>
      </c>
      <c r="EX110" s="2" t="s">
        <v>23</v>
      </c>
      <c r="EY110" s="2" t="s">
        <v>23</v>
      </c>
      <c r="EZ110" s="2" t="s">
        <v>76</v>
      </c>
      <c r="FA110" s="2" t="s">
        <v>23</v>
      </c>
      <c r="FB110" s="2"/>
      <c r="FC110" s="2"/>
      <c r="FD110" s="2"/>
      <c r="FE110" s="2"/>
      <c r="FF110" s="2"/>
      <c r="FG110" s="2"/>
      <c r="FH110" s="2">
        <v>0</v>
      </c>
      <c r="FI110" s="2">
        <v>0</v>
      </c>
      <c r="FJ110" s="2" t="s">
        <v>155</v>
      </c>
      <c r="FK110" s="2" t="s">
        <v>155</v>
      </c>
      <c r="FL110" s="2" t="s">
        <v>336</v>
      </c>
      <c r="FM110" s="2" t="s">
        <v>123</v>
      </c>
      <c r="FN110" s="2" t="s">
        <v>23</v>
      </c>
      <c r="FO110" s="2" t="s">
        <v>360</v>
      </c>
      <c r="FP110" s="2" t="s">
        <v>314</v>
      </c>
      <c r="FQ110" s="2" t="s">
        <v>23</v>
      </c>
      <c r="FR110" s="2" t="s">
        <v>24</v>
      </c>
      <c r="FS110" s="2">
        <v>3</v>
      </c>
      <c r="FT110" s="2" t="s">
        <v>101</v>
      </c>
      <c r="FU110" s="2" t="s">
        <v>230</v>
      </c>
      <c r="FV110" s="2" t="s">
        <v>83</v>
      </c>
      <c r="FW110" s="2"/>
      <c r="FX110" s="2" t="s">
        <v>57</v>
      </c>
      <c r="FY110" s="2" t="s">
        <v>1040</v>
      </c>
      <c r="FZ110" s="12" t="s">
        <v>132</v>
      </c>
      <c r="GA110" s="2" t="s">
        <v>114</v>
      </c>
      <c r="GB110" s="2"/>
      <c r="GC110" s="2"/>
      <c r="GD110" s="2" t="s">
        <v>23</v>
      </c>
      <c r="GE110" s="2"/>
      <c r="GF110" s="2" t="s">
        <v>23</v>
      </c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</row>
    <row r="111" spans="1:245" x14ac:dyDescent="0.25">
      <c r="A111" s="2" t="s">
        <v>4186</v>
      </c>
      <c r="B111" s="7">
        <v>42600</v>
      </c>
      <c r="C111" s="2">
        <v>4</v>
      </c>
      <c r="D111" s="2" t="s">
        <v>8</v>
      </c>
      <c r="E111" s="2" t="s">
        <v>9</v>
      </c>
      <c r="F111" s="2" t="s">
        <v>420</v>
      </c>
      <c r="G111" s="2"/>
      <c r="H111" s="7">
        <v>42476</v>
      </c>
      <c r="I111" s="7">
        <v>42600</v>
      </c>
      <c r="J111" s="2" t="s">
        <v>18</v>
      </c>
      <c r="K111" s="2" t="s">
        <v>467</v>
      </c>
      <c r="L111" s="2" t="s">
        <v>468</v>
      </c>
      <c r="M111" s="2" t="s">
        <v>3018</v>
      </c>
      <c r="N111" s="2" t="s">
        <v>3102</v>
      </c>
      <c r="O111" s="2" t="s">
        <v>3102</v>
      </c>
      <c r="P111" s="2">
        <v>-1.0455544999999999</v>
      </c>
      <c r="Q111" s="2">
        <v>-80.659866199999996</v>
      </c>
      <c r="R111" s="2">
        <v>141.30000305199999</v>
      </c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>
        <f>INT(Table1[[#This Row],[INDIVIDUOS ]]/4)</f>
        <v>0</v>
      </c>
      <c r="AV111" s="2">
        <v>0</v>
      </c>
      <c r="AW111" s="2">
        <v>0</v>
      </c>
      <c r="AX111" s="2">
        <v>0</v>
      </c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>
        <v>0</v>
      </c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8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1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12" t="s">
        <v>4533</v>
      </c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</row>
    <row r="112" spans="1:245" x14ac:dyDescent="0.25">
      <c r="A112" s="2" t="s">
        <v>320</v>
      </c>
      <c r="B112" s="7">
        <v>42598</v>
      </c>
      <c r="C112" s="2">
        <v>4</v>
      </c>
      <c r="D112" s="2" t="s">
        <v>8</v>
      </c>
      <c r="E112" s="2" t="s">
        <v>9</v>
      </c>
      <c r="F112" s="2" t="s">
        <v>321</v>
      </c>
      <c r="G112" s="2" t="s">
        <v>4498</v>
      </c>
      <c r="H112" s="7">
        <v>42476</v>
      </c>
      <c r="I112" s="7">
        <v>42598</v>
      </c>
      <c r="J112" s="2" t="s">
        <v>18</v>
      </c>
      <c r="K112" s="2" t="s">
        <v>922</v>
      </c>
      <c r="L112" s="2" t="s">
        <v>1252</v>
      </c>
      <c r="M112" s="2" t="s">
        <v>3018</v>
      </c>
      <c r="N112" s="2" t="s">
        <v>1060</v>
      </c>
      <c r="O112" s="2" t="s">
        <v>2007</v>
      </c>
      <c r="P112" s="2">
        <v>3.1612399999999999E-2</v>
      </c>
      <c r="Q112" s="2">
        <v>-79.945213600000002</v>
      </c>
      <c r="R112" s="2">
        <v>330.70001220699999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>
        <f>INT(Table1[[#This Row],[INDIVIDUOS ]]/4)</f>
        <v>0</v>
      </c>
      <c r="AV112" s="2">
        <v>0</v>
      </c>
      <c r="AW112" s="2">
        <v>0</v>
      </c>
      <c r="AX112" s="2">
        <v>0</v>
      </c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>
        <v>0</v>
      </c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8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1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1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</row>
    <row r="113" spans="1:245" x14ac:dyDescent="0.25">
      <c r="A113" s="2" t="s">
        <v>872</v>
      </c>
      <c r="B113" s="7">
        <v>42599</v>
      </c>
      <c r="C113" s="2">
        <v>4</v>
      </c>
      <c r="D113" s="2" t="s">
        <v>17</v>
      </c>
      <c r="E113" s="2" t="s">
        <v>9</v>
      </c>
      <c r="F113" s="2" t="s">
        <v>873</v>
      </c>
      <c r="G113" s="2" t="s">
        <v>874</v>
      </c>
      <c r="H113" s="7">
        <v>42476</v>
      </c>
      <c r="I113" s="2"/>
      <c r="J113" s="2" t="s">
        <v>18</v>
      </c>
      <c r="K113" s="2" t="s">
        <v>922</v>
      </c>
      <c r="L113" s="2" t="s">
        <v>923</v>
      </c>
      <c r="M113" s="2" t="s">
        <v>3018</v>
      </c>
      <c r="N113" s="2" t="s">
        <v>1060</v>
      </c>
      <c r="O113" s="2" t="s">
        <v>1060</v>
      </c>
      <c r="P113" s="2">
        <v>6.1441599999999999E-2</v>
      </c>
      <c r="Q113" s="2">
        <v>-80.055104900000003</v>
      </c>
      <c r="R113" s="2">
        <v>42</v>
      </c>
      <c r="S113" s="2" t="s">
        <v>21</v>
      </c>
      <c r="T113" s="2"/>
      <c r="U113" s="2"/>
      <c r="V113" s="2" t="s">
        <v>4412</v>
      </c>
      <c r="W113" s="2"/>
      <c r="X113" s="2" t="s">
        <v>62</v>
      </c>
      <c r="Y113" s="2"/>
      <c r="Z113" s="2">
        <v>6000</v>
      </c>
      <c r="AA113" s="2">
        <v>8</v>
      </c>
      <c r="AB113" s="2">
        <v>8</v>
      </c>
      <c r="AC113" s="2" t="s">
        <v>24</v>
      </c>
      <c r="AD113" s="2" t="s">
        <v>23</v>
      </c>
      <c r="AE113" s="2"/>
      <c r="AF113" s="2"/>
      <c r="AG113" s="2" t="s">
        <v>63</v>
      </c>
      <c r="AH113" s="2"/>
      <c r="AI113" s="2" t="s">
        <v>23</v>
      </c>
      <c r="AJ113" s="2" t="s">
        <v>148</v>
      </c>
      <c r="AK113" s="2" t="s">
        <v>875</v>
      </c>
      <c r="AL113" s="2" t="s">
        <v>876</v>
      </c>
      <c r="AM113" s="2" t="s">
        <v>877</v>
      </c>
      <c r="AN113" s="2" t="s">
        <v>23</v>
      </c>
      <c r="AO113" s="2"/>
      <c r="AP113" s="2" t="s">
        <v>24</v>
      </c>
      <c r="AQ113" s="2" t="s">
        <v>878</v>
      </c>
      <c r="AR113" s="2" t="s">
        <v>23</v>
      </c>
      <c r="AS113" s="2" t="s">
        <v>879</v>
      </c>
      <c r="AT113" s="2" t="s">
        <v>880</v>
      </c>
      <c r="AU113" s="2">
        <f>INT(Table1[[#This Row],[INDIVIDUOS ]]/4)</f>
        <v>10</v>
      </c>
      <c r="AV113" s="2">
        <v>43</v>
      </c>
      <c r="AW113" s="2">
        <v>21</v>
      </c>
      <c r="AX113" s="2">
        <v>22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3</v>
      </c>
      <c r="BK113" s="2">
        <v>0</v>
      </c>
      <c r="BL113" s="2" t="s">
        <v>24</v>
      </c>
      <c r="BM113" s="2" t="s">
        <v>23</v>
      </c>
      <c r="BN113" s="2"/>
      <c r="BO113" s="2"/>
      <c r="BP113" s="2"/>
      <c r="BQ113" s="2"/>
      <c r="BR113" s="2"/>
      <c r="BS113" s="2" t="s">
        <v>110</v>
      </c>
      <c r="BT113" s="2"/>
      <c r="BU113" s="2" t="s">
        <v>32</v>
      </c>
      <c r="BV113" s="2"/>
      <c r="BW113" s="2" t="s">
        <v>32</v>
      </c>
      <c r="BX113" s="2"/>
      <c r="BY113" s="2" t="s">
        <v>31</v>
      </c>
      <c r="BZ113" s="8" t="str">
        <f>BU113</f>
        <v>lona</v>
      </c>
      <c r="CA113" s="2"/>
      <c r="CB113" s="2" t="s">
        <v>24</v>
      </c>
      <c r="CC113" s="2" t="s">
        <v>23</v>
      </c>
      <c r="CD113" s="2" t="s">
        <v>23</v>
      </c>
      <c r="CE113" s="2"/>
      <c r="CF113" s="2"/>
      <c r="CG113" s="2" t="s">
        <v>192</v>
      </c>
      <c r="CH113" s="2" t="s">
        <v>23</v>
      </c>
      <c r="CI113" s="2" t="s">
        <v>23</v>
      </c>
      <c r="CJ113" s="2" t="s">
        <v>23</v>
      </c>
      <c r="CK113" s="2" t="s">
        <v>243</v>
      </c>
      <c r="CL113" s="2"/>
      <c r="CM113" s="2" t="s">
        <v>73</v>
      </c>
      <c r="CN113" s="2"/>
      <c r="CO113" s="2">
        <v>1000</v>
      </c>
      <c r="CP113" s="2">
        <v>3</v>
      </c>
      <c r="CQ113" s="2" t="s">
        <v>23</v>
      </c>
      <c r="CR113" s="2" t="s">
        <v>74</v>
      </c>
      <c r="CS113" s="2"/>
      <c r="CT113" s="2" t="s">
        <v>23</v>
      </c>
      <c r="CU113" s="2" t="s">
        <v>74</v>
      </c>
      <c r="CV113" s="2"/>
      <c r="CW113" s="2">
        <v>0</v>
      </c>
      <c r="CX113" s="2">
        <v>0</v>
      </c>
      <c r="CY113" s="2">
        <v>0</v>
      </c>
      <c r="CZ113" s="2">
        <v>0</v>
      </c>
      <c r="DA113" s="2"/>
      <c r="DB113" s="2"/>
      <c r="DC113" s="2"/>
      <c r="DD113" s="2"/>
      <c r="DE113" s="2"/>
      <c r="DF113" s="2"/>
      <c r="DG113" s="2"/>
      <c r="DH113" s="2"/>
      <c r="DI113" s="2">
        <v>0</v>
      </c>
      <c r="DJ113" s="2" t="s">
        <v>23</v>
      </c>
      <c r="DK113" s="2" t="s">
        <v>23</v>
      </c>
      <c r="DL113" s="2"/>
      <c r="DM113" s="2" t="s">
        <v>23</v>
      </c>
      <c r="DN113" s="2"/>
      <c r="DO113" s="12"/>
      <c r="DP113" s="2" t="s">
        <v>23</v>
      </c>
      <c r="DQ113" s="2"/>
      <c r="DR113" s="2"/>
      <c r="DS113" s="2"/>
      <c r="DT113" s="2"/>
      <c r="DU113" s="2" t="s">
        <v>226</v>
      </c>
      <c r="DV113" s="2"/>
      <c r="DW113" s="2" t="s">
        <v>881</v>
      </c>
      <c r="DX113" s="2" t="s">
        <v>23</v>
      </c>
      <c r="DY113" s="2" t="s">
        <v>40</v>
      </c>
      <c r="DZ113" s="2"/>
      <c r="EA113" s="2" t="s">
        <v>41</v>
      </c>
      <c r="EB113" s="2"/>
      <c r="EC113" s="2" t="s">
        <v>23</v>
      </c>
      <c r="ED113" s="2"/>
      <c r="EE113" s="2"/>
      <c r="EF113" s="2"/>
      <c r="EG113" s="2"/>
      <c r="EH113" s="2"/>
      <c r="EI113" s="2" t="s">
        <v>4553</v>
      </c>
      <c r="EJ113" s="2" t="s">
        <v>157</v>
      </c>
      <c r="EK113" s="2" t="s">
        <v>44</v>
      </c>
      <c r="EL113" s="2" t="s">
        <v>23</v>
      </c>
      <c r="EM113" s="2" t="s">
        <v>24</v>
      </c>
      <c r="EN113" s="2" t="s">
        <v>45</v>
      </c>
      <c r="EO113" s="2" t="s">
        <v>197</v>
      </c>
      <c r="EP113" s="2" t="s">
        <v>24</v>
      </c>
      <c r="EQ113" s="2" t="s">
        <v>97</v>
      </c>
      <c r="ER113" s="2"/>
      <c r="ES113" s="2" t="s">
        <v>97</v>
      </c>
      <c r="ET113" s="2"/>
      <c r="EU113" s="2" t="s">
        <v>24</v>
      </c>
      <c r="EV113" s="2" t="s">
        <v>78</v>
      </c>
      <c r="EW113" s="2" t="s">
        <v>23</v>
      </c>
      <c r="EX113" s="2" t="s">
        <v>23</v>
      </c>
      <c r="EY113" s="2" t="s">
        <v>23</v>
      </c>
      <c r="EZ113" s="2" t="s">
        <v>98</v>
      </c>
      <c r="FA113" s="2" t="s">
        <v>23</v>
      </c>
      <c r="FB113" s="2"/>
      <c r="FC113" s="2"/>
      <c r="FD113" s="2"/>
      <c r="FE113" s="2"/>
      <c r="FF113" s="2"/>
      <c r="FG113" s="2"/>
      <c r="FH113" s="2">
        <v>0</v>
      </c>
      <c r="FI113" s="2">
        <v>0</v>
      </c>
      <c r="FJ113" s="2" t="s">
        <v>23</v>
      </c>
      <c r="FK113" s="2" t="s">
        <v>23</v>
      </c>
      <c r="FL113" s="2" t="s">
        <v>51</v>
      </c>
      <c r="FM113" s="2" t="s">
        <v>82</v>
      </c>
      <c r="FN113" s="2" t="s">
        <v>23</v>
      </c>
      <c r="FO113" s="2" t="s">
        <v>53</v>
      </c>
      <c r="FP113" s="2" t="s">
        <v>53</v>
      </c>
      <c r="FQ113" s="2" t="s">
        <v>23</v>
      </c>
      <c r="FR113" s="2" t="s">
        <v>23</v>
      </c>
      <c r="FS113" s="2"/>
      <c r="FT113" s="2" t="s">
        <v>101</v>
      </c>
      <c r="FU113" s="2" t="s">
        <v>375</v>
      </c>
      <c r="FV113" s="2" t="s">
        <v>776</v>
      </c>
      <c r="FW113" s="2"/>
      <c r="FX113" s="2" t="s">
        <v>57</v>
      </c>
      <c r="FY113" s="2" t="s">
        <v>882</v>
      </c>
      <c r="FZ113" s="12" t="s">
        <v>4533</v>
      </c>
      <c r="GA113" s="2" t="s">
        <v>318</v>
      </c>
      <c r="GB113" s="2"/>
      <c r="GC113" s="2"/>
      <c r="GD113" s="2" t="s">
        <v>23</v>
      </c>
      <c r="GE113" s="2"/>
      <c r="GF113" s="2" t="s">
        <v>23</v>
      </c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</row>
    <row r="114" spans="1:245" x14ac:dyDescent="0.25">
      <c r="A114" s="2" t="s">
        <v>4187</v>
      </c>
      <c r="B114" s="7">
        <v>42599</v>
      </c>
      <c r="C114" s="2">
        <v>4</v>
      </c>
      <c r="D114" s="2" t="s">
        <v>17</v>
      </c>
      <c r="E114" s="2" t="s">
        <v>9</v>
      </c>
      <c r="F114" s="2" t="s">
        <v>4454</v>
      </c>
      <c r="G114" s="2"/>
      <c r="H114" s="7">
        <v>42481</v>
      </c>
      <c r="I114" s="2"/>
      <c r="J114" s="2" t="s">
        <v>18</v>
      </c>
      <c r="K114" s="2" t="s">
        <v>506</v>
      </c>
      <c r="L114" s="2" t="s">
        <v>507</v>
      </c>
      <c r="M114" s="2" t="s">
        <v>3018</v>
      </c>
      <c r="N114" s="2" t="s">
        <v>2249</v>
      </c>
      <c r="O114" s="2" t="s">
        <v>2249</v>
      </c>
      <c r="P114" s="5">
        <v>-0.95710430000000002</v>
      </c>
      <c r="Q114" s="5">
        <v>-80.466045399999999</v>
      </c>
      <c r="R114" s="2">
        <v>38.200000762899997</v>
      </c>
      <c r="S114" s="2" t="s">
        <v>104</v>
      </c>
      <c r="T114" s="2" t="s">
        <v>378</v>
      </c>
      <c r="U114" s="2" t="s">
        <v>379</v>
      </c>
      <c r="V114" s="2" t="s">
        <v>4415</v>
      </c>
      <c r="W114" s="2"/>
      <c r="X114" s="2" t="s">
        <v>62</v>
      </c>
      <c r="Y114" s="2"/>
      <c r="Z114" s="2">
        <v>200</v>
      </c>
      <c r="AA114" s="2">
        <v>13</v>
      </c>
      <c r="AB114" s="2">
        <v>13</v>
      </c>
      <c r="AC114" s="2" t="s">
        <v>24</v>
      </c>
      <c r="AD114" s="2" t="s">
        <v>23</v>
      </c>
      <c r="AE114" s="2"/>
      <c r="AF114" s="2"/>
      <c r="AG114" s="2" t="s">
        <v>477</v>
      </c>
      <c r="AH114" s="2"/>
      <c r="AI114" s="2" t="s">
        <v>23</v>
      </c>
      <c r="AJ114" s="2" t="s">
        <v>91</v>
      </c>
      <c r="AK114" s="2" t="s">
        <v>380</v>
      </c>
      <c r="AL114" s="2" t="s">
        <v>127</v>
      </c>
      <c r="AM114" s="2" t="s">
        <v>381</v>
      </c>
      <c r="AN114" s="2" t="s">
        <v>23</v>
      </c>
      <c r="AO114" s="2"/>
      <c r="AP114" s="2" t="s">
        <v>23</v>
      </c>
      <c r="AQ114" s="2"/>
      <c r="AR114" s="2" t="s">
        <v>23</v>
      </c>
      <c r="AS114" s="2"/>
      <c r="AT114" s="2"/>
      <c r="AU114" s="2">
        <f>INT(Table1[[#This Row],[INDIVIDUOS ]]/4)</f>
        <v>14</v>
      </c>
      <c r="AV114" s="2">
        <v>59</v>
      </c>
      <c r="AW114" s="2">
        <v>31</v>
      </c>
      <c r="AX114" s="2">
        <v>28</v>
      </c>
      <c r="AY114" s="2">
        <v>0</v>
      </c>
      <c r="AZ114" s="2">
        <v>0</v>
      </c>
      <c r="BA114" s="2">
        <v>2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1</v>
      </c>
      <c r="BI114" s="2">
        <v>1</v>
      </c>
      <c r="BJ114" s="2">
        <v>5</v>
      </c>
      <c r="BK114" s="2">
        <v>0</v>
      </c>
      <c r="BL114" s="2" t="s">
        <v>24</v>
      </c>
      <c r="BM114" s="2" t="s">
        <v>23</v>
      </c>
      <c r="BN114" s="2"/>
      <c r="BO114" s="2"/>
      <c r="BP114" s="2"/>
      <c r="BQ114" s="2"/>
      <c r="BR114" s="2"/>
      <c r="BS114" s="2" t="s">
        <v>110</v>
      </c>
      <c r="BT114" s="2"/>
      <c r="BU114" s="2" t="s">
        <v>120</v>
      </c>
      <c r="BV114" s="2"/>
      <c r="BW114" s="2" t="s">
        <v>309</v>
      </c>
      <c r="BX114" s="2"/>
      <c r="BY114" s="2" t="s">
        <v>70</v>
      </c>
      <c r="BZ114" s="8" t="str">
        <f>BU114</f>
        <v>zinc</v>
      </c>
      <c r="CA114" s="2"/>
      <c r="CB114" s="2" t="s">
        <v>24</v>
      </c>
      <c r="CC114" s="2" t="s">
        <v>23</v>
      </c>
      <c r="CD114" s="2" t="s">
        <v>23</v>
      </c>
      <c r="CE114" s="2"/>
      <c r="CF114" s="2"/>
      <c r="CG114" s="2" t="s">
        <v>382</v>
      </c>
      <c r="CH114" s="2" t="s">
        <v>24</v>
      </c>
      <c r="CI114" s="2" t="s">
        <v>24</v>
      </c>
      <c r="CJ114" s="2" t="s">
        <v>24</v>
      </c>
      <c r="CK114" s="2" t="s">
        <v>243</v>
      </c>
      <c r="CL114" s="2"/>
      <c r="CM114" s="2" t="s">
        <v>225</v>
      </c>
      <c r="CN114" s="2"/>
      <c r="CO114" s="2"/>
      <c r="CP114" s="2"/>
      <c r="CQ114" s="2" t="s">
        <v>383</v>
      </c>
      <c r="CR114" s="2" t="s">
        <v>95</v>
      </c>
      <c r="CS114" s="2"/>
      <c r="CT114" s="2" t="s">
        <v>38</v>
      </c>
      <c r="CU114" s="2" t="s">
        <v>95</v>
      </c>
      <c r="CV114" s="2"/>
      <c r="CW114" s="2">
        <v>0</v>
      </c>
      <c r="CX114" s="2">
        <v>0</v>
      </c>
      <c r="CY114" s="2">
        <v>0</v>
      </c>
      <c r="CZ114" s="2">
        <v>0</v>
      </c>
      <c r="DA114" s="2"/>
      <c r="DB114" s="2"/>
      <c r="DC114" s="2"/>
      <c r="DD114" s="2"/>
      <c r="DE114" s="2"/>
      <c r="DF114" s="2"/>
      <c r="DG114" s="2"/>
      <c r="DH114" s="2"/>
      <c r="DI114" s="2">
        <v>0</v>
      </c>
      <c r="DJ114" s="2" t="s">
        <v>23</v>
      </c>
      <c r="DK114" s="2" t="s">
        <v>23</v>
      </c>
      <c r="DL114" s="2"/>
      <c r="DM114" s="2" t="s">
        <v>23</v>
      </c>
      <c r="DN114" s="2"/>
      <c r="DO114" s="12"/>
      <c r="DP114" s="2" t="s">
        <v>23</v>
      </c>
      <c r="DQ114" s="2"/>
      <c r="DR114" s="2"/>
      <c r="DS114" s="2"/>
      <c r="DT114" s="2"/>
      <c r="DU114" s="2" t="s">
        <v>39</v>
      </c>
      <c r="DV114" s="2"/>
      <c r="DW114" s="2"/>
      <c r="DX114" s="2" t="s">
        <v>23</v>
      </c>
      <c r="DY114" s="2" t="s">
        <v>40</v>
      </c>
      <c r="DZ114" s="2"/>
      <c r="EA114" s="2" t="s">
        <v>41</v>
      </c>
      <c r="EB114" s="2"/>
      <c r="EC114" s="2" t="s">
        <v>23</v>
      </c>
      <c r="ED114" s="2"/>
      <c r="EE114" s="2"/>
      <c r="EF114" s="2"/>
      <c r="EG114" s="2"/>
      <c r="EH114" s="2"/>
      <c r="EI114" s="2" t="s">
        <v>4552</v>
      </c>
      <c r="EJ114" s="2" t="s">
        <v>43</v>
      </c>
      <c r="EK114" s="2" t="s">
        <v>44</v>
      </c>
      <c r="EL114" s="2" t="s">
        <v>23</v>
      </c>
      <c r="EM114" s="2" t="s">
        <v>24</v>
      </c>
      <c r="EN114" s="2" t="s">
        <v>45</v>
      </c>
      <c r="EO114" s="2" t="s">
        <v>78</v>
      </c>
      <c r="EP114" s="2" t="s">
        <v>23</v>
      </c>
      <c r="EQ114" s="2" t="s">
        <v>47</v>
      </c>
      <c r="ER114" s="2"/>
      <c r="ES114" s="2" t="s">
        <v>48</v>
      </c>
      <c r="ET114" s="2"/>
      <c r="EU114" s="2" t="s">
        <v>23</v>
      </c>
      <c r="EV114" s="2" t="s">
        <v>49</v>
      </c>
      <c r="EW114" s="2" t="s">
        <v>23</v>
      </c>
      <c r="EX114" s="2" t="s">
        <v>23</v>
      </c>
      <c r="EY114" s="2" t="s">
        <v>23</v>
      </c>
      <c r="EZ114" s="2" t="s">
        <v>98</v>
      </c>
      <c r="FA114" s="2" t="s">
        <v>23</v>
      </c>
      <c r="FB114" s="2"/>
      <c r="FC114" s="2"/>
      <c r="FD114" s="2"/>
      <c r="FE114" s="2"/>
      <c r="FF114" s="2"/>
      <c r="FG114" s="2"/>
      <c r="FH114" s="2">
        <v>0</v>
      </c>
      <c r="FI114" s="2">
        <v>0</v>
      </c>
      <c r="FJ114" s="2" t="s">
        <v>23</v>
      </c>
      <c r="FK114" s="2" t="s">
        <v>23</v>
      </c>
      <c r="FL114" s="2" t="s">
        <v>336</v>
      </c>
      <c r="FM114" s="2" t="s">
        <v>82</v>
      </c>
      <c r="FN114" s="2" t="s">
        <v>23</v>
      </c>
      <c r="FO114" s="2" t="s">
        <v>53</v>
      </c>
      <c r="FP114" s="2" t="s">
        <v>53</v>
      </c>
      <c r="FQ114" s="2" t="s">
        <v>23</v>
      </c>
      <c r="FR114" s="2" t="s">
        <v>23</v>
      </c>
      <c r="FS114" s="2"/>
      <c r="FT114" s="2" t="s">
        <v>54</v>
      </c>
      <c r="FU114" s="2" t="s">
        <v>132</v>
      </c>
      <c r="FV114" s="2" t="s">
        <v>83</v>
      </c>
      <c r="FW114" s="2"/>
      <c r="FX114" s="2" t="s">
        <v>57</v>
      </c>
      <c r="FY114" s="2"/>
      <c r="FZ114" s="12"/>
      <c r="GA114" s="2" t="s">
        <v>114</v>
      </c>
      <c r="GB114" s="2"/>
      <c r="GC114" s="2"/>
      <c r="GD114" s="2" t="s">
        <v>23</v>
      </c>
      <c r="GE114" s="2"/>
      <c r="GF114" s="2" t="s">
        <v>23</v>
      </c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</row>
    <row r="115" spans="1:245" x14ac:dyDescent="0.25">
      <c r="A115" s="2" t="s">
        <v>4188</v>
      </c>
      <c r="B115" s="7">
        <v>42600</v>
      </c>
      <c r="C115" s="2">
        <v>4</v>
      </c>
      <c r="D115" s="2" t="s">
        <v>17</v>
      </c>
      <c r="E115" s="2" t="s">
        <v>9</v>
      </c>
      <c r="F115" s="2" t="s">
        <v>475</v>
      </c>
      <c r="G115" s="2"/>
      <c r="H115" s="7">
        <v>42476</v>
      </c>
      <c r="I115" s="2"/>
      <c r="J115" s="2" t="s">
        <v>18</v>
      </c>
      <c r="K115" s="2" t="s">
        <v>1232</v>
      </c>
      <c r="L115" s="2" t="s">
        <v>1253</v>
      </c>
      <c r="M115" s="2" t="s">
        <v>3018</v>
      </c>
      <c r="N115" s="2" t="s">
        <v>3156</v>
      </c>
      <c r="O115" s="2" t="s">
        <v>3172</v>
      </c>
      <c r="P115" s="5">
        <v>-0.87813340112399996</v>
      </c>
      <c r="Q115" s="5">
        <v>-80.542657356899994</v>
      </c>
      <c r="R115" s="2"/>
      <c r="S115" s="2" t="s">
        <v>21</v>
      </c>
      <c r="T115" s="2"/>
      <c r="U115" s="2"/>
      <c r="V115" s="2" t="s">
        <v>4413</v>
      </c>
      <c r="W115" s="2"/>
      <c r="X115" s="2" t="s">
        <v>62</v>
      </c>
      <c r="Y115" s="2"/>
      <c r="Z115" s="2">
        <v>20</v>
      </c>
      <c r="AA115" s="2">
        <v>6</v>
      </c>
      <c r="AB115" s="2">
        <v>6</v>
      </c>
      <c r="AC115" s="2" t="s">
        <v>24</v>
      </c>
      <c r="AD115" s="2" t="s">
        <v>23</v>
      </c>
      <c r="AE115" s="2"/>
      <c r="AF115" s="2"/>
      <c r="AG115" s="2" t="s">
        <v>203</v>
      </c>
      <c r="AH115" s="2"/>
      <c r="AI115" s="2" t="s">
        <v>24</v>
      </c>
      <c r="AJ115" s="2" t="s">
        <v>91</v>
      </c>
      <c r="AK115" s="2" t="s">
        <v>484</v>
      </c>
      <c r="AL115" s="2" t="s">
        <v>485</v>
      </c>
      <c r="AM115" s="2" t="s">
        <v>486</v>
      </c>
      <c r="AN115" s="2" t="s">
        <v>24</v>
      </c>
      <c r="AO115" s="2" t="s">
        <v>91</v>
      </c>
      <c r="AP115" s="2" t="s">
        <v>24</v>
      </c>
      <c r="AQ115" s="2" t="s">
        <v>487</v>
      </c>
      <c r="AR115" s="2" t="s">
        <v>24</v>
      </c>
      <c r="AS115" s="2"/>
      <c r="AT115" s="2" t="s">
        <v>11</v>
      </c>
      <c r="AU115" s="2">
        <f>INT(Table1[[#This Row],[INDIVIDUOS ]]/4)</f>
        <v>12</v>
      </c>
      <c r="AV115" s="2">
        <v>48</v>
      </c>
      <c r="AW115" s="2">
        <v>17</v>
      </c>
      <c r="AX115" s="2">
        <v>31</v>
      </c>
      <c r="AY115" s="2">
        <v>0</v>
      </c>
      <c r="AZ115" s="2">
        <v>0</v>
      </c>
      <c r="BA115" s="2">
        <v>1</v>
      </c>
      <c r="BB115" s="2">
        <v>1</v>
      </c>
      <c r="BC115" s="2">
        <v>0</v>
      </c>
      <c r="BD115" s="2">
        <v>0</v>
      </c>
      <c r="BE115" s="2">
        <v>3</v>
      </c>
      <c r="BF115" s="2">
        <v>1</v>
      </c>
      <c r="BG115" s="2">
        <v>1</v>
      </c>
      <c r="BH115" s="2">
        <v>2</v>
      </c>
      <c r="BI115" s="2">
        <v>3</v>
      </c>
      <c r="BJ115" s="2">
        <v>5</v>
      </c>
      <c r="BK115" s="2">
        <v>1</v>
      </c>
      <c r="BL115" s="2" t="s">
        <v>24</v>
      </c>
      <c r="BM115" s="2" t="s">
        <v>23</v>
      </c>
      <c r="BN115" s="2"/>
      <c r="BO115" s="2"/>
      <c r="BP115" s="2"/>
      <c r="BQ115" s="2"/>
      <c r="BR115" s="2"/>
      <c r="BS115" s="2" t="s">
        <v>30</v>
      </c>
      <c r="BT115" s="2"/>
      <c r="BU115" s="2" t="s">
        <v>32</v>
      </c>
      <c r="BV115" s="2"/>
      <c r="BW115" s="2" t="s">
        <v>32</v>
      </c>
      <c r="BX115" s="2"/>
      <c r="BY115" s="2" t="s">
        <v>93</v>
      </c>
      <c r="BZ115" s="8" t="str">
        <f>BU115</f>
        <v>lona</v>
      </c>
      <c r="CA115" s="2"/>
      <c r="CB115" s="2" t="s">
        <v>23</v>
      </c>
      <c r="CC115" s="2" t="s">
        <v>24</v>
      </c>
      <c r="CD115" s="2" t="s">
        <v>24</v>
      </c>
      <c r="CE115" s="2" t="s">
        <v>76</v>
      </c>
      <c r="CF115" s="2"/>
      <c r="CG115" s="2" t="s">
        <v>332</v>
      </c>
      <c r="CH115" s="2" t="s">
        <v>24</v>
      </c>
      <c r="CI115" s="2" t="s">
        <v>23</v>
      </c>
      <c r="CJ115" s="2" t="s">
        <v>23</v>
      </c>
      <c r="CK115" s="2" t="s">
        <v>35</v>
      </c>
      <c r="CL115" s="2"/>
      <c r="CM115" s="2" t="s">
        <v>36</v>
      </c>
      <c r="CN115" s="2"/>
      <c r="CO115" s="2"/>
      <c r="CP115" s="2"/>
      <c r="CQ115" s="2" t="s">
        <v>23</v>
      </c>
      <c r="CR115" s="2" t="s">
        <v>95</v>
      </c>
      <c r="CS115" s="2"/>
      <c r="CT115" s="2" t="s">
        <v>38</v>
      </c>
      <c r="CU115" s="2" t="s">
        <v>74</v>
      </c>
      <c r="CV115" s="2"/>
      <c r="CW115" s="2">
        <v>0</v>
      </c>
      <c r="CX115" s="2">
        <v>0</v>
      </c>
      <c r="CY115" s="2">
        <v>0</v>
      </c>
      <c r="CZ115" s="2">
        <v>0</v>
      </c>
      <c r="DA115" s="2"/>
      <c r="DB115" s="2"/>
      <c r="DC115" s="2"/>
      <c r="DD115" s="2"/>
      <c r="DE115" s="2"/>
      <c r="DF115" s="2"/>
      <c r="DG115" s="2"/>
      <c r="DH115" s="2"/>
      <c r="DI115" s="2">
        <v>0</v>
      </c>
      <c r="DJ115" s="2" t="s">
        <v>23</v>
      </c>
      <c r="DK115" s="2" t="s">
        <v>23</v>
      </c>
      <c r="DL115" s="2"/>
      <c r="DM115" s="2" t="s">
        <v>23</v>
      </c>
      <c r="DN115" s="2"/>
      <c r="DO115" s="12"/>
      <c r="DP115" s="2" t="s">
        <v>23</v>
      </c>
      <c r="DQ115" s="2"/>
      <c r="DR115" s="2"/>
      <c r="DS115" s="2"/>
      <c r="DT115" s="2"/>
      <c r="DU115" s="2" t="s">
        <v>155</v>
      </c>
      <c r="DV115" s="2"/>
      <c r="DW115" s="2" t="s">
        <v>11</v>
      </c>
      <c r="DX115" s="2" t="s">
        <v>24</v>
      </c>
      <c r="DY115" s="2" t="s">
        <v>488</v>
      </c>
      <c r="DZ115" s="2"/>
      <c r="EA115" s="2" t="s">
        <v>40</v>
      </c>
      <c r="EB115" s="2"/>
      <c r="EC115" s="2" t="s">
        <v>24</v>
      </c>
      <c r="ED115" s="2">
        <v>0</v>
      </c>
      <c r="EE115" s="2">
        <v>0</v>
      </c>
      <c r="EF115" s="2">
        <v>0</v>
      </c>
      <c r="EG115" s="2" t="s">
        <v>24</v>
      </c>
      <c r="EH115" s="2" t="s">
        <v>24</v>
      </c>
      <c r="EI115" s="2" t="s">
        <v>4552</v>
      </c>
      <c r="EJ115" s="2" t="s">
        <v>43</v>
      </c>
      <c r="EK115" s="2" t="s">
        <v>44</v>
      </c>
      <c r="EL115" s="2" t="s">
        <v>24</v>
      </c>
      <c r="EM115" s="2" t="s">
        <v>24</v>
      </c>
      <c r="EN115" s="2" t="s">
        <v>45</v>
      </c>
      <c r="EO115" s="2" t="s">
        <v>46</v>
      </c>
      <c r="EP115" s="2" t="s">
        <v>24</v>
      </c>
      <c r="EQ115" s="2" t="s">
        <v>97</v>
      </c>
      <c r="ER115" s="2"/>
      <c r="ES115" s="2" t="s">
        <v>79</v>
      </c>
      <c r="ET115" s="2" t="s">
        <v>489</v>
      </c>
      <c r="EU115" s="2" t="s">
        <v>24</v>
      </c>
      <c r="EV115" s="2" t="s">
        <v>46</v>
      </c>
      <c r="EW115" s="2" t="s">
        <v>23</v>
      </c>
      <c r="EX115" s="2" t="s">
        <v>23</v>
      </c>
      <c r="EY115" s="2" t="s">
        <v>24</v>
      </c>
      <c r="EZ115" s="2" t="s">
        <v>50</v>
      </c>
      <c r="FA115" s="2" t="s">
        <v>24</v>
      </c>
      <c r="FB115" s="2" t="s">
        <v>11</v>
      </c>
      <c r="FC115" s="2" t="s">
        <v>24</v>
      </c>
      <c r="FD115" s="2" t="s">
        <v>24</v>
      </c>
      <c r="FE115" s="2" t="s">
        <v>24</v>
      </c>
      <c r="FF115" s="2" t="s">
        <v>24</v>
      </c>
      <c r="FG115" s="2"/>
      <c r="FH115" s="2">
        <v>1</v>
      </c>
      <c r="FI115" s="2">
        <v>0</v>
      </c>
      <c r="FJ115" s="2" t="s">
        <v>23</v>
      </c>
      <c r="FK115" s="2" t="s">
        <v>23</v>
      </c>
      <c r="FL115" s="2" t="s">
        <v>51</v>
      </c>
      <c r="FM115" s="2" t="s">
        <v>123</v>
      </c>
      <c r="FN115" s="2" t="s">
        <v>23</v>
      </c>
      <c r="FO115" s="2" t="s">
        <v>360</v>
      </c>
      <c r="FP115" s="2" t="s">
        <v>53</v>
      </c>
      <c r="FQ115" s="2" t="s">
        <v>23</v>
      </c>
      <c r="FR115" s="2" t="s">
        <v>23</v>
      </c>
      <c r="FS115" s="2"/>
      <c r="FT115" s="2" t="s">
        <v>296</v>
      </c>
      <c r="FU115" s="2" t="s">
        <v>490</v>
      </c>
      <c r="FV115" s="2" t="s">
        <v>83</v>
      </c>
      <c r="FW115" s="2"/>
      <c r="FX115" s="2" t="s">
        <v>113</v>
      </c>
      <c r="FY115" s="2" t="s">
        <v>11</v>
      </c>
      <c r="FZ115" s="12" t="s">
        <v>4528</v>
      </c>
      <c r="GA115" s="2" t="s">
        <v>114</v>
      </c>
      <c r="GB115" s="2"/>
      <c r="GC115" s="2"/>
      <c r="GD115" s="2" t="s">
        <v>24</v>
      </c>
      <c r="GE115" s="2"/>
      <c r="GF115" s="2" t="s">
        <v>23</v>
      </c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</row>
    <row r="116" spans="1:245" x14ac:dyDescent="0.25">
      <c r="A116" s="2" t="s">
        <v>474</v>
      </c>
      <c r="B116" s="7">
        <v>42600</v>
      </c>
      <c r="C116" s="2">
        <v>4</v>
      </c>
      <c r="D116" s="2" t="s">
        <v>17</v>
      </c>
      <c r="E116" s="2" t="s">
        <v>9</v>
      </c>
      <c r="F116" s="2" t="s">
        <v>4455</v>
      </c>
      <c r="G116" s="2"/>
      <c r="H116" s="7">
        <v>42476</v>
      </c>
      <c r="I116" s="2"/>
      <c r="J116" s="2" t="s">
        <v>18</v>
      </c>
      <c r="K116" s="2" t="s">
        <v>1232</v>
      </c>
      <c r="L116" s="2" t="s">
        <v>1253</v>
      </c>
      <c r="M116" s="2" t="s">
        <v>3018</v>
      </c>
      <c r="N116" s="2" t="s">
        <v>3156</v>
      </c>
      <c r="O116" s="2" t="s">
        <v>3172</v>
      </c>
      <c r="P116" s="2">
        <v>-0.87896070000000004</v>
      </c>
      <c r="Q116" s="2">
        <v>-80.541796300000001</v>
      </c>
      <c r="R116" s="2">
        <v>34.5</v>
      </c>
      <c r="S116" s="2" t="s">
        <v>104</v>
      </c>
      <c r="T116" s="2" t="s">
        <v>475</v>
      </c>
      <c r="U116" s="2" t="s">
        <v>476</v>
      </c>
      <c r="V116" s="2" t="s">
        <v>4411</v>
      </c>
      <c r="W116" s="2"/>
      <c r="X116" s="2" t="s">
        <v>22</v>
      </c>
      <c r="Y116" s="2"/>
      <c r="Z116" s="2">
        <v>50</v>
      </c>
      <c r="AA116" s="2">
        <v>16</v>
      </c>
      <c r="AB116" s="2">
        <v>14</v>
      </c>
      <c r="AC116" s="2" t="s">
        <v>24</v>
      </c>
      <c r="AD116" s="2" t="s">
        <v>23</v>
      </c>
      <c r="AE116" s="2"/>
      <c r="AF116" s="2"/>
      <c r="AG116" s="2" t="s">
        <v>477</v>
      </c>
      <c r="AH116" s="2"/>
      <c r="AI116" s="2" t="s">
        <v>24</v>
      </c>
      <c r="AJ116" s="2" t="s">
        <v>25</v>
      </c>
      <c r="AK116" s="2" t="s">
        <v>478</v>
      </c>
      <c r="AL116" s="2" t="s">
        <v>479</v>
      </c>
      <c r="AM116" s="2" t="s">
        <v>480</v>
      </c>
      <c r="AN116" s="2" t="s">
        <v>24</v>
      </c>
      <c r="AO116" s="2" t="s">
        <v>91</v>
      </c>
      <c r="AP116" s="2" t="s">
        <v>24</v>
      </c>
      <c r="AQ116" s="2" t="s">
        <v>481</v>
      </c>
      <c r="AR116" s="2" t="s">
        <v>23</v>
      </c>
      <c r="AS116" s="2" t="s">
        <v>11</v>
      </c>
      <c r="AT116" s="2" t="s">
        <v>11</v>
      </c>
      <c r="AU116" s="2">
        <f>INT(Table1[[#This Row],[INDIVIDUOS ]]/4)</f>
        <v>20</v>
      </c>
      <c r="AV116" s="2">
        <v>80</v>
      </c>
      <c r="AW116" s="2">
        <v>39</v>
      </c>
      <c r="AX116" s="2">
        <v>41</v>
      </c>
      <c r="AY116" s="2">
        <v>0</v>
      </c>
      <c r="AZ116" s="2">
        <v>0</v>
      </c>
      <c r="BA116" s="2">
        <v>2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3</v>
      </c>
      <c r="BI116" s="2">
        <v>3</v>
      </c>
      <c r="BJ116" s="2">
        <v>2</v>
      </c>
      <c r="BK116" s="2">
        <v>0</v>
      </c>
      <c r="BL116" s="2" t="s">
        <v>24</v>
      </c>
      <c r="BM116" s="2" t="s">
        <v>23</v>
      </c>
      <c r="BN116" s="2"/>
      <c r="BO116" s="2"/>
      <c r="BP116" s="2"/>
      <c r="BQ116" s="2"/>
      <c r="BR116" s="2"/>
      <c r="BS116" s="2" t="s">
        <v>30</v>
      </c>
      <c r="BT116" s="2"/>
      <c r="BU116" s="2" t="s">
        <v>31</v>
      </c>
      <c r="BV116" s="2"/>
      <c r="BW116" s="2" t="s">
        <v>32</v>
      </c>
      <c r="BX116" s="2"/>
      <c r="BY116" s="2" t="s">
        <v>70</v>
      </c>
      <c r="BZ116" s="8" t="str">
        <f>BU116</f>
        <v>plastico</v>
      </c>
      <c r="CA116" s="2"/>
      <c r="CB116" s="2" t="s">
        <v>24</v>
      </c>
      <c r="CC116" s="2" t="s">
        <v>24</v>
      </c>
      <c r="CD116" s="2" t="s">
        <v>24</v>
      </c>
      <c r="CE116" s="2" t="s">
        <v>71</v>
      </c>
      <c r="CF116" s="2"/>
      <c r="CG116" s="2" t="s">
        <v>332</v>
      </c>
      <c r="CH116" s="2" t="s">
        <v>24</v>
      </c>
      <c r="CI116" s="2" t="s">
        <v>24</v>
      </c>
      <c r="CJ116" s="2" t="s">
        <v>24</v>
      </c>
      <c r="CK116" s="2" t="s">
        <v>35</v>
      </c>
      <c r="CL116" s="2"/>
      <c r="CM116" s="2" t="s">
        <v>36</v>
      </c>
      <c r="CN116" s="2"/>
      <c r="CO116" s="2"/>
      <c r="CP116" s="2"/>
      <c r="CQ116" s="2" t="s">
        <v>23</v>
      </c>
      <c r="CR116" s="2" t="s">
        <v>95</v>
      </c>
      <c r="CS116" s="2"/>
      <c r="CT116" s="2" t="s">
        <v>211</v>
      </c>
      <c r="CU116" s="2" t="s">
        <v>74</v>
      </c>
      <c r="CV116" s="2"/>
      <c r="CW116" s="2">
        <v>1</v>
      </c>
      <c r="CX116" s="2">
        <v>1</v>
      </c>
      <c r="CY116" s="2">
        <v>0</v>
      </c>
      <c r="CZ116" s="2">
        <v>0</v>
      </c>
      <c r="DA116" s="2" t="s">
        <v>23</v>
      </c>
      <c r="DB116" s="2"/>
      <c r="DC116" s="2"/>
      <c r="DD116" s="2"/>
      <c r="DE116" s="2"/>
      <c r="DF116" s="2"/>
      <c r="DG116" s="2" t="s">
        <v>23</v>
      </c>
      <c r="DH116" s="2"/>
      <c r="DI116" s="2">
        <v>0</v>
      </c>
      <c r="DJ116" s="2" t="s">
        <v>23</v>
      </c>
      <c r="DK116" s="2" t="s">
        <v>23</v>
      </c>
      <c r="DL116" s="2"/>
      <c r="DM116" s="2" t="s">
        <v>23</v>
      </c>
      <c r="DN116" s="2"/>
      <c r="DO116" s="12"/>
      <c r="DP116" s="2" t="s">
        <v>23</v>
      </c>
      <c r="DQ116" s="2"/>
      <c r="DR116" s="2"/>
      <c r="DS116" s="2"/>
      <c r="DT116" s="2"/>
      <c r="DU116" s="2" t="s">
        <v>39</v>
      </c>
      <c r="DV116" s="2"/>
      <c r="DW116" s="2" t="s">
        <v>11</v>
      </c>
      <c r="DX116" s="2" t="s">
        <v>24</v>
      </c>
      <c r="DY116" s="2" t="s">
        <v>40</v>
      </c>
      <c r="DZ116" s="2"/>
      <c r="EA116" s="2" t="s">
        <v>76</v>
      </c>
      <c r="EB116" s="2"/>
      <c r="EC116" s="2" t="s">
        <v>24</v>
      </c>
      <c r="ED116" s="2">
        <v>0</v>
      </c>
      <c r="EE116" s="2">
        <v>0</v>
      </c>
      <c r="EF116" s="2">
        <v>0</v>
      </c>
      <c r="EG116" s="2" t="s">
        <v>24</v>
      </c>
      <c r="EH116" s="2" t="s">
        <v>23</v>
      </c>
      <c r="EI116" s="2" t="s">
        <v>4552</v>
      </c>
      <c r="EJ116" s="2" t="s">
        <v>43</v>
      </c>
      <c r="EK116" s="2" t="s">
        <v>44</v>
      </c>
      <c r="EL116" s="2" t="s">
        <v>24</v>
      </c>
      <c r="EM116" s="2" t="s">
        <v>24</v>
      </c>
      <c r="EN116" s="2" t="s">
        <v>45</v>
      </c>
      <c r="EO116" s="2" t="s">
        <v>46</v>
      </c>
      <c r="EP116" s="2" t="s">
        <v>24</v>
      </c>
      <c r="EQ116" s="2" t="s">
        <v>97</v>
      </c>
      <c r="ER116" s="2"/>
      <c r="ES116" s="2" t="s">
        <v>48</v>
      </c>
      <c r="ET116" s="2"/>
      <c r="EU116" s="2" t="s">
        <v>23</v>
      </c>
      <c r="EV116" s="2" t="s">
        <v>49</v>
      </c>
      <c r="EW116" s="2" t="s">
        <v>23</v>
      </c>
      <c r="EX116" s="2" t="s">
        <v>23</v>
      </c>
      <c r="EY116" s="2" t="s">
        <v>23</v>
      </c>
      <c r="EZ116" s="2" t="s">
        <v>482</v>
      </c>
      <c r="FA116" s="2" t="s">
        <v>23</v>
      </c>
      <c r="FB116" s="2"/>
      <c r="FC116" s="2"/>
      <c r="FD116" s="2"/>
      <c r="FE116" s="2"/>
      <c r="FF116" s="2"/>
      <c r="FG116" s="2"/>
      <c r="FH116" s="2">
        <v>0</v>
      </c>
      <c r="FI116" s="2">
        <v>0</v>
      </c>
      <c r="FJ116" s="2" t="s">
        <v>23</v>
      </c>
      <c r="FK116" s="2" t="s">
        <v>23</v>
      </c>
      <c r="FL116" s="2" t="s">
        <v>336</v>
      </c>
      <c r="FM116" s="2" t="s">
        <v>82</v>
      </c>
      <c r="FN116" s="2" t="s">
        <v>23</v>
      </c>
      <c r="FO116" s="2" t="s">
        <v>53</v>
      </c>
      <c r="FP116" s="2" t="s">
        <v>53</v>
      </c>
      <c r="FQ116" s="2" t="s">
        <v>23</v>
      </c>
      <c r="FR116" s="2" t="s">
        <v>23</v>
      </c>
      <c r="FS116" s="2"/>
      <c r="FT116" s="2" t="s">
        <v>54</v>
      </c>
      <c r="FU116" s="2" t="s">
        <v>483</v>
      </c>
      <c r="FV116" s="2" t="s">
        <v>56</v>
      </c>
      <c r="FW116" s="2"/>
      <c r="FX116" s="2" t="s">
        <v>57</v>
      </c>
      <c r="FY116" s="2" t="s">
        <v>11</v>
      </c>
      <c r="FZ116" s="12" t="s">
        <v>4533</v>
      </c>
      <c r="GA116" s="2" t="s">
        <v>233</v>
      </c>
      <c r="GB116" s="2"/>
      <c r="GC116" s="2"/>
      <c r="GD116" s="2" t="s">
        <v>24</v>
      </c>
      <c r="GE116" s="2"/>
      <c r="GF116" s="2" t="s">
        <v>23</v>
      </c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</row>
    <row r="117" spans="1:245" x14ac:dyDescent="0.25">
      <c r="A117" s="2" t="s">
        <v>997</v>
      </c>
      <c r="B117" s="7">
        <v>42600</v>
      </c>
      <c r="C117" s="2">
        <v>4</v>
      </c>
      <c r="D117" s="2" t="s">
        <v>8</v>
      </c>
      <c r="E117" s="2" t="s">
        <v>9</v>
      </c>
      <c r="F117" s="2" t="s">
        <v>998</v>
      </c>
      <c r="G117" s="2" t="s">
        <v>4499</v>
      </c>
      <c r="H117" s="7">
        <v>42477</v>
      </c>
      <c r="I117" s="7">
        <v>42558</v>
      </c>
      <c r="J117" s="2" t="s">
        <v>18</v>
      </c>
      <c r="K117" s="2" t="s">
        <v>1238</v>
      </c>
      <c r="L117" s="2" t="s">
        <v>1237</v>
      </c>
      <c r="M117" s="2" t="s">
        <v>3018</v>
      </c>
      <c r="N117" s="2" t="s">
        <v>1370</v>
      </c>
      <c r="O117" s="2" t="s">
        <v>3210</v>
      </c>
      <c r="P117" s="2">
        <v>-0.37074560000000001</v>
      </c>
      <c r="Q117" s="2">
        <v>-80.388681800000001</v>
      </c>
      <c r="R117" s="2">
        <v>97.699996948199995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>
        <f>INT(Table1[[#This Row],[INDIVIDUOS ]]/4)</f>
        <v>0</v>
      </c>
      <c r="AV117" s="2">
        <v>0</v>
      </c>
      <c r="AW117" s="2">
        <v>0</v>
      </c>
      <c r="AX117" s="2">
        <v>0</v>
      </c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>
        <v>0</v>
      </c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8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1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1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</row>
    <row r="118" spans="1:245" x14ac:dyDescent="0.25">
      <c r="A118" s="2" t="s">
        <v>760</v>
      </c>
      <c r="B118" s="7">
        <v>42600</v>
      </c>
      <c r="C118" s="2">
        <v>4</v>
      </c>
      <c r="D118" s="2" t="s">
        <v>8</v>
      </c>
      <c r="E118" s="2" t="s">
        <v>9</v>
      </c>
      <c r="F118" s="2" t="s">
        <v>761</v>
      </c>
      <c r="G118" s="2" t="s">
        <v>761</v>
      </c>
      <c r="H118" s="7">
        <v>42476</v>
      </c>
      <c r="I118" s="7">
        <v>42539</v>
      </c>
      <c r="J118" s="2" t="s">
        <v>18</v>
      </c>
      <c r="K118" s="2" t="s">
        <v>184</v>
      </c>
      <c r="L118" s="2" t="s">
        <v>185</v>
      </c>
      <c r="M118" s="2" t="s">
        <v>3018</v>
      </c>
      <c r="N118" s="2" t="s">
        <v>3065</v>
      </c>
      <c r="O118" s="2" t="s">
        <v>3065</v>
      </c>
      <c r="P118" s="2">
        <v>-0.185166</v>
      </c>
      <c r="Q118" s="2">
        <v>-80.290155999999996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>
        <f>INT(Table1[[#This Row],[INDIVIDUOS ]]/4)</f>
        <v>0</v>
      </c>
      <c r="AV118" s="2">
        <v>0</v>
      </c>
      <c r="AW118" s="2">
        <v>0</v>
      </c>
      <c r="AX118" s="2">
        <v>0</v>
      </c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>
        <v>0</v>
      </c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8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12" t="s">
        <v>463</v>
      </c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12" t="s">
        <v>4543</v>
      </c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</row>
    <row r="119" spans="1:245" x14ac:dyDescent="0.25">
      <c r="A119" s="2" t="s">
        <v>947</v>
      </c>
      <c r="B119" s="7">
        <v>42599</v>
      </c>
      <c r="C119" s="2">
        <v>4</v>
      </c>
      <c r="D119" s="2" t="s">
        <v>17</v>
      </c>
      <c r="E119" s="2" t="s">
        <v>9</v>
      </c>
      <c r="F119" s="2" t="s">
        <v>946</v>
      </c>
      <c r="G119" s="2" t="s">
        <v>4500</v>
      </c>
      <c r="H119" s="7">
        <v>42500</v>
      </c>
      <c r="I119" s="2"/>
      <c r="J119" s="2" t="s">
        <v>18</v>
      </c>
      <c r="K119" s="2" t="s">
        <v>184</v>
      </c>
      <c r="L119" s="2" t="s">
        <v>185</v>
      </c>
      <c r="M119" s="2" t="s">
        <v>3018</v>
      </c>
      <c r="N119" s="2" t="s">
        <v>3065</v>
      </c>
      <c r="O119" s="2" t="s">
        <v>3065</v>
      </c>
      <c r="P119" s="2">
        <v>-0.14090369999999999</v>
      </c>
      <c r="Q119" s="2">
        <v>-80.235171500000007</v>
      </c>
      <c r="R119" s="2">
        <v>15.5</v>
      </c>
      <c r="S119" s="2" t="s">
        <v>104</v>
      </c>
      <c r="T119" s="2" t="s">
        <v>946</v>
      </c>
      <c r="U119" s="2" t="s">
        <v>146</v>
      </c>
      <c r="V119" s="2" t="s">
        <v>4411</v>
      </c>
      <c r="W119" s="2"/>
      <c r="X119" s="2" t="s">
        <v>22</v>
      </c>
      <c r="Y119" s="2"/>
      <c r="Z119" s="2">
        <v>1800</v>
      </c>
      <c r="AA119" s="2">
        <v>14</v>
      </c>
      <c r="AB119" s="2">
        <v>14</v>
      </c>
      <c r="AC119" s="2" t="s">
        <v>24</v>
      </c>
      <c r="AD119" s="2" t="s">
        <v>23</v>
      </c>
      <c r="AE119" s="2"/>
      <c r="AF119" s="2"/>
      <c r="AG119" s="2" t="s">
        <v>121</v>
      </c>
      <c r="AH119" s="2" t="s">
        <v>948</v>
      </c>
      <c r="AI119" s="2" t="s">
        <v>64</v>
      </c>
      <c r="AJ119" s="2" t="s">
        <v>25</v>
      </c>
      <c r="AK119" s="2" t="s">
        <v>949</v>
      </c>
      <c r="AL119" s="2" t="s">
        <v>950</v>
      </c>
      <c r="AM119" s="2" t="s">
        <v>951</v>
      </c>
      <c r="AN119" s="2" t="s">
        <v>24</v>
      </c>
      <c r="AO119" s="2" t="s">
        <v>148</v>
      </c>
      <c r="AP119" s="2" t="s">
        <v>24</v>
      </c>
      <c r="AQ119" s="2" t="s">
        <v>510</v>
      </c>
      <c r="AR119" s="2" t="s">
        <v>24</v>
      </c>
      <c r="AS119" s="2"/>
      <c r="AT119" s="2"/>
      <c r="AU119" s="2">
        <f>INT(Table1[[#This Row],[INDIVIDUOS ]]/4)</f>
        <v>16</v>
      </c>
      <c r="AV119" s="2">
        <v>65</v>
      </c>
      <c r="AW119" s="2">
        <v>36</v>
      </c>
      <c r="AX119" s="2">
        <v>29</v>
      </c>
      <c r="AY119" s="2">
        <v>1</v>
      </c>
      <c r="AZ119" s="2">
        <v>0</v>
      </c>
      <c r="BA119" s="2">
        <v>2</v>
      </c>
      <c r="BB119" s="2">
        <v>0</v>
      </c>
      <c r="BC119" s="2">
        <v>0</v>
      </c>
      <c r="BD119" s="2">
        <v>0</v>
      </c>
      <c r="BE119" s="2">
        <v>1</v>
      </c>
      <c r="BF119" s="2">
        <v>1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 t="s">
        <v>24</v>
      </c>
      <c r="BM119" s="2" t="s">
        <v>23</v>
      </c>
      <c r="BN119" s="2"/>
      <c r="BO119" s="2"/>
      <c r="BP119" s="2"/>
      <c r="BQ119" s="2"/>
      <c r="BR119" s="2"/>
      <c r="BS119" s="2" t="s">
        <v>110</v>
      </c>
      <c r="BT119" s="2"/>
      <c r="BU119" s="2" t="s">
        <v>120</v>
      </c>
      <c r="BV119" s="2"/>
      <c r="BW119" s="2" t="s">
        <v>32</v>
      </c>
      <c r="BX119" s="2"/>
      <c r="BY119" s="2" t="s">
        <v>70</v>
      </c>
      <c r="BZ119" s="8" t="str">
        <f>BU119</f>
        <v>zinc</v>
      </c>
      <c r="CA119" s="2"/>
      <c r="CB119" s="2" t="s">
        <v>24</v>
      </c>
      <c r="CC119" s="2" t="s">
        <v>24</v>
      </c>
      <c r="CD119" s="2" t="s">
        <v>24</v>
      </c>
      <c r="CE119" s="2" t="s">
        <v>431</v>
      </c>
      <c r="CF119" s="2"/>
      <c r="CG119" s="2" t="s">
        <v>952</v>
      </c>
      <c r="CH119" s="2" t="s">
        <v>24</v>
      </c>
      <c r="CI119" s="2" t="s">
        <v>23</v>
      </c>
      <c r="CJ119" s="2" t="s">
        <v>24</v>
      </c>
      <c r="CK119" s="2" t="s">
        <v>193</v>
      </c>
      <c r="CL119" s="2"/>
      <c r="CM119" s="2" t="s">
        <v>73</v>
      </c>
      <c r="CN119" s="2"/>
      <c r="CO119" s="2">
        <v>500</v>
      </c>
      <c r="CP119" s="2">
        <v>60</v>
      </c>
      <c r="CQ119" s="2" t="s">
        <v>23</v>
      </c>
      <c r="CR119" s="2" t="s">
        <v>95</v>
      </c>
      <c r="CS119" s="2"/>
      <c r="CT119" s="2" t="s">
        <v>211</v>
      </c>
      <c r="CU119" s="2" t="s">
        <v>74</v>
      </c>
      <c r="CV119" s="2"/>
      <c r="CW119" s="2">
        <v>2</v>
      </c>
      <c r="CX119" s="2">
        <v>2</v>
      </c>
      <c r="CY119" s="2">
        <v>0</v>
      </c>
      <c r="CZ119" s="2">
        <v>0</v>
      </c>
      <c r="DA119" s="2" t="s">
        <v>24</v>
      </c>
      <c r="DB119" s="2"/>
      <c r="DC119" s="2">
        <v>1</v>
      </c>
      <c r="DD119" s="2">
        <v>1</v>
      </c>
      <c r="DE119" s="2"/>
      <c r="DF119" s="2"/>
      <c r="DG119" s="2" t="s">
        <v>24</v>
      </c>
      <c r="DH119" s="2"/>
      <c r="DI119" s="2">
        <v>2</v>
      </c>
      <c r="DJ119" s="2" t="s">
        <v>23</v>
      </c>
      <c r="DK119" s="2" t="s">
        <v>23</v>
      </c>
      <c r="DL119" s="2"/>
      <c r="DM119" s="2" t="s">
        <v>24</v>
      </c>
      <c r="DN119" s="2">
        <v>16</v>
      </c>
      <c r="DO119" s="12" t="s">
        <v>463</v>
      </c>
      <c r="DP119" s="2" t="s">
        <v>23</v>
      </c>
      <c r="DQ119" s="2"/>
      <c r="DR119" s="2"/>
      <c r="DS119" s="2"/>
      <c r="DT119" s="2"/>
      <c r="DU119" s="2" t="s">
        <v>39</v>
      </c>
      <c r="DV119" s="2"/>
      <c r="DW119" s="2" t="s">
        <v>953</v>
      </c>
      <c r="DX119" s="2" t="s">
        <v>23</v>
      </c>
      <c r="DY119" s="2" t="s">
        <v>40</v>
      </c>
      <c r="DZ119" s="2"/>
      <c r="EA119" s="2" t="s">
        <v>76</v>
      </c>
      <c r="EB119" s="2"/>
      <c r="EC119" s="2" t="s">
        <v>24</v>
      </c>
      <c r="ED119" s="2"/>
      <c r="EE119" s="2"/>
      <c r="EF119" s="2"/>
      <c r="EG119" s="2"/>
      <c r="EH119" s="2"/>
      <c r="EI119" s="2" t="s">
        <v>4553</v>
      </c>
      <c r="EJ119" s="2" t="s">
        <v>157</v>
      </c>
      <c r="EK119" s="2" t="s">
        <v>44</v>
      </c>
      <c r="EL119" s="2" t="s">
        <v>24</v>
      </c>
      <c r="EM119" s="2" t="s">
        <v>24</v>
      </c>
      <c r="EN119" s="2" t="s">
        <v>45</v>
      </c>
      <c r="EO119" s="2" t="s">
        <v>46</v>
      </c>
      <c r="EP119" s="2" t="s">
        <v>24</v>
      </c>
      <c r="EQ119" s="2" t="s">
        <v>97</v>
      </c>
      <c r="ER119" s="2"/>
      <c r="ES119" s="2" t="s">
        <v>48</v>
      </c>
      <c r="ET119" s="2"/>
      <c r="EU119" s="2" t="s">
        <v>24</v>
      </c>
      <c r="EV119" s="2" t="s">
        <v>78</v>
      </c>
      <c r="EW119" s="2" t="s">
        <v>23</v>
      </c>
      <c r="EX119" s="2" t="s">
        <v>23</v>
      </c>
      <c r="EY119" s="2" t="s">
        <v>24</v>
      </c>
      <c r="EZ119" s="2" t="s">
        <v>98</v>
      </c>
      <c r="FA119" s="2" t="s">
        <v>24</v>
      </c>
      <c r="FB119" s="2" t="s">
        <v>954</v>
      </c>
      <c r="FC119" s="2" t="s">
        <v>23</v>
      </c>
      <c r="FD119" s="2" t="s">
        <v>23</v>
      </c>
      <c r="FE119" s="2" t="s">
        <v>23</v>
      </c>
      <c r="FF119" s="2" t="s">
        <v>24</v>
      </c>
      <c r="FG119" s="2" t="s">
        <v>955</v>
      </c>
      <c r="FH119" s="2">
        <v>0</v>
      </c>
      <c r="FI119" s="2">
        <v>1</v>
      </c>
      <c r="FJ119" s="2" t="s">
        <v>23</v>
      </c>
      <c r="FK119" s="2" t="s">
        <v>23</v>
      </c>
      <c r="FL119" s="2" t="s">
        <v>111</v>
      </c>
      <c r="FM119" s="2" t="s">
        <v>123</v>
      </c>
      <c r="FN119" s="2" t="s">
        <v>23</v>
      </c>
      <c r="FO119" s="2" t="s">
        <v>53</v>
      </c>
      <c r="FP119" s="2" t="s">
        <v>53</v>
      </c>
      <c r="FQ119" s="2" t="s">
        <v>23</v>
      </c>
      <c r="FR119" s="2" t="s">
        <v>24</v>
      </c>
      <c r="FS119" s="2">
        <v>10</v>
      </c>
      <c r="FT119" s="2" t="s">
        <v>101</v>
      </c>
      <c r="FU119" s="2" t="s">
        <v>76</v>
      </c>
      <c r="FV119" s="2" t="s">
        <v>79</v>
      </c>
      <c r="FW119" s="2" t="s">
        <v>956</v>
      </c>
      <c r="FX119" s="2" t="s">
        <v>76</v>
      </c>
      <c r="FY119" s="2" t="s">
        <v>956</v>
      </c>
      <c r="FZ119" s="12" t="s">
        <v>4544</v>
      </c>
      <c r="GA119" s="2" t="s">
        <v>76</v>
      </c>
      <c r="GB119" s="2"/>
      <c r="GC119" s="2"/>
      <c r="GD119" s="2" t="s">
        <v>24</v>
      </c>
      <c r="GE119" s="2"/>
      <c r="GF119" s="2" t="s">
        <v>23</v>
      </c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</row>
    <row r="120" spans="1:245" x14ac:dyDescent="0.25">
      <c r="A120" s="2" t="s">
        <v>727</v>
      </c>
      <c r="B120" s="7">
        <v>42599</v>
      </c>
      <c r="C120" s="2">
        <v>4</v>
      </c>
      <c r="D120" s="2" t="s">
        <v>17</v>
      </c>
      <c r="E120" s="2" t="s">
        <v>9</v>
      </c>
      <c r="F120" s="2" t="s">
        <v>4456</v>
      </c>
      <c r="G120" s="2" t="s">
        <v>946</v>
      </c>
      <c r="H120" s="7">
        <v>42506</v>
      </c>
      <c r="I120" s="2"/>
      <c r="J120" s="2" t="s">
        <v>18</v>
      </c>
      <c r="K120" s="2" t="s">
        <v>184</v>
      </c>
      <c r="L120" s="2" t="s">
        <v>185</v>
      </c>
      <c r="M120" s="2" t="s">
        <v>3018</v>
      </c>
      <c r="N120" s="2" t="s">
        <v>3065</v>
      </c>
      <c r="O120" s="2" t="s">
        <v>3065</v>
      </c>
      <c r="P120" s="2">
        <v>-0.14024339999999999</v>
      </c>
      <c r="Q120" s="2">
        <v>-80.2343288</v>
      </c>
      <c r="R120" s="2">
        <v>24.7999992371</v>
      </c>
      <c r="S120" s="2" t="s">
        <v>104</v>
      </c>
      <c r="T120" s="2" t="s">
        <v>946</v>
      </c>
      <c r="U120" s="2" t="s">
        <v>146</v>
      </c>
      <c r="V120" s="2" t="s">
        <v>4411</v>
      </c>
      <c r="W120" s="2"/>
      <c r="X120" s="2" t="s">
        <v>22</v>
      </c>
      <c r="Y120" s="2"/>
      <c r="Z120" s="2">
        <v>100</v>
      </c>
      <c r="AA120" s="2">
        <v>8</v>
      </c>
      <c r="AB120" s="2">
        <v>8</v>
      </c>
      <c r="AC120" s="2" t="s">
        <v>23</v>
      </c>
      <c r="AD120" s="2" t="s">
        <v>23</v>
      </c>
      <c r="AE120" s="2"/>
      <c r="AF120" s="2"/>
      <c r="AG120" s="2" t="s">
        <v>121</v>
      </c>
      <c r="AH120" s="2" t="s">
        <v>728</v>
      </c>
      <c r="AI120" s="2" t="s">
        <v>23</v>
      </c>
      <c r="AJ120" s="2" t="s">
        <v>25</v>
      </c>
      <c r="AK120" s="2" t="s">
        <v>729</v>
      </c>
      <c r="AL120" s="2" t="s">
        <v>730</v>
      </c>
      <c r="AM120" s="2" t="s">
        <v>190</v>
      </c>
      <c r="AN120" s="2" t="s">
        <v>23</v>
      </c>
      <c r="AO120" s="2"/>
      <c r="AP120" s="2" t="s">
        <v>23</v>
      </c>
      <c r="AQ120" s="2"/>
      <c r="AR120" s="2" t="s">
        <v>24</v>
      </c>
      <c r="AS120" s="2"/>
      <c r="AT120" s="2"/>
      <c r="AU120" s="2">
        <f>INT(Table1[[#This Row],[INDIVIDUOS ]]/4)</f>
        <v>7</v>
      </c>
      <c r="AV120" s="2">
        <v>30</v>
      </c>
      <c r="AW120" s="2">
        <v>12</v>
      </c>
      <c r="AX120" s="2">
        <v>18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1</v>
      </c>
      <c r="BG120" s="2">
        <v>0</v>
      </c>
      <c r="BH120" s="2">
        <v>0</v>
      </c>
      <c r="BI120" s="2">
        <v>0</v>
      </c>
      <c r="BJ120" s="2">
        <v>1</v>
      </c>
      <c r="BK120" s="2">
        <v>0</v>
      </c>
      <c r="BL120" s="2" t="s">
        <v>24</v>
      </c>
      <c r="BM120" s="2" t="s">
        <v>23</v>
      </c>
      <c r="BN120" s="2"/>
      <c r="BO120" s="2"/>
      <c r="BP120" s="2"/>
      <c r="BQ120" s="2"/>
      <c r="BR120" s="2"/>
      <c r="BS120" s="2" t="s">
        <v>110</v>
      </c>
      <c r="BT120" s="2"/>
      <c r="BU120" s="2" t="s">
        <v>120</v>
      </c>
      <c r="BV120" s="2"/>
      <c r="BW120" s="2" t="s">
        <v>121</v>
      </c>
      <c r="BX120" s="2" t="s">
        <v>731</v>
      </c>
      <c r="BY120" s="2" t="s">
        <v>70</v>
      </c>
      <c r="BZ120" s="8" t="str">
        <f>BU120</f>
        <v>zinc</v>
      </c>
      <c r="CA120" s="2"/>
      <c r="CB120" s="2" t="s">
        <v>24</v>
      </c>
      <c r="CC120" s="2" t="s">
        <v>23</v>
      </c>
      <c r="CD120" s="2" t="s">
        <v>24</v>
      </c>
      <c r="CE120" s="2" t="s">
        <v>431</v>
      </c>
      <c r="CF120" s="2"/>
      <c r="CG120" s="2" t="s">
        <v>209</v>
      </c>
      <c r="CH120" s="2" t="s">
        <v>24</v>
      </c>
      <c r="CI120" s="2" t="s">
        <v>24</v>
      </c>
      <c r="CJ120" s="2" t="s">
        <v>23</v>
      </c>
      <c r="CK120" s="2" t="s">
        <v>72</v>
      </c>
      <c r="CL120" s="2"/>
      <c r="CM120" s="2" t="s">
        <v>36</v>
      </c>
      <c r="CN120" s="2"/>
      <c r="CO120" s="2"/>
      <c r="CP120" s="2"/>
      <c r="CQ120" s="2" t="s">
        <v>23</v>
      </c>
      <c r="CR120" s="2" t="s">
        <v>95</v>
      </c>
      <c r="CS120" s="2"/>
      <c r="CT120" s="2" t="s">
        <v>211</v>
      </c>
      <c r="CU120" s="2" t="s">
        <v>74</v>
      </c>
      <c r="CV120" s="2"/>
      <c r="CW120" s="2">
        <v>6</v>
      </c>
      <c r="CX120" s="2">
        <v>6</v>
      </c>
      <c r="CY120" s="2">
        <v>0</v>
      </c>
      <c r="CZ120" s="2">
        <v>0</v>
      </c>
      <c r="DA120" s="2" t="s">
        <v>23</v>
      </c>
      <c r="DB120" s="2"/>
      <c r="DC120" s="2"/>
      <c r="DD120" s="2"/>
      <c r="DE120" s="2"/>
      <c r="DF120" s="2"/>
      <c r="DG120" s="2" t="s">
        <v>24</v>
      </c>
      <c r="DH120" s="2"/>
      <c r="DI120" s="2">
        <v>0</v>
      </c>
      <c r="DJ120" s="2" t="s">
        <v>24</v>
      </c>
      <c r="DK120" s="2" t="s">
        <v>23</v>
      </c>
      <c r="DL120" s="2"/>
      <c r="DM120" s="2" t="s">
        <v>24</v>
      </c>
      <c r="DN120" s="2">
        <v>1</v>
      </c>
      <c r="DO120" s="12" t="s">
        <v>463</v>
      </c>
      <c r="DP120" s="2" t="s">
        <v>23</v>
      </c>
      <c r="DQ120" s="2"/>
      <c r="DR120" s="2"/>
      <c r="DS120" s="2"/>
      <c r="DT120" s="2"/>
      <c r="DU120" s="2" t="s">
        <v>75</v>
      </c>
      <c r="DV120" s="2" t="s">
        <v>732</v>
      </c>
      <c r="DW120" s="2"/>
      <c r="DX120" s="2" t="s">
        <v>24</v>
      </c>
      <c r="DY120" s="2" t="s">
        <v>40</v>
      </c>
      <c r="DZ120" s="2"/>
      <c r="EA120" s="2" t="s">
        <v>76</v>
      </c>
      <c r="EB120" s="2"/>
      <c r="EC120" s="2" t="s">
        <v>24</v>
      </c>
      <c r="ED120" s="2">
        <v>0</v>
      </c>
      <c r="EE120" s="2">
        <v>0</v>
      </c>
      <c r="EF120" s="2">
        <v>0</v>
      </c>
      <c r="EG120" s="2" t="s">
        <v>23</v>
      </c>
      <c r="EH120" s="2" t="s">
        <v>23</v>
      </c>
      <c r="EI120" s="2" t="s">
        <v>4552</v>
      </c>
      <c r="EJ120" s="2" t="s">
        <v>157</v>
      </c>
      <c r="EK120" s="2" t="s">
        <v>44</v>
      </c>
      <c r="EL120" s="2" t="s">
        <v>23</v>
      </c>
      <c r="EM120" s="2" t="s">
        <v>24</v>
      </c>
      <c r="EN120" s="2" t="s">
        <v>45</v>
      </c>
      <c r="EO120" s="2" t="s">
        <v>46</v>
      </c>
      <c r="EP120" s="2" t="s">
        <v>24</v>
      </c>
      <c r="EQ120" s="2" t="s">
        <v>97</v>
      </c>
      <c r="ER120" s="2"/>
      <c r="ES120" s="2" t="s">
        <v>48</v>
      </c>
      <c r="ET120" s="2"/>
      <c r="EU120" s="2" t="s">
        <v>24</v>
      </c>
      <c r="EV120" s="2" t="s">
        <v>49</v>
      </c>
      <c r="EW120" s="2" t="s">
        <v>23</v>
      </c>
      <c r="EX120" s="2" t="s">
        <v>23</v>
      </c>
      <c r="EY120" s="2" t="s">
        <v>24</v>
      </c>
      <c r="EZ120" s="2" t="s">
        <v>733</v>
      </c>
      <c r="FA120" s="2" t="s">
        <v>23</v>
      </c>
      <c r="FB120" s="2"/>
      <c r="FC120" s="2"/>
      <c r="FD120" s="2"/>
      <c r="FE120" s="2"/>
      <c r="FF120" s="2"/>
      <c r="FG120" s="2"/>
      <c r="FH120" s="2">
        <v>0</v>
      </c>
      <c r="FI120" s="2">
        <v>0</v>
      </c>
      <c r="FJ120" s="2" t="s">
        <v>23</v>
      </c>
      <c r="FK120" s="2" t="s">
        <v>23</v>
      </c>
      <c r="FL120" s="2" t="s">
        <v>51</v>
      </c>
      <c r="FM120" s="2" t="s">
        <v>123</v>
      </c>
      <c r="FN120" s="2" t="s">
        <v>23</v>
      </c>
      <c r="FO120" s="2" t="s">
        <v>53</v>
      </c>
      <c r="FP120" s="2" t="s">
        <v>53</v>
      </c>
      <c r="FQ120" s="2" t="s">
        <v>23</v>
      </c>
      <c r="FR120" s="2" t="s">
        <v>23</v>
      </c>
      <c r="FS120" s="2"/>
      <c r="FT120" s="2" t="s">
        <v>296</v>
      </c>
      <c r="FU120" s="2" t="s">
        <v>734</v>
      </c>
      <c r="FV120" s="2" t="s">
        <v>735</v>
      </c>
      <c r="FW120" s="2"/>
      <c r="FX120" s="2" t="s">
        <v>76</v>
      </c>
      <c r="FY120" s="2"/>
      <c r="FZ120" s="12" t="s">
        <v>4533</v>
      </c>
      <c r="GA120" s="2" t="s">
        <v>76</v>
      </c>
      <c r="GB120" s="2"/>
      <c r="GC120" s="2"/>
      <c r="GD120" s="2" t="s">
        <v>23</v>
      </c>
      <c r="GE120" s="2"/>
      <c r="GF120" s="2" t="s">
        <v>23</v>
      </c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</row>
    <row r="121" spans="1:245" x14ac:dyDescent="0.25">
      <c r="A121" s="2" t="s">
        <v>762</v>
      </c>
      <c r="B121" s="7">
        <v>42599</v>
      </c>
      <c r="C121" s="2">
        <v>4</v>
      </c>
      <c r="D121" s="2" t="s">
        <v>17</v>
      </c>
      <c r="E121" s="2" t="s">
        <v>9</v>
      </c>
      <c r="F121" s="2" t="s">
        <v>763</v>
      </c>
      <c r="G121" s="2" t="s">
        <v>4501</v>
      </c>
      <c r="H121" s="7">
        <v>42496</v>
      </c>
      <c r="I121" s="2"/>
      <c r="J121" s="2" t="s">
        <v>18</v>
      </c>
      <c r="K121" s="2" t="s">
        <v>184</v>
      </c>
      <c r="L121" s="2" t="s">
        <v>185</v>
      </c>
      <c r="M121" s="2" t="s">
        <v>3018</v>
      </c>
      <c r="N121" s="2" t="s">
        <v>3065</v>
      </c>
      <c r="O121" s="2" t="s">
        <v>3065</v>
      </c>
      <c r="P121" s="2">
        <v>-0.1343124</v>
      </c>
      <c r="Q121" s="2">
        <v>-80.229881500000005</v>
      </c>
      <c r="R121" s="2">
        <v>10.199999809299999</v>
      </c>
      <c r="S121" s="2" t="s">
        <v>104</v>
      </c>
      <c r="T121" s="2" t="s">
        <v>763</v>
      </c>
      <c r="U121" s="2" t="s">
        <v>146</v>
      </c>
      <c r="V121" s="2" t="s">
        <v>4412</v>
      </c>
      <c r="W121" s="2"/>
      <c r="X121" s="2" t="s">
        <v>62</v>
      </c>
      <c r="Y121" s="2"/>
      <c r="Z121" s="2">
        <v>500</v>
      </c>
      <c r="AA121" s="2">
        <v>22</v>
      </c>
      <c r="AB121" s="2">
        <v>22</v>
      </c>
      <c r="AC121" s="2" t="s">
        <v>23</v>
      </c>
      <c r="AD121" s="2" t="s">
        <v>23</v>
      </c>
      <c r="AE121" s="2"/>
      <c r="AF121" s="2"/>
      <c r="AG121" s="2" t="s">
        <v>203</v>
      </c>
      <c r="AH121" s="2"/>
      <c r="AI121" s="2" t="s">
        <v>24</v>
      </c>
      <c r="AJ121" s="2" t="s">
        <v>25</v>
      </c>
      <c r="AK121" s="2" t="s">
        <v>764</v>
      </c>
      <c r="AL121" s="2" t="s">
        <v>765</v>
      </c>
      <c r="AM121" s="2" t="s">
        <v>766</v>
      </c>
      <c r="AN121" s="2" t="s">
        <v>23</v>
      </c>
      <c r="AO121" s="2"/>
      <c r="AP121" s="2" t="s">
        <v>23</v>
      </c>
      <c r="AQ121" s="2"/>
      <c r="AR121" s="2" t="s">
        <v>24</v>
      </c>
      <c r="AS121" s="2"/>
      <c r="AT121" s="2"/>
      <c r="AU121" s="2">
        <f>INT(Table1[[#This Row],[INDIVIDUOS ]]/4)</f>
        <v>23</v>
      </c>
      <c r="AV121" s="2">
        <v>94</v>
      </c>
      <c r="AW121" s="2">
        <v>35</v>
      </c>
      <c r="AX121" s="2">
        <v>59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5</v>
      </c>
      <c r="BF121" s="2">
        <v>10</v>
      </c>
      <c r="BG121" s="2">
        <v>6</v>
      </c>
      <c r="BH121" s="2">
        <v>8</v>
      </c>
      <c r="BI121" s="2">
        <v>14</v>
      </c>
      <c r="BJ121" s="2">
        <v>3</v>
      </c>
      <c r="BK121" s="2">
        <v>0</v>
      </c>
      <c r="BL121" s="2" t="s">
        <v>24</v>
      </c>
      <c r="BM121" s="2" t="s">
        <v>23</v>
      </c>
      <c r="BN121" s="2"/>
      <c r="BO121" s="2"/>
      <c r="BP121" s="2"/>
      <c r="BQ121" s="2"/>
      <c r="BR121" s="2"/>
      <c r="BS121" s="2" t="s">
        <v>30</v>
      </c>
      <c r="BT121" s="2"/>
      <c r="BU121" s="2" t="s">
        <v>32</v>
      </c>
      <c r="BV121" s="2"/>
      <c r="BW121" s="2" t="s">
        <v>32</v>
      </c>
      <c r="BX121" s="2"/>
      <c r="BY121" s="2" t="s">
        <v>32</v>
      </c>
      <c r="BZ121" s="8" t="str">
        <f>BU121</f>
        <v>lona</v>
      </c>
      <c r="CA121" s="2"/>
      <c r="CB121" s="2" t="s">
        <v>24</v>
      </c>
      <c r="CC121" s="2" t="s">
        <v>24</v>
      </c>
      <c r="CD121" s="2" t="s">
        <v>24</v>
      </c>
      <c r="CE121" s="2" t="s">
        <v>767</v>
      </c>
      <c r="CF121" s="2"/>
      <c r="CG121" s="2" t="s">
        <v>518</v>
      </c>
      <c r="CH121" s="2" t="s">
        <v>23</v>
      </c>
      <c r="CI121" s="2" t="s">
        <v>24</v>
      </c>
      <c r="CJ121" s="2" t="s">
        <v>24</v>
      </c>
      <c r="CK121" s="2" t="s">
        <v>193</v>
      </c>
      <c r="CL121" s="2"/>
      <c r="CM121" s="2" t="s">
        <v>36</v>
      </c>
      <c r="CN121" s="2"/>
      <c r="CO121" s="2"/>
      <c r="CP121" s="2"/>
      <c r="CQ121" s="2" t="s">
        <v>23</v>
      </c>
      <c r="CR121" s="2" t="s">
        <v>95</v>
      </c>
      <c r="CS121" s="2"/>
      <c r="CT121" s="2" t="s">
        <v>211</v>
      </c>
      <c r="CU121" s="2" t="s">
        <v>74</v>
      </c>
      <c r="CV121" s="2"/>
      <c r="CW121" s="2">
        <v>5</v>
      </c>
      <c r="CX121" s="2">
        <v>5</v>
      </c>
      <c r="CY121" s="2">
        <v>0</v>
      </c>
      <c r="CZ121" s="2">
        <v>0</v>
      </c>
      <c r="DA121" s="2" t="s">
        <v>23</v>
      </c>
      <c r="DB121" s="2"/>
      <c r="DC121" s="2"/>
      <c r="DD121" s="2"/>
      <c r="DE121" s="2"/>
      <c r="DF121" s="2"/>
      <c r="DG121" s="2" t="s">
        <v>24</v>
      </c>
      <c r="DH121" s="2"/>
      <c r="DI121" s="2">
        <v>0</v>
      </c>
      <c r="DJ121" s="2" t="s">
        <v>23</v>
      </c>
      <c r="DK121" s="2" t="s">
        <v>23</v>
      </c>
      <c r="DL121" s="2"/>
      <c r="DM121" s="2" t="s">
        <v>24</v>
      </c>
      <c r="DN121" s="2">
        <v>2</v>
      </c>
      <c r="DO121" s="12"/>
      <c r="DP121" s="2" t="s">
        <v>23</v>
      </c>
      <c r="DQ121" s="2"/>
      <c r="DR121" s="2"/>
      <c r="DS121" s="2"/>
      <c r="DT121" s="2"/>
      <c r="DU121" s="2" t="s">
        <v>226</v>
      </c>
      <c r="DV121" s="2"/>
      <c r="DW121" s="2"/>
      <c r="DX121" s="2" t="s">
        <v>23</v>
      </c>
      <c r="DY121" s="2" t="s">
        <v>40</v>
      </c>
      <c r="DZ121" s="2"/>
      <c r="EA121" s="2" t="s">
        <v>76</v>
      </c>
      <c r="EB121" s="2"/>
      <c r="EC121" s="2" t="s">
        <v>24</v>
      </c>
      <c r="ED121" s="2"/>
      <c r="EE121" s="2"/>
      <c r="EF121" s="2"/>
      <c r="EG121" s="2"/>
      <c r="EH121" s="2"/>
      <c r="EI121" s="2" t="s">
        <v>4553</v>
      </c>
      <c r="EJ121" s="2" t="s">
        <v>157</v>
      </c>
      <c r="EK121" s="2" t="s">
        <v>44</v>
      </c>
      <c r="EL121" s="2" t="s">
        <v>24</v>
      </c>
      <c r="EM121" s="2" t="s">
        <v>24</v>
      </c>
      <c r="EN121" s="2" t="s">
        <v>228</v>
      </c>
      <c r="EO121" s="2" t="s">
        <v>46</v>
      </c>
      <c r="EP121" s="2" t="s">
        <v>23</v>
      </c>
      <c r="EQ121" s="2" t="s">
        <v>97</v>
      </c>
      <c r="ER121" s="2"/>
      <c r="ES121" s="2" t="s">
        <v>48</v>
      </c>
      <c r="ET121" s="2"/>
      <c r="EU121" s="2" t="s">
        <v>24</v>
      </c>
      <c r="EV121" s="2" t="s">
        <v>78</v>
      </c>
      <c r="EW121" s="2" t="s">
        <v>23</v>
      </c>
      <c r="EX121" s="2" t="s">
        <v>23</v>
      </c>
      <c r="EY121" s="2" t="s">
        <v>23</v>
      </c>
      <c r="EZ121" s="2" t="s">
        <v>98</v>
      </c>
      <c r="FA121" s="2" t="s">
        <v>23</v>
      </c>
      <c r="FB121" s="2"/>
      <c r="FC121" s="2"/>
      <c r="FD121" s="2"/>
      <c r="FE121" s="2"/>
      <c r="FF121" s="2"/>
      <c r="FG121" s="2"/>
      <c r="FH121" s="2">
        <v>0</v>
      </c>
      <c r="FI121" s="2">
        <v>0</v>
      </c>
      <c r="FJ121" s="2" t="s">
        <v>23</v>
      </c>
      <c r="FK121" s="2" t="s">
        <v>23</v>
      </c>
      <c r="FL121" s="2" t="s">
        <v>51</v>
      </c>
      <c r="FM121" s="2" t="s">
        <v>123</v>
      </c>
      <c r="FN121" s="2" t="s">
        <v>23</v>
      </c>
      <c r="FO121" s="2" t="s">
        <v>53</v>
      </c>
      <c r="FP121" s="2" t="s">
        <v>53</v>
      </c>
      <c r="FQ121" s="2" t="s">
        <v>23</v>
      </c>
      <c r="FR121" s="2" t="s">
        <v>23</v>
      </c>
      <c r="FS121" s="2"/>
      <c r="FT121" s="2" t="s">
        <v>54</v>
      </c>
      <c r="FU121" s="2" t="s">
        <v>768</v>
      </c>
      <c r="FV121" s="2" t="s">
        <v>83</v>
      </c>
      <c r="FW121" s="2"/>
      <c r="FX121" s="2" t="s">
        <v>57</v>
      </c>
      <c r="FY121" s="2"/>
      <c r="FZ121" s="12" t="s">
        <v>132</v>
      </c>
      <c r="GA121" s="2" t="s">
        <v>76</v>
      </c>
      <c r="GB121" s="2"/>
      <c r="GC121" s="2"/>
      <c r="GD121" s="2" t="s">
        <v>23</v>
      </c>
      <c r="GE121" s="2"/>
      <c r="GF121" s="2" t="s">
        <v>23</v>
      </c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</row>
    <row r="122" spans="1:245" x14ac:dyDescent="0.25">
      <c r="A122" s="2" t="s">
        <v>736</v>
      </c>
      <c r="B122" s="7">
        <v>42599</v>
      </c>
      <c r="C122" s="2">
        <v>4</v>
      </c>
      <c r="D122" s="2" t="s">
        <v>8</v>
      </c>
      <c r="E122" s="2" t="s">
        <v>9</v>
      </c>
      <c r="F122" s="2" t="s">
        <v>737</v>
      </c>
      <c r="G122" s="2" t="s">
        <v>4502</v>
      </c>
      <c r="H122" s="7">
        <v>42476</v>
      </c>
      <c r="I122" s="7">
        <v>42506</v>
      </c>
      <c r="J122" s="2" t="s">
        <v>18</v>
      </c>
      <c r="K122" s="2" t="s">
        <v>184</v>
      </c>
      <c r="L122" s="2" t="s">
        <v>185</v>
      </c>
      <c r="M122" s="2" t="s">
        <v>3018</v>
      </c>
      <c r="N122" s="2" t="s">
        <v>3065</v>
      </c>
      <c r="O122" s="2" t="s">
        <v>3065</v>
      </c>
      <c r="P122" s="2">
        <v>-0.13900689999999999</v>
      </c>
      <c r="Q122" s="2">
        <v>-80.234447399999993</v>
      </c>
      <c r="R122" s="2">
        <v>17.2999992371</v>
      </c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>
        <f>INT(Table1[[#This Row],[INDIVIDUOS ]]/4)</f>
        <v>0</v>
      </c>
      <c r="AV122" s="2">
        <v>0</v>
      </c>
      <c r="AW122" s="2">
        <v>0</v>
      </c>
      <c r="AX122" s="2">
        <v>0</v>
      </c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>
        <v>0</v>
      </c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8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12" t="s">
        <v>463</v>
      </c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12" t="s">
        <v>4528</v>
      </c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</row>
    <row r="123" spans="1:245" x14ac:dyDescent="0.25">
      <c r="A123" s="2" t="s">
        <v>181</v>
      </c>
      <c r="B123" s="7">
        <v>42598</v>
      </c>
      <c r="C123" s="2">
        <v>4</v>
      </c>
      <c r="D123" s="2" t="s">
        <v>8</v>
      </c>
      <c r="E123" s="2" t="s">
        <v>9</v>
      </c>
      <c r="F123" s="2" t="s">
        <v>182</v>
      </c>
      <c r="G123" s="2" t="s">
        <v>182</v>
      </c>
      <c r="H123" s="7">
        <v>42598</v>
      </c>
      <c r="I123" s="7">
        <v>42598</v>
      </c>
      <c r="J123" s="2" t="s">
        <v>18</v>
      </c>
      <c r="K123" s="2" t="s">
        <v>184</v>
      </c>
      <c r="L123" s="2" t="s">
        <v>185</v>
      </c>
      <c r="M123" s="2" t="s">
        <v>3018</v>
      </c>
      <c r="N123" s="2" t="s">
        <v>3065</v>
      </c>
      <c r="O123" s="2" t="s">
        <v>3065</v>
      </c>
      <c r="P123" s="2">
        <v>-0.2038652</v>
      </c>
      <c r="Q123" s="2">
        <v>-80.214427700000002</v>
      </c>
      <c r="R123" s="2">
        <v>96.800003051800005</v>
      </c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>
        <f>INT(Table1[[#This Row],[INDIVIDUOS ]]/4)</f>
        <v>0</v>
      </c>
      <c r="AV123" s="2">
        <v>0</v>
      </c>
      <c r="AW123" s="2">
        <v>0</v>
      </c>
      <c r="AX123" s="2">
        <v>0</v>
      </c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>
        <v>0</v>
      </c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8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12" t="s">
        <v>463</v>
      </c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12" t="s">
        <v>4530</v>
      </c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</row>
    <row r="124" spans="1:245" x14ac:dyDescent="0.25">
      <c r="A124" s="2" t="s">
        <v>144</v>
      </c>
      <c r="B124" s="7">
        <v>42598</v>
      </c>
      <c r="C124" s="2">
        <v>4</v>
      </c>
      <c r="D124" s="2" t="s">
        <v>17</v>
      </c>
      <c r="E124" s="2" t="s">
        <v>9</v>
      </c>
      <c r="F124" s="2" t="s">
        <v>145</v>
      </c>
      <c r="G124" s="2" t="s">
        <v>4503</v>
      </c>
      <c r="H124" s="7">
        <v>42476</v>
      </c>
      <c r="I124" s="2"/>
      <c r="J124" s="2" t="s">
        <v>18</v>
      </c>
      <c r="K124" s="2" t="s">
        <v>184</v>
      </c>
      <c r="L124" s="2" t="s">
        <v>185</v>
      </c>
      <c r="M124" s="2" t="s">
        <v>3018</v>
      </c>
      <c r="N124" s="2" t="s">
        <v>3065</v>
      </c>
      <c r="O124" s="2" t="s">
        <v>3065</v>
      </c>
      <c r="P124" s="2">
        <v>-0.22000120000000001</v>
      </c>
      <c r="Q124" s="2">
        <v>-80.273906600000004</v>
      </c>
      <c r="R124" s="2">
        <v>40.5</v>
      </c>
      <c r="S124" s="2" t="s">
        <v>104</v>
      </c>
      <c r="T124" s="2" t="s">
        <v>145</v>
      </c>
      <c r="U124" s="2" t="s">
        <v>146</v>
      </c>
      <c r="V124" s="2" t="s">
        <v>4411</v>
      </c>
      <c r="W124" s="2"/>
      <c r="X124" s="2" t="s">
        <v>22</v>
      </c>
      <c r="Y124" s="2"/>
      <c r="Z124" s="2">
        <v>240000</v>
      </c>
      <c r="AA124" s="2">
        <v>7</v>
      </c>
      <c r="AB124" s="2">
        <v>6</v>
      </c>
      <c r="AC124" s="2" t="s">
        <v>24</v>
      </c>
      <c r="AD124" s="2" t="s">
        <v>23</v>
      </c>
      <c r="AE124" s="2"/>
      <c r="AF124" s="2"/>
      <c r="AG124" s="2" t="s">
        <v>121</v>
      </c>
      <c r="AH124" s="2" t="s">
        <v>147</v>
      </c>
      <c r="AI124" s="2" t="s">
        <v>64</v>
      </c>
      <c r="AJ124" s="2" t="s">
        <v>148</v>
      </c>
      <c r="AK124" s="2" t="s">
        <v>149</v>
      </c>
      <c r="AL124" s="2" t="s">
        <v>150</v>
      </c>
      <c r="AM124" s="2" t="s">
        <v>151</v>
      </c>
      <c r="AN124" s="2" t="s">
        <v>23</v>
      </c>
      <c r="AO124" s="2"/>
      <c r="AP124" s="2" t="s">
        <v>23</v>
      </c>
      <c r="AQ124" s="2"/>
      <c r="AR124" s="2" t="s">
        <v>23</v>
      </c>
      <c r="AS124" s="2" t="s">
        <v>152</v>
      </c>
      <c r="AT124" s="2"/>
      <c r="AU124" s="2">
        <f>INT(Table1[[#This Row],[INDIVIDUOS ]]/4)</f>
        <v>8</v>
      </c>
      <c r="AV124" s="2">
        <v>32</v>
      </c>
      <c r="AW124" s="2">
        <v>15</v>
      </c>
      <c r="AX124" s="2">
        <v>17</v>
      </c>
      <c r="AY124" s="2">
        <v>0</v>
      </c>
      <c r="AZ124" s="2">
        <v>1</v>
      </c>
      <c r="BA124" s="2">
        <v>1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2</v>
      </c>
      <c r="BK124" s="2">
        <v>0</v>
      </c>
      <c r="BL124" s="2" t="s">
        <v>24</v>
      </c>
      <c r="BM124" s="2" t="s">
        <v>23</v>
      </c>
      <c r="BN124" s="2"/>
      <c r="BO124" s="2"/>
      <c r="BP124" s="2"/>
      <c r="BQ124" s="2"/>
      <c r="BR124" s="2"/>
      <c r="BS124" s="2" t="s">
        <v>30</v>
      </c>
      <c r="BT124" s="2"/>
      <c r="BU124" s="2" t="s">
        <v>32</v>
      </c>
      <c r="BV124" s="2"/>
      <c r="BW124" s="2" t="s">
        <v>32</v>
      </c>
      <c r="BX124" s="2"/>
      <c r="BY124" s="2" t="s">
        <v>70</v>
      </c>
      <c r="BZ124" s="8" t="str">
        <f>BU124</f>
        <v>lona</v>
      </c>
      <c r="CA124" s="2"/>
      <c r="CB124" s="2" t="s">
        <v>24</v>
      </c>
      <c r="CC124" s="2" t="s">
        <v>23</v>
      </c>
      <c r="CD124" s="2" t="s">
        <v>23</v>
      </c>
      <c r="CE124" s="2"/>
      <c r="CF124" s="2"/>
      <c r="CG124" s="2" t="s">
        <v>153</v>
      </c>
      <c r="CH124" s="2" t="s">
        <v>23</v>
      </c>
      <c r="CI124" s="2" t="s">
        <v>23</v>
      </c>
      <c r="CJ124" s="2" t="s">
        <v>23</v>
      </c>
      <c r="CK124" s="2" t="s">
        <v>72</v>
      </c>
      <c r="CL124" s="2"/>
      <c r="CM124" s="2" t="s">
        <v>79</v>
      </c>
      <c r="CN124" s="2" t="s">
        <v>154</v>
      </c>
      <c r="CO124" s="2"/>
      <c r="CP124" s="2"/>
      <c r="CQ124" s="2" t="s">
        <v>130</v>
      </c>
      <c r="CR124" s="2" t="s">
        <v>95</v>
      </c>
      <c r="CS124" s="2"/>
      <c r="CT124" s="2" t="s">
        <v>23</v>
      </c>
      <c r="CU124" s="2" t="s">
        <v>37</v>
      </c>
      <c r="CV124" s="2"/>
      <c r="CW124" s="2">
        <v>5</v>
      </c>
      <c r="CX124" s="2">
        <v>5</v>
      </c>
      <c r="CY124" s="2">
        <v>3</v>
      </c>
      <c r="CZ124" s="2">
        <v>2</v>
      </c>
      <c r="DA124" s="2" t="s">
        <v>23</v>
      </c>
      <c r="DB124" s="2" t="s">
        <v>23</v>
      </c>
      <c r="DC124" s="2"/>
      <c r="DD124" s="2"/>
      <c r="DE124" s="2"/>
      <c r="DF124" s="2"/>
      <c r="DG124" s="2" t="s">
        <v>24</v>
      </c>
      <c r="DH124" s="2" t="s">
        <v>24</v>
      </c>
      <c r="DI124" s="2">
        <v>4</v>
      </c>
      <c r="DJ124" s="2" t="s">
        <v>23</v>
      </c>
      <c r="DK124" s="2" t="s">
        <v>23</v>
      </c>
      <c r="DL124" s="2"/>
      <c r="DM124" s="2" t="s">
        <v>24</v>
      </c>
      <c r="DN124" s="2">
        <v>2</v>
      </c>
      <c r="DO124" s="12"/>
      <c r="DP124" s="2" t="s">
        <v>23</v>
      </c>
      <c r="DQ124" s="2"/>
      <c r="DR124" s="2"/>
      <c r="DS124" s="2"/>
      <c r="DT124" s="2"/>
      <c r="DU124" s="2" t="s">
        <v>155</v>
      </c>
      <c r="DV124" s="2"/>
      <c r="DW124" s="2" t="s">
        <v>156</v>
      </c>
      <c r="DX124" s="2" t="s">
        <v>23</v>
      </c>
      <c r="DY124" s="2" t="s">
        <v>41</v>
      </c>
      <c r="DZ124" s="2"/>
      <c r="EA124" s="2" t="s">
        <v>40</v>
      </c>
      <c r="EB124" s="2"/>
      <c r="EC124" s="2" t="s">
        <v>23</v>
      </c>
      <c r="ED124" s="2"/>
      <c r="EE124" s="2"/>
      <c r="EF124" s="2"/>
      <c r="EG124" s="2"/>
      <c r="EH124" s="2"/>
      <c r="EI124" s="2" t="s">
        <v>4552</v>
      </c>
      <c r="EJ124" s="2" t="s">
        <v>157</v>
      </c>
      <c r="EK124" s="2" t="s">
        <v>44</v>
      </c>
      <c r="EL124" s="2" t="s">
        <v>24</v>
      </c>
      <c r="EM124" s="2" t="s">
        <v>24</v>
      </c>
      <c r="EN124" s="2" t="s">
        <v>131</v>
      </c>
      <c r="EO124" s="2" t="s">
        <v>46</v>
      </c>
      <c r="EP124" s="2" t="s">
        <v>24</v>
      </c>
      <c r="EQ124" s="2" t="s">
        <v>97</v>
      </c>
      <c r="ER124" s="2"/>
      <c r="ES124" s="2" t="s">
        <v>48</v>
      </c>
      <c r="ET124" s="2"/>
      <c r="EU124" s="2" t="s">
        <v>24</v>
      </c>
      <c r="EV124" s="2" t="s">
        <v>78</v>
      </c>
      <c r="EW124" s="2" t="s">
        <v>23</v>
      </c>
      <c r="EX124" s="2" t="s">
        <v>24</v>
      </c>
      <c r="EY124" s="2" t="s">
        <v>24</v>
      </c>
      <c r="EZ124" s="2" t="s">
        <v>98</v>
      </c>
      <c r="FA124" s="2" t="s">
        <v>23</v>
      </c>
      <c r="FB124" s="2"/>
      <c r="FC124" s="2"/>
      <c r="FD124" s="2"/>
      <c r="FE124" s="2"/>
      <c r="FF124" s="2"/>
      <c r="FG124" s="2"/>
      <c r="FH124" s="2">
        <v>0</v>
      </c>
      <c r="FI124" s="2">
        <v>0</v>
      </c>
      <c r="FJ124" s="2" t="s">
        <v>23</v>
      </c>
      <c r="FK124" s="2" t="s">
        <v>23</v>
      </c>
      <c r="FL124" s="2" t="s">
        <v>158</v>
      </c>
      <c r="FM124" s="2" t="s">
        <v>123</v>
      </c>
      <c r="FN124" s="2" t="s">
        <v>23</v>
      </c>
      <c r="FO124" s="2" t="s">
        <v>53</v>
      </c>
      <c r="FP124" s="2" t="s">
        <v>53</v>
      </c>
      <c r="FQ124" s="2" t="s">
        <v>23</v>
      </c>
      <c r="FR124" s="2" t="s">
        <v>23</v>
      </c>
      <c r="FS124" s="2"/>
      <c r="FT124" s="2" t="s">
        <v>101</v>
      </c>
      <c r="FU124" s="2" t="s">
        <v>159</v>
      </c>
      <c r="FV124" s="2" t="s">
        <v>160</v>
      </c>
      <c r="FW124" s="2"/>
      <c r="FX124" s="2" t="s">
        <v>76</v>
      </c>
      <c r="FY124" s="2"/>
      <c r="FZ124" s="12" t="s">
        <v>4545</v>
      </c>
      <c r="GA124" s="2" t="s">
        <v>161</v>
      </c>
      <c r="GB124" s="2"/>
      <c r="GC124" s="2"/>
      <c r="GD124" s="2" t="s">
        <v>23</v>
      </c>
      <c r="GE124" s="2"/>
      <c r="GF124" s="2" t="s">
        <v>23</v>
      </c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</row>
    <row r="125" spans="1:245" x14ac:dyDescent="0.25">
      <c r="A125" s="2" t="s">
        <v>754</v>
      </c>
      <c r="B125" s="7">
        <v>42600</v>
      </c>
      <c r="C125" s="2">
        <v>4</v>
      </c>
      <c r="D125" s="2" t="s">
        <v>17</v>
      </c>
      <c r="E125" s="2" t="s">
        <v>9</v>
      </c>
      <c r="F125" s="2" t="s">
        <v>755</v>
      </c>
      <c r="G125" s="2" t="s">
        <v>749</v>
      </c>
      <c r="H125" s="7">
        <v>42486</v>
      </c>
      <c r="I125" s="2"/>
      <c r="J125" s="2" t="s">
        <v>18</v>
      </c>
      <c r="K125" s="2" t="s">
        <v>184</v>
      </c>
      <c r="L125" s="2" t="s">
        <v>185</v>
      </c>
      <c r="M125" s="2" t="s">
        <v>3018</v>
      </c>
      <c r="N125" s="2" t="s">
        <v>3065</v>
      </c>
      <c r="O125" s="2" t="s">
        <v>3065</v>
      </c>
      <c r="P125" s="2">
        <v>-0.1843204</v>
      </c>
      <c r="Q125" s="2">
        <v>-80.288811199999998</v>
      </c>
      <c r="R125" s="2">
        <v>1.7999999523200001</v>
      </c>
      <c r="S125" s="2" t="s">
        <v>21</v>
      </c>
      <c r="T125" s="2"/>
      <c r="U125" s="2"/>
      <c r="V125" s="2" t="s">
        <v>4411</v>
      </c>
      <c r="W125" s="2"/>
      <c r="X125" s="2" t="s">
        <v>22</v>
      </c>
      <c r="Y125" s="2"/>
      <c r="Z125" s="2">
        <v>100</v>
      </c>
      <c r="AA125" s="2">
        <v>3</v>
      </c>
      <c r="AB125" s="2">
        <v>3</v>
      </c>
      <c r="AC125" s="2" t="s">
        <v>24</v>
      </c>
      <c r="AD125" s="2" t="s">
        <v>23</v>
      </c>
      <c r="AE125" s="2"/>
      <c r="AF125" s="2"/>
      <c r="AG125" s="2" t="s">
        <v>121</v>
      </c>
      <c r="AH125" s="2" t="s">
        <v>756</v>
      </c>
      <c r="AI125" s="2" t="s">
        <v>24</v>
      </c>
      <c r="AJ125" s="2" t="s">
        <v>25</v>
      </c>
      <c r="AK125" s="2" t="s">
        <v>757</v>
      </c>
      <c r="AL125" s="2" t="s">
        <v>758</v>
      </c>
      <c r="AM125" s="2" t="s">
        <v>743</v>
      </c>
      <c r="AN125" s="2" t="s">
        <v>24</v>
      </c>
      <c r="AO125" s="2" t="s">
        <v>91</v>
      </c>
      <c r="AP125" s="2" t="s">
        <v>23</v>
      </c>
      <c r="AQ125" s="2"/>
      <c r="AR125" s="2" t="s">
        <v>24</v>
      </c>
      <c r="AS125" s="2"/>
      <c r="AT125" s="2"/>
      <c r="AU125" s="2">
        <f>INT(Table1[[#This Row],[INDIVIDUOS ]]/4)</f>
        <v>14</v>
      </c>
      <c r="AV125" s="2">
        <v>56</v>
      </c>
      <c r="AW125" s="2">
        <v>28</v>
      </c>
      <c r="AX125" s="2">
        <v>28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1</v>
      </c>
      <c r="BH125" s="2">
        <v>0</v>
      </c>
      <c r="BI125" s="2">
        <v>1</v>
      </c>
      <c r="BJ125" s="2">
        <v>0</v>
      </c>
      <c r="BK125" s="2">
        <v>1</v>
      </c>
      <c r="BL125" s="2" t="s">
        <v>24</v>
      </c>
      <c r="BM125" s="2" t="s">
        <v>23</v>
      </c>
      <c r="BN125" s="2"/>
      <c r="BO125" s="2"/>
      <c r="BP125" s="2"/>
      <c r="BQ125" s="2"/>
      <c r="BR125" s="2"/>
      <c r="BS125" s="2" t="s">
        <v>110</v>
      </c>
      <c r="BT125" s="2"/>
      <c r="BU125" s="2" t="s">
        <v>31</v>
      </c>
      <c r="BV125" s="2"/>
      <c r="BW125" s="2" t="s">
        <v>32</v>
      </c>
      <c r="BX125" s="2"/>
      <c r="BY125" s="2" t="s">
        <v>70</v>
      </c>
      <c r="BZ125" s="8" t="str">
        <f>BU125</f>
        <v>plastico</v>
      </c>
      <c r="CA125" s="2"/>
      <c r="CB125" s="2" t="s">
        <v>23</v>
      </c>
      <c r="CC125" s="2" t="s">
        <v>23</v>
      </c>
      <c r="CD125" s="2" t="s">
        <v>23</v>
      </c>
      <c r="CE125" s="2"/>
      <c r="CF125" s="2"/>
      <c r="CG125" s="2" t="s">
        <v>745</v>
      </c>
      <c r="CH125" s="2" t="s">
        <v>23</v>
      </c>
      <c r="CI125" s="2" t="s">
        <v>23</v>
      </c>
      <c r="CJ125" s="2" t="s">
        <v>23</v>
      </c>
      <c r="CK125" s="2" t="s">
        <v>193</v>
      </c>
      <c r="CL125" s="2"/>
      <c r="CM125" s="2" t="s">
        <v>36</v>
      </c>
      <c r="CN125" s="2"/>
      <c r="CO125" s="2"/>
      <c r="CP125" s="2"/>
      <c r="CQ125" s="2" t="s">
        <v>130</v>
      </c>
      <c r="CR125" s="2" t="s">
        <v>95</v>
      </c>
      <c r="CS125" s="2"/>
      <c r="CT125" s="2" t="s">
        <v>211</v>
      </c>
      <c r="CU125" s="2" t="s">
        <v>74</v>
      </c>
      <c r="CV125" s="2"/>
      <c r="CW125" s="2">
        <v>0</v>
      </c>
      <c r="CX125" s="2">
        <v>0</v>
      </c>
      <c r="CY125" s="2">
        <v>0</v>
      </c>
      <c r="CZ125" s="2">
        <v>0</v>
      </c>
      <c r="DA125" s="2"/>
      <c r="DB125" s="2"/>
      <c r="DC125" s="2"/>
      <c r="DD125" s="2"/>
      <c r="DE125" s="2"/>
      <c r="DF125" s="2"/>
      <c r="DG125" s="2"/>
      <c r="DH125" s="2"/>
      <c r="DI125" s="2">
        <v>0</v>
      </c>
      <c r="DJ125" s="2" t="s">
        <v>24</v>
      </c>
      <c r="DK125" s="2" t="s">
        <v>23</v>
      </c>
      <c r="DL125" s="2"/>
      <c r="DM125" s="2" t="s">
        <v>23</v>
      </c>
      <c r="DN125" s="2"/>
      <c r="DO125" s="12" t="s">
        <v>1119</v>
      </c>
      <c r="DP125" s="2" t="s">
        <v>23</v>
      </c>
      <c r="DQ125" s="2"/>
      <c r="DR125" s="2"/>
      <c r="DS125" s="2"/>
      <c r="DT125" s="2"/>
      <c r="DU125" s="2" t="s">
        <v>39</v>
      </c>
      <c r="DV125" s="2"/>
      <c r="DW125" s="2"/>
      <c r="DX125" s="2" t="s">
        <v>23</v>
      </c>
      <c r="DY125" s="2" t="s">
        <v>40</v>
      </c>
      <c r="DZ125" s="2"/>
      <c r="EA125" s="2" t="s">
        <v>41</v>
      </c>
      <c r="EB125" s="2"/>
      <c r="EC125" s="2" t="s">
        <v>23</v>
      </c>
      <c r="ED125" s="2"/>
      <c r="EE125" s="2"/>
      <c r="EF125" s="2"/>
      <c r="EG125" s="2"/>
      <c r="EH125" s="2"/>
      <c r="EI125" s="2" t="s">
        <v>4553</v>
      </c>
      <c r="EJ125" s="2" t="s">
        <v>157</v>
      </c>
      <c r="EK125" s="2" t="s">
        <v>44</v>
      </c>
      <c r="EL125" s="2" t="s">
        <v>24</v>
      </c>
      <c r="EM125" s="2" t="s">
        <v>24</v>
      </c>
      <c r="EN125" s="2" t="s">
        <v>196</v>
      </c>
      <c r="EO125" s="2" t="s">
        <v>46</v>
      </c>
      <c r="EP125" s="2" t="s">
        <v>24</v>
      </c>
      <c r="EQ125" s="2" t="s">
        <v>97</v>
      </c>
      <c r="ER125" s="2"/>
      <c r="ES125" s="2" t="s">
        <v>48</v>
      </c>
      <c r="ET125" s="2"/>
      <c r="EU125" s="2" t="s">
        <v>24</v>
      </c>
      <c r="EV125" s="2" t="s">
        <v>78</v>
      </c>
      <c r="EW125" s="2" t="s">
        <v>23</v>
      </c>
      <c r="EX125" s="2" t="s">
        <v>23</v>
      </c>
      <c r="EY125" s="2" t="s">
        <v>24</v>
      </c>
      <c r="EZ125" s="2" t="s">
        <v>98</v>
      </c>
      <c r="FA125" s="2" t="s">
        <v>23</v>
      </c>
      <c r="FB125" s="2"/>
      <c r="FC125" s="2"/>
      <c r="FD125" s="2"/>
      <c r="FE125" s="2"/>
      <c r="FF125" s="2"/>
      <c r="FG125" s="2"/>
      <c r="FH125" s="2">
        <v>0</v>
      </c>
      <c r="FI125" s="2">
        <v>0</v>
      </c>
      <c r="FJ125" s="2" t="s">
        <v>23</v>
      </c>
      <c r="FK125" s="2" t="s">
        <v>23</v>
      </c>
      <c r="FL125" s="2" t="s">
        <v>255</v>
      </c>
      <c r="FM125" s="2" t="s">
        <v>123</v>
      </c>
      <c r="FN125" s="2" t="s">
        <v>23</v>
      </c>
      <c r="FO125" s="2" t="s">
        <v>53</v>
      </c>
      <c r="FP125" s="2" t="s">
        <v>53</v>
      </c>
      <c r="FQ125" s="2" t="s">
        <v>24</v>
      </c>
      <c r="FR125" s="2" t="s">
        <v>23</v>
      </c>
      <c r="FS125" s="2"/>
      <c r="FT125" s="2" t="s">
        <v>296</v>
      </c>
      <c r="FU125" s="2" t="s">
        <v>759</v>
      </c>
      <c r="FV125" s="2" t="s">
        <v>83</v>
      </c>
      <c r="FW125" s="2"/>
      <c r="FX125" s="2" t="s">
        <v>57</v>
      </c>
      <c r="FY125" s="2"/>
      <c r="FZ125" s="12" t="s">
        <v>76</v>
      </c>
      <c r="GA125" s="2" t="s">
        <v>76</v>
      </c>
      <c r="GB125" s="2"/>
      <c r="GC125" s="2"/>
      <c r="GD125" s="2" t="s">
        <v>23</v>
      </c>
      <c r="GE125" s="2"/>
      <c r="GF125" s="2" t="s">
        <v>23</v>
      </c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</row>
    <row r="126" spans="1:245" x14ac:dyDescent="0.25">
      <c r="A126" s="2" t="s">
        <v>1177</v>
      </c>
      <c r="B126" s="7">
        <v>42603</v>
      </c>
      <c r="C126" s="2">
        <v>4</v>
      </c>
      <c r="D126" s="2" t="s">
        <v>8</v>
      </c>
      <c r="E126" s="2" t="s">
        <v>9</v>
      </c>
      <c r="F126" s="2" t="s">
        <v>1178</v>
      </c>
      <c r="G126" s="2" t="s">
        <v>1179</v>
      </c>
      <c r="H126" s="7">
        <v>42477</v>
      </c>
      <c r="I126" s="7">
        <v>42569</v>
      </c>
      <c r="J126" s="2" t="s">
        <v>18</v>
      </c>
      <c r="K126" s="2" t="s">
        <v>1238</v>
      </c>
      <c r="L126" s="2" t="s">
        <v>1237</v>
      </c>
      <c r="M126" s="2" t="s">
        <v>3018</v>
      </c>
      <c r="N126" s="2" t="s">
        <v>1370</v>
      </c>
      <c r="O126" s="2" t="s">
        <v>3210</v>
      </c>
      <c r="P126" s="2">
        <v>-0.58622375500000001</v>
      </c>
      <c r="Q126" s="2">
        <v>-80.409343500000006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>
        <f>INT(Table1[[#This Row],[INDIVIDUOS ]]/4)</f>
        <v>0</v>
      </c>
      <c r="AV126" s="2">
        <v>0</v>
      </c>
      <c r="AW126" s="2">
        <v>0</v>
      </c>
      <c r="AX126" s="2">
        <v>0</v>
      </c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>
        <v>0</v>
      </c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8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1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12" t="s">
        <v>4528</v>
      </c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</row>
    <row r="127" spans="1:245" x14ac:dyDescent="0.25">
      <c r="A127" s="2" t="s">
        <v>1197</v>
      </c>
      <c r="B127" s="7">
        <v>42604</v>
      </c>
      <c r="C127" s="2">
        <v>4</v>
      </c>
      <c r="D127" s="2" t="s">
        <v>8</v>
      </c>
      <c r="E127" s="2" t="s">
        <v>9</v>
      </c>
      <c r="F127" s="2" t="s">
        <v>1198</v>
      </c>
      <c r="G127" s="2" t="s">
        <v>1199</v>
      </c>
      <c r="H127" s="7">
        <v>42506</v>
      </c>
      <c r="I127" s="7">
        <v>42604</v>
      </c>
      <c r="J127" s="2" t="s">
        <v>18</v>
      </c>
      <c r="K127" s="2" t="s">
        <v>1122</v>
      </c>
      <c r="L127" s="2" t="s">
        <v>1123</v>
      </c>
      <c r="M127" s="2" t="s">
        <v>3018</v>
      </c>
      <c r="N127" s="2" t="s">
        <v>1349</v>
      </c>
      <c r="O127" s="2" t="s">
        <v>3215</v>
      </c>
      <c r="P127" s="2">
        <v>-0.59536646999999998</v>
      </c>
      <c r="Q127" s="2">
        <v>-80.407361600000002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>
        <f>INT(Table1[[#This Row],[INDIVIDUOS ]]/4)</f>
        <v>0</v>
      </c>
      <c r="AV127" s="2">
        <v>0</v>
      </c>
      <c r="AW127" s="2">
        <v>0</v>
      </c>
      <c r="AX127" s="2">
        <v>0</v>
      </c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>
        <v>0</v>
      </c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8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1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12" t="s">
        <v>4533</v>
      </c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</row>
    <row r="128" spans="1:245" x14ac:dyDescent="0.25">
      <c r="A128" s="2" t="s">
        <v>86</v>
      </c>
      <c r="B128" s="7">
        <v>42598</v>
      </c>
      <c r="C128" s="2">
        <v>4</v>
      </c>
      <c r="D128" s="2" t="s">
        <v>17</v>
      </c>
      <c r="E128" s="2" t="s">
        <v>9</v>
      </c>
      <c r="F128" s="2" t="s">
        <v>87</v>
      </c>
      <c r="G128" s="2" t="s">
        <v>4504</v>
      </c>
      <c r="H128" s="7">
        <v>42476</v>
      </c>
      <c r="I128" s="2"/>
      <c r="J128" s="2" t="s">
        <v>18</v>
      </c>
      <c r="K128" s="2" t="s">
        <v>1122</v>
      </c>
      <c r="L128" s="2" t="s">
        <v>1123</v>
      </c>
      <c r="M128" s="2" t="s">
        <v>3018</v>
      </c>
      <c r="N128" s="2" t="s">
        <v>1349</v>
      </c>
      <c r="O128" s="2" t="s">
        <v>3215</v>
      </c>
      <c r="P128" s="2">
        <v>-0.6191738</v>
      </c>
      <c r="Q128" s="2">
        <v>-80.424787699999996</v>
      </c>
      <c r="R128" s="2">
        <v>45.400001525900002</v>
      </c>
      <c r="S128" s="2" t="s">
        <v>21</v>
      </c>
      <c r="T128" s="2"/>
      <c r="U128" s="2"/>
      <c r="V128" s="2" t="s">
        <v>4412</v>
      </c>
      <c r="W128" s="2"/>
      <c r="X128" s="2" t="s">
        <v>62</v>
      </c>
      <c r="Y128" s="2"/>
      <c r="Z128" s="2">
        <v>100</v>
      </c>
      <c r="AA128" s="2">
        <v>8</v>
      </c>
      <c r="AB128" s="2">
        <v>8</v>
      </c>
      <c r="AC128" s="2" t="s">
        <v>24</v>
      </c>
      <c r="AD128" s="2" t="s">
        <v>23</v>
      </c>
      <c r="AE128" s="2"/>
      <c r="AF128" s="2"/>
      <c r="AG128" s="2" t="s">
        <v>63</v>
      </c>
      <c r="AH128" s="2"/>
      <c r="AI128" s="2" t="s">
        <v>23</v>
      </c>
      <c r="AJ128" s="2" t="s">
        <v>25</v>
      </c>
      <c r="AK128" s="2" t="s">
        <v>88</v>
      </c>
      <c r="AL128" s="2" t="s">
        <v>89</v>
      </c>
      <c r="AM128" s="2" t="s">
        <v>90</v>
      </c>
      <c r="AN128" s="2" t="s">
        <v>24</v>
      </c>
      <c r="AO128" s="2" t="s">
        <v>91</v>
      </c>
      <c r="AP128" s="2" t="s">
        <v>24</v>
      </c>
      <c r="AQ128" s="2" t="s">
        <v>92</v>
      </c>
      <c r="AR128" s="2" t="s">
        <v>24</v>
      </c>
      <c r="AS128" s="2"/>
      <c r="AT128" s="2"/>
      <c r="AU128" s="2">
        <f>INT(Table1[[#This Row],[INDIVIDUOS ]]/4)</f>
        <v>25</v>
      </c>
      <c r="AV128" s="2">
        <v>100</v>
      </c>
      <c r="AW128" s="2">
        <v>42</v>
      </c>
      <c r="AX128" s="2">
        <v>58</v>
      </c>
      <c r="AY128" s="2">
        <v>0</v>
      </c>
      <c r="AZ128" s="2">
        <v>1</v>
      </c>
      <c r="BA128" s="2">
        <v>0</v>
      </c>
      <c r="BB128" s="2">
        <v>0</v>
      </c>
      <c r="BC128" s="2">
        <v>0</v>
      </c>
      <c r="BD128" s="2">
        <v>0</v>
      </c>
      <c r="BE128" s="2">
        <v>3</v>
      </c>
      <c r="BF128" s="2">
        <v>4</v>
      </c>
      <c r="BG128" s="2">
        <v>3</v>
      </c>
      <c r="BH128" s="2">
        <v>6</v>
      </c>
      <c r="BI128" s="2">
        <v>9</v>
      </c>
      <c r="BJ128" s="2">
        <v>0</v>
      </c>
      <c r="BK128" s="2">
        <v>1</v>
      </c>
      <c r="BL128" s="2" t="s">
        <v>24</v>
      </c>
      <c r="BM128" s="2" t="s">
        <v>23</v>
      </c>
      <c r="BN128" s="2"/>
      <c r="BO128" s="2"/>
      <c r="BP128" s="2"/>
      <c r="BQ128" s="2"/>
      <c r="BR128" s="2"/>
      <c r="BS128" s="2" t="s">
        <v>30</v>
      </c>
      <c r="BT128" s="2"/>
      <c r="BU128" s="2" t="s">
        <v>31</v>
      </c>
      <c r="BV128" s="2"/>
      <c r="BW128" s="2" t="s">
        <v>32</v>
      </c>
      <c r="BX128" s="2"/>
      <c r="BY128" s="2" t="s">
        <v>93</v>
      </c>
      <c r="BZ128" s="8" t="str">
        <f>BU128</f>
        <v>plastico</v>
      </c>
      <c r="CA128" s="2"/>
      <c r="CB128" s="2" t="s">
        <v>24</v>
      </c>
      <c r="CC128" s="2" t="s">
        <v>23</v>
      </c>
      <c r="CD128" s="2" t="s">
        <v>23</v>
      </c>
      <c r="CE128" s="2"/>
      <c r="CF128" s="2"/>
      <c r="CG128" s="2" t="s">
        <v>94</v>
      </c>
      <c r="CH128" s="2" t="s">
        <v>23</v>
      </c>
      <c r="CI128" s="2" t="s">
        <v>24</v>
      </c>
      <c r="CJ128" s="2" t="s">
        <v>23</v>
      </c>
      <c r="CK128" s="2" t="s">
        <v>72</v>
      </c>
      <c r="CL128" s="2"/>
      <c r="CM128" s="2" t="s">
        <v>73</v>
      </c>
      <c r="CN128" s="2"/>
      <c r="CO128" s="2">
        <v>10</v>
      </c>
      <c r="CP128" s="2">
        <v>7</v>
      </c>
      <c r="CQ128" s="2" t="s">
        <v>23</v>
      </c>
      <c r="CR128" s="2" t="s">
        <v>95</v>
      </c>
      <c r="CS128" s="2"/>
      <c r="CT128" s="2" t="s">
        <v>23</v>
      </c>
      <c r="CU128" s="2" t="s">
        <v>95</v>
      </c>
      <c r="CV128" s="2"/>
      <c r="CW128" s="2">
        <v>0</v>
      </c>
      <c r="CX128" s="2">
        <v>0</v>
      </c>
      <c r="CY128" s="2">
        <v>0</v>
      </c>
      <c r="CZ128" s="2">
        <v>0</v>
      </c>
      <c r="DA128" s="2"/>
      <c r="DB128" s="2"/>
      <c r="DC128" s="2"/>
      <c r="DD128" s="2"/>
      <c r="DE128" s="2"/>
      <c r="DF128" s="2"/>
      <c r="DG128" s="2"/>
      <c r="DH128" s="2"/>
      <c r="DI128" s="2">
        <v>0</v>
      </c>
      <c r="DJ128" s="2" t="s">
        <v>23</v>
      </c>
      <c r="DK128" s="2" t="s">
        <v>23</v>
      </c>
      <c r="DL128" s="2"/>
      <c r="DM128" s="2" t="s">
        <v>23</v>
      </c>
      <c r="DN128" s="2"/>
      <c r="DO128" s="12"/>
      <c r="DP128" s="2" t="s">
        <v>23</v>
      </c>
      <c r="DQ128" s="2"/>
      <c r="DR128" s="2"/>
      <c r="DS128" s="2"/>
      <c r="DT128" s="2"/>
      <c r="DU128" s="2" t="s">
        <v>39</v>
      </c>
      <c r="DV128" s="2"/>
      <c r="DW128" s="2"/>
      <c r="DX128" s="2" t="s">
        <v>23</v>
      </c>
      <c r="DY128" s="2" t="s">
        <v>40</v>
      </c>
      <c r="DZ128" s="2"/>
      <c r="EA128" s="2" t="s">
        <v>41</v>
      </c>
      <c r="EB128" s="2"/>
      <c r="EC128" s="2" t="s">
        <v>23</v>
      </c>
      <c r="ED128" s="2"/>
      <c r="EE128" s="2"/>
      <c r="EF128" s="2"/>
      <c r="EG128" s="2"/>
      <c r="EH128" s="2"/>
      <c r="EI128" s="2" t="s">
        <v>4553</v>
      </c>
      <c r="EJ128" s="2" t="s">
        <v>43</v>
      </c>
      <c r="EK128" s="2" t="s">
        <v>44</v>
      </c>
      <c r="EL128" s="2" t="s">
        <v>24</v>
      </c>
      <c r="EM128" s="2" t="s">
        <v>24</v>
      </c>
      <c r="EN128" s="2" t="s">
        <v>96</v>
      </c>
      <c r="EO128" s="2" t="s">
        <v>78</v>
      </c>
      <c r="EP128" s="2" t="s">
        <v>23</v>
      </c>
      <c r="EQ128" s="2" t="s">
        <v>97</v>
      </c>
      <c r="ER128" s="2"/>
      <c r="ES128" s="2" t="s">
        <v>48</v>
      </c>
      <c r="ET128" s="2"/>
      <c r="EU128" s="2" t="s">
        <v>24</v>
      </c>
      <c r="EV128" s="2" t="s">
        <v>78</v>
      </c>
      <c r="EW128" s="2" t="s">
        <v>23</v>
      </c>
      <c r="EX128" s="2" t="s">
        <v>23</v>
      </c>
      <c r="EY128" s="2" t="s">
        <v>23</v>
      </c>
      <c r="EZ128" s="2" t="s">
        <v>98</v>
      </c>
      <c r="FA128" s="2" t="s">
        <v>23</v>
      </c>
      <c r="FB128" s="2"/>
      <c r="FC128" s="2"/>
      <c r="FD128" s="2"/>
      <c r="FE128" s="2"/>
      <c r="FF128" s="2"/>
      <c r="FG128" s="2"/>
      <c r="FH128" s="2">
        <v>1</v>
      </c>
      <c r="FI128" s="2">
        <v>1</v>
      </c>
      <c r="FJ128" s="2" t="s">
        <v>23</v>
      </c>
      <c r="FK128" s="2" t="s">
        <v>23</v>
      </c>
      <c r="FL128" s="2" t="s">
        <v>99</v>
      </c>
      <c r="FM128" s="2" t="s">
        <v>100</v>
      </c>
      <c r="FN128" s="2" t="s">
        <v>23</v>
      </c>
      <c r="FO128" s="2" t="s">
        <v>53</v>
      </c>
      <c r="FP128" s="2" t="s">
        <v>53</v>
      </c>
      <c r="FQ128" s="2" t="s">
        <v>23</v>
      </c>
      <c r="FR128" s="2" t="s">
        <v>23</v>
      </c>
      <c r="FS128" s="2"/>
      <c r="FT128" s="2" t="s">
        <v>101</v>
      </c>
      <c r="FU128" s="2" t="s">
        <v>102</v>
      </c>
      <c r="FV128" s="2" t="s">
        <v>83</v>
      </c>
      <c r="FW128" s="2"/>
      <c r="FX128" s="2" t="s">
        <v>57</v>
      </c>
      <c r="FY128" s="2"/>
      <c r="FZ128" s="12" t="s">
        <v>4533</v>
      </c>
      <c r="GA128" s="2" t="s">
        <v>84</v>
      </c>
      <c r="GB128" s="2"/>
      <c r="GC128" s="2"/>
      <c r="GD128" s="2" t="s">
        <v>23</v>
      </c>
      <c r="GE128" s="2"/>
      <c r="GF128" s="2" t="s">
        <v>23</v>
      </c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</row>
    <row r="129" spans="1:245" x14ac:dyDescent="0.25">
      <c r="A129" s="2" t="s">
        <v>4189</v>
      </c>
      <c r="B129" s="7">
        <v>42598</v>
      </c>
      <c r="C129" s="2">
        <v>4</v>
      </c>
      <c r="D129" s="2" t="s">
        <v>17</v>
      </c>
      <c r="E129" s="2" t="s">
        <v>9</v>
      </c>
      <c r="F129" s="2" t="s">
        <v>4457</v>
      </c>
      <c r="G129" s="2"/>
      <c r="H129" s="7">
        <v>42598</v>
      </c>
      <c r="I129" s="2"/>
      <c r="J129" s="2" t="s">
        <v>18</v>
      </c>
      <c r="K129" s="2" t="s">
        <v>1254</v>
      </c>
      <c r="L129" s="2" t="s">
        <v>1255</v>
      </c>
      <c r="M129" s="2" t="s">
        <v>3018</v>
      </c>
      <c r="N129" s="2" t="s">
        <v>3228</v>
      </c>
      <c r="O129" s="2" t="s">
        <v>3228</v>
      </c>
      <c r="P129" s="2">
        <v>-0.69786709999999996</v>
      </c>
      <c r="Q129" s="2">
        <v>-80.279287800000006</v>
      </c>
      <c r="R129" s="2">
        <v>24.100000381499999</v>
      </c>
      <c r="S129" s="2" t="s">
        <v>104</v>
      </c>
      <c r="T129" s="2" t="s">
        <v>105</v>
      </c>
      <c r="U129" s="2" t="s">
        <v>106</v>
      </c>
      <c r="V129" s="2" t="s">
        <v>4412</v>
      </c>
      <c r="W129" s="2"/>
      <c r="X129" s="2" t="s">
        <v>62</v>
      </c>
      <c r="Y129" s="2"/>
      <c r="Z129" s="2">
        <v>400</v>
      </c>
      <c r="AA129" s="2">
        <v>12</v>
      </c>
      <c r="AB129" s="2">
        <v>12</v>
      </c>
      <c r="AC129" s="2" t="s">
        <v>24</v>
      </c>
      <c r="AD129" s="2" t="s">
        <v>23</v>
      </c>
      <c r="AE129" s="2"/>
      <c r="AF129" s="2"/>
      <c r="AG129" s="2" t="s">
        <v>477</v>
      </c>
      <c r="AH129" s="2"/>
      <c r="AI129" s="2" t="s">
        <v>23</v>
      </c>
      <c r="AJ129" s="2" t="s">
        <v>25</v>
      </c>
      <c r="AK129" s="2" t="s">
        <v>107</v>
      </c>
      <c r="AL129" s="2" t="s">
        <v>108</v>
      </c>
      <c r="AM129" s="2" t="s">
        <v>109</v>
      </c>
      <c r="AN129" s="2" t="s">
        <v>23</v>
      </c>
      <c r="AO129" s="2"/>
      <c r="AP129" s="2" t="s">
        <v>23</v>
      </c>
      <c r="AQ129" s="2"/>
      <c r="AR129" s="2" t="s">
        <v>23</v>
      </c>
      <c r="AS129" s="2"/>
      <c r="AT129" s="2"/>
      <c r="AU129" s="2">
        <f>INT(Table1[[#This Row],[INDIVIDUOS ]]/4)</f>
        <v>6</v>
      </c>
      <c r="AV129" s="2">
        <v>25</v>
      </c>
      <c r="AW129" s="2">
        <v>11</v>
      </c>
      <c r="AX129" s="2">
        <v>14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1</v>
      </c>
      <c r="BH129" s="2">
        <v>2</v>
      </c>
      <c r="BI129" s="2">
        <v>3</v>
      </c>
      <c r="BJ129" s="2">
        <v>0</v>
      </c>
      <c r="BK129" s="2">
        <v>1</v>
      </c>
      <c r="BL129" s="2" t="s">
        <v>24</v>
      </c>
      <c r="BM129" s="2" t="s">
        <v>23</v>
      </c>
      <c r="BN129" s="2"/>
      <c r="BO129" s="2"/>
      <c r="BP129" s="2"/>
      <c r="BQ129" s="2"/>
      <c r="BR129" s="2"/>
      <c r="BS129" s="2" t="s">
        <v>110</v>
      </c>
      <c r="BT129" s="2"/>
      <c r="BU129" s="2" t="s">
        <v>31</v>
      </c>
      <c r="BV129" s="2"/>
      <c r="BW129" s="2" t="s">
        <v>32</v>
      </c>
      <c r="BX129" s="2"/>
      <c r="BY129" s="2" t="s">
        <v>70</v>
      </c>
      <c r="BZ129" s="8" t="str">
        <f>BU129</f>
        <v>plastico</v>
      </c>
      <c r="CA129" s="2"/>
      <c r="CB129" s="2" t="s">
        <v>24</v>
      </c>
      <c r="CC129" s="2" t="s">
        <v>23</v>
      </c>
      <c r="CD129" s="2" t="s">
        <v>23</v>
      </c>
      <c r="CE129" s="2"/>
      <c r="CF129" s="2"/>
      <c r="CG129" s="2" t="s">
        <v>94</v>
      </c>
      <c r="CH129" s="2" t="s">
        <v>24</v>
      </c>
      <c r="CI129" s="2" t="s">
        <v>24</v>
      </c>
      <c r="CJ129" s="2" t="s">
        <v>23</v>
      </c>
      <c r="CK129" s="2" t="s">
        <v>72</v>
      </c>
      <c r="CL129" s="2"/>
      <c r="CM129" s="2" t="s">
        <v>73</v>
      </c>
      <c r="CN129" s="2"/>
      <c r="CO129" s="2">
        <v>10</v>
      </c>
      <c r="CP129" s="2">
        <v>1</v>
      </c>
      <c r="CQ129" s="2" t="s">
        <v>23</v>
      </c>
      <c r="CR129" s="2" t="s">
        <v>95</v>
      </c>
      <c r="CS129" s="2"/>
      <c r="CT129" s="2" t="s">
        <v>23</v>
      </c>
      <c r="CU129" s="2" t="s">
        <v>74</v>
      </c>
      <c r="CV129" s="2"/>
      <c r="CW129" s="2">
        <v>0</v>
      </c>
      <c r="CX129" s="2">
        <v>0</v>
      </c>
      <c r="CY129" s="2">
        <v>0</v>
      </c>
      <c r="CZ129" s="2">
        <v>0</v>
      </c>
      <c r="DA129" s="2"/>
      <c r="DB129" s="2"/>
      <c r="DC129" s="2"/>
      <c r="DD129" s="2"/>
      <c r="DE129" s="2"/>
      <c r="DF129" s="2"/>
      <c r="DG129" s="2"/>
      <c r="DH129" s="2"/>
      <c r="DI129" s="2">
        <v>0</v>
      </c>
      <c r="DJ129" s="2" t="s">
        <v>23</v>
      </c>
      <c r="DK129" s="2" t="s">
        <v>23</v>
      </c>
      <c r="DL129" s="2"/>
      <c r="DM129" s="2" t="s">
        <v>23</v>
      </c>
      <c r="DN129" s="2"/>
      <c r="DO129" s="12"/>
      <c r="DP129" s="2" t="s">
        <v>23</v>
      </c>
      <c r="DQ129" s="2"/>
      <c r="DR129" s="2"/>
      <c r="DS129" s="2"/>
      <c r="DT129" s="2"/>
      <c r="DU129" s="2" t="s">
        <v>39</v>
      </c>
      <c r="DV129" s="2"/>
      <c r="DW129" s="2"/>
      <c r="DX129" s="2" t="s">
        <v>23</v>
      </c>
      <c r="DY129" s="2" t="s">
        <v>40</v>
      </c>
      <c r="DZ129" s="2"/>
      <c r="EA129" s="2" t="s">
        <v>41</v>
      </c>
      <c r="EB129" s="2"/>
      <c r="EC129" s="2" t="s">
        <v>24</v>
      </c>
      <c r="ED129" s="2"/>
      <c r="EE129" s="2"/>
      <c r="EF129" s="2"/>
      <c r="EG129" s="2"/>
      <c r="EH129" s="2"/>
      <c r="EI129" s="2" t="s">
        <v>4553</v>
      </c>
      <c r="EJ129" s="2" t="s">
        <v>43</v>
      </c>
      <c r="EK129" s="2" t="s">
        <v>76</v>
      </c>
      <c r="EL129" s="2" t="s">
        <v>24</v>
      </c>
      <c r="EM129" s="2" t="s">
        <v>24</v>
      </c>
      <c r="EN129" s="2" t="s">
        <v>77</v>
      </c>
      <c r="EO129" s="2" t="s">
        <v>78</v>
      </c>
      <c r="EP129" s="2" t="s">
        <v>23</v>
      </c>
      <c r="EQ129" s="2" t="s">
        <v>97</v>
      </c>
      <c r="ER129" s="2"/>
      <c r="ES129" s="2" t="s">
        <v>48</v>
      </c>
      <c r="ET129" s="2"/>
      <c r="EU129" s="2" t="s">
        <v>23</v>
      </c>
      <c r="EV129" s="2" t="s">
        <v>49</v>
      </c>
      <c r="EW129" s="2" t="s">
        <v>23</v>
      </c>
      <c r="EX129" s="2" t="s">
        <v>23</v>
      </c>
      <c r="EY129" s="2" t="s">
        <v>23</v>
      </c>
      <c r="EZ129" s="2" t="s">
        <v>98</v>
      </c>
      <c r="FA129" s="2" t="s">
        <v>23</v>
      </c>
      <c r="FB129" s="2"/>
      <c r="FC129" s="2"/>
      <c r="FD129" s="2"/>
      <c r="FE129" s="2"/>
      <c r="FF129" s="2"/>
      <c r="FG129" s="2"/>
      <c r="FH129" s="2">
        <v>0</v>
      </c>
      <c r="FI129" s="2">
        <v>0</v>
      </c>
      <c r="FJ129" s="2" t="s">
        <v>23</v>
      </c>
      <c r="FK129" s="2" t="s">
        <v>23</v>
      </c>
      <c r="FL129" s="2" t="s">
        <v>111</v>
      </c>
      <c r="FM129" s="2" t="s">
        <v>111</v>
      </c>
      <c r="FN129" s="2" t="s">
        <v>23</v>
      </c>
      <c r="FO129" s="2" t="s">
        <v>53</v>
      </c>
      <c r="FP129" s="2" t="s">
        <v>53</v>
      </c>
      <c r="FQ129" s="2" t="s">
        <v>23</v>
      </c>
      <c r="FR129" s="2" t="s">
        <v>24</v>
      </c>
      <c r="FS129" s="2">
        <v>2</v>
      </c>
      <c r="FT129" s="2" t="s">
        <v>101</v>
      </c>
      <c r="FU129" s="2" t="s">
        <v>112</v>
      </c>
      <c r="FV129" s="2" t="s">
        <v>83</v>
      </c>
      <c r="FW129" s="2"/>
      <c r="FX129" s="2" t="s">
        <v>113</v>
      </c>
      <c r="FY129" s="2"/>
      <c r="FZ129" s="12" t="s">
        <v>4533</v>
      </c>
      <c r="GA129" s="2" t="s">
        <v>114</v>
      </c>
      <c r="GB129" s="2"/>
      <c r="GC129" s="2"/>
      <c r="GD129" s="2" t="s">
        <v>23</v>
      </c>
      <c r="GE129" s="2"/>
      <c r="GF129" s="2" t="s">
        <v>23</v>
      </c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</row>
    <row r="130" spans="1:245" x14ac:dyDescent="0.25">
      <c r="A130" s="2" t="s">
        <v>12</v>
      </c>
      <c r="B130" s="7">
        <v>42598</v>
      </c>
      <c r="C130" s="2">
        <v>4</v>
      </c>
      <c r="D130" s="2" t="s">
        <v>8</v>
      </c>
      <c r="E130" s="2" t="s">
        <v>9</v>
      </c>
      <c r="F130" s="2" t="s">
        <v>13</v>
      </c>
      <c r="G130" s="2"/>
      <c r="H130" s="7">
        <v>42476</v>
      </c>
      <c r="I130" s="7">
        <v>42528</v>
      </c>
      <c r="J130" s="2" t="s">
        <v>18</v>
      </c>
      <c r="K130" s="2" t="s">
        <v>19</v>
      </c>
      <c r="L130" s="2" t="s">
        <v>1256</v>
      </c>
      <c r="M130" s="2" t="s">
        <v>3018</v>
      </c>
      <c r="N130" s="2" t="s">
        <v>3033</v>
      </c>
      <c r="O130" s="2" t="s">
        <v>3033</v>
      </c>
      <c r="P130" s="2">
        <v>-0.70689930000000001</v>
      </c>
      <c r="Q130" s="2">
        <v>-80.094700900000007</v>
      </c>
      <c r="R130" s="2">
        <v>18.7999992371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>
        <f>INT(Table1[[#This Row],[INDIVIDUOS ]]/4)</f>
        <v>0</v>
      </c>
      <c r="AV130" s="2">
        <v>0</v>
      </c>
      <c r="AW130" s="2">
        <v>0</v>
      </c>
      <c r="AX130" s="2">
        <v>0</v>
      </c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>
        <v>0</v>
      </c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8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1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1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</row>
    <row r="131" spans="1:245" x14ac:dyDescent="0.25">
      <c r="A131" s="2" t="s">
        <v>4190</v>
      </c>
      <c r="B131" s="7">
        <v>42599</v>
      </c>
      <c r="C131" s="2">
        <v>4</v>
      </c>
      <c r="D131" s="2" t="s">
        <v>17</v>
      </c>
      <c r="E131" s="2" t="s">
        <v>9</v>
      </c>
      <c r="F131" s="2" t="s">
        <v>391</v>
      </c>
      <c r="G131" s="2"/>
      <c r="H131" s="7">
        <v>42476</v>
      </c>
      <c r="I131" s="2"/>
      <c r="J131" s="2" t="s">
        <v>18</v>
      </c>
      <c r="K131" s="2" t="s">
        <v>1229</v>
      </c>
      <c r="L131" s="2" t="s">
        <v>1228</v>
      </c>
      <c r="M131" s="2" t="s">
        <v>3018</v>
      </c>
      <c r="N131" s="2" t="s">
        <v>3068</v>
      </c>
      <c r="O131" s="2" t="s">
        <v>3070</v>
      </c>
      <c r="P131" s="2">
        <v>-0.94497909999999996</v>
      </c>
      <c r="Q131" s="2">
        <v>-80.637899000000004</v>
      </c>
      <c r="R131" s="2">
        <v>28</v>
      </c>
      <c r="S131" s="2" t="s">
        <v>21</v>
      </c>
      <c r="T131" s="2"/>
      <c r="U131" s="2"/>
      <c r="V131" s="2" t="s">
        <v>4413</v>
      </c>
      <c r="W131" s="2"/>
      <c r="X131" s="2" t="s">
        <v>62</v>
      </c>
      <c r="Y131" s="2"/>
      <c r="Z131" s="2">
        <v>50</v>
      </c>
      <c r="AA131" s="2">
        <v>11</v>
      </c>
      <c r="AB131" s="2">
        <v>11</v>
      </c>
      <c r="AC131" s="2" t="s">
        <v>24</v>
      </c>
      <c r="AD131" s="2" t="s">
        <v>23</v>
      </c>
      <c r="AE131" s="2"/>
      <c r="AF131" s="2"/>
      <c r="AG131" s="2" t="s">
        <v>477</v>
      </c>
      <c r="AH131" s="2"/>
      <c r="AI131" s="2" t="s">
        <v>24</v>
      </c>
      <c r="AJ131" s="2" t="s">
        <v>25</v>
      </c>
      <c r="AK131" s="2" t="s">
        <v>392</v>
      </c>
      <c r="AL131" s="2" t="s">
        <v>393</v>
      </c>
      <c r="AM131" s="2" t="s">
        <v>394</v>
      </c>
      <c r="AN131" s="2" t="s">
        <v>24</v>
      </c>
      <c r="AO131" s="2" t="s">
        <v>148</v>
      </c>
      <c r="AP131" s="2" t="s">
        <v>23</v>
      </c>
      <c r="AQ131" s="2"/>
      <c r="AR131" s="2" t="s">
        <v>23</v>
      </c>
      <c r="AS131" s="2" t="s">
        <v>395</v>
      </c>
      <c r="AT131" s="2" t="s">
        <v>11</v>
      </c>
      <c r="AU131" s="2">
        <f>INT(Table1[[#This Row],[INDIVIDUOS ]]/4)</f>
        <v>14</v>
      </c>
      <c r="AV131" s="2">
        <v>58</v>
      </c>
      <c r="AW131" s="2">
        <v>31</v>
      </c>
      <c r="AX131" s="2">
        <v>27</v>
      </c>
      <c r="AY131" s="2">
        <v>0</v>
      </c>
      <c r="AZ131" s="2">
        <v>0</v>
      </c>
      <c r="BA131" s="2">
        <v>2</v>
      </c>
      <c r="BB131" s="2">
        <v>3</v>
      </c>
      <c r="BC131" s="2">
        <v>0</v>
      </c>
      <c r="BD131" s="2">
        <v>0</v>
      </c>
      <c r="BE131" s="2">
        <v>1</v>
      </c>
      <c r="BF131" s="2">
        <v>1</v>
      </c>
      <c r="BG131" s="2">
        <v>2</v>
      </c>
      <c r="BH131" s="2">
        <v>2</v>
      </c>
      <c r="BI131" s="2">
        <v>4</v>
      </c>
      <c r="BJ131" s="2">
        <v>1</v>
      </c>
      <c r="BK131" s="2">
        <v>0</v>
      </c>
      <c r="BL131" s="2" t="s">
        <v>24</v>
      </c>
      <c r="BM131" s="2" t="s">
        <v>23</v>
      </c>
      <c r="BN131" s="2"/>
      <c r="BO131" s="2"/>
      <c r="BP131" s="2"/>
      <c r="BQ131" s="2"/>
      <c r="BR131" s="2"/>
      <c r="BS131" s="2" t="s">
        <v>396</v>
      </c>
      <c r="BT131" s="2"/>
      <c r="BU131" s="2" t="s">
        <v>31</v>
      </c>
      <c r="BV131" s="2"/>
      <c r="BW131" s="2" t="s">
        <v>253</v>
      </c>
      <c r="BX131" s="2"/>
      <c r="BY131" s="2" t="s">
        <v>93</v>
      </c>
      <c r="BZ131" s="8" t="str">
        <f>BU131</f>
        <v>plastico</v>
      </c>
      <c r="CA131" s="2"/>
      <c r="CB131" s="2" t="s">
        <v>24</v>
      </c>
      <c r="CC131" s="2" t="s">
        <v>23</v>
      </c>
      <c r="CD131" s="2" t="s">
        <v>23</v>
      </c>
      <c r="CE131" s="2"/>
      <c r="CF131" s="2"/>
      <c r="CG131" s="2" t="s">
        <v>397</v>
      </c>
      <c r="CH131" s="2" t="s">
        <v>23</v>
      </c>
      <c r="CI131" s="2" t="s">
        <v>23</v>
      </c>
      <c r="CJ131" s="2" t="s">
        <v>23</v>
      </c>
      <c r="CK131" s="2" t="s">
        <v>35</v>
      </c>
      <c r="CL131" s="2"/>
      <c r="CM131" s="2" t="s">
        <v>36</v>
      </c>
      <c r="CN131" s="2"/>
      <c r="CO131" s="2"/>
      <c r="CP131" s="2"/>
      <c r="CQ131" s="2" t="s">
        <v>383</v>
      </c>
      <c r="CR131" s="2" t="s">
        <v>95</v>
      </c>
      <c r="CS131" s="2"/>
      <c r="CT131" s="2" t="s">
        <v>38</v>
      </c>
      <c r="CU131" s="2" t="s">
        <v>74</v>
      </c>
      <c r="CV131" s="2"/>
      <c r="CW131" s="2">
        <v>0</v>
      </c>
      <c r="CX131" s="2">
        <v>0</v>
      </c>
      <c r="CY131" s="2">
        <v>0</v>
      </c>
      <c r="CZ131" s="2">
        <v>0</v>
      </c>
      <c r="DA131" s="2"/>
      <c r="DB131" s="2"/>
      <c r="DC131" s="2"/>
      <c r="DD131" s="2"/>
      <c r="DE131" s="2"/>
      <c r="DF131" s="2"/>
      <c r="DG131" s="2"/>
      <c r="DH131" s="2"/>
      <c r="DI131" s="2">
        <v>0</v>
      </c>
      <c r="DJ131" s="2" t="s">
        <v>23</v>
      </c>
      <c r="DK131" s="2" t="s">
        <v>23</v>
      </c>
      <c r="DL131" s="2"/>
      <c r="DM131" s="2" t="s">
        <v>23</v>
      </c>
      <c r="DN131" s="2"/>
      <c r="DO131" s="12"/>
      <c r="DP131" s="2" t="s">
        <v>23</v>
      </c>
      <c r="DQ131" s="2"/>
      <c r="DR131" s="2"/>
      <c r="DS131" s="2"/>
      <c r="DT131" s="2"/>
      <c r="DU131" s="2" t="s">
        <v>39</v>
      </c>
      <c r="DV131" s="2"/>
      <c r="DW131" s="2" t="s">
        <v>11</v>
      </c>
      <c r="DX131" s="2" t="s">
        <v>23</v>
      </c>
      <c r="DY131" s="2" t="s">
        <v>40</v>
      </c>
      <c r="DZ131" s="2"/>
      <c r="EA131" s="2" t="s">
        <v>335</v>
      </c>
      <c r="EB131" s="2"/>
      <c r="EC131" s="2" t="s">
        <v>23</v>
      </c>
      <c r="ED131" s="2"/>
      <c r="EE131" s="2"/>
      <c r="EF131" s="2"/>
      <c r="EG131" s="2"/>
      <c r="EH131" s="2"/>
      <c r="EI131" s="2" t="s">
        <v>4553</v>
      </c>
      <c r="EJ131" s="2" t="s">
        <v>43</v>
      </c>
      <c r="EK131" s="2" t="s">
        <v>44</v>
      </c>
      <c r="EL131" s="2" t="s">
        <v>24</v>
      </c>
      <c r="EM131" s="2" t="s">
        <v>24</v>
      </c>
      <c r="EN131" s="2" t="s">
        <v>45</v>
      </c>
      <c r="EO131" s="2" t="s">
        <v>46</v>
      </c>
      <c r="EP131" s="2" t="s">
        <v>23</v>
      </c>
      <c r="EQ131" s="2" t="s">
        <v>97</v>
      </c>
      <c r="ER131" s="2"/>
      <c r="ES131" s="2" t="s">
        <v>48</v>
      </c>
      <c r="ET131" s="2"/>
      <c r="EU131" s="2" t="s">
        <v>23</v>
      </c>
      <c r="EV131" s="2" t="s">
        <v>78</v>
      </c>
      <c r="EW131" s="2" t="s">
        <v>23</v>
      </c>
      <c r="EX131" s="2" t="s">
        <v>23</v>
      </c>
      <c r="EY131" s="2" t="s">
        <v>23</v>
      </c>
      <c r="EZ131" s="2" t="s">
        <v>98</v>
      </c>
      <c r="FA131" s="2" t="s">
        <v>23</v>
      </c>
      <c r="FB131" s="2"/>
      <c r="FC131" s="2"/>
      <c r="FD131" s="2"/>
      <c r="FE131" s="2"/>
      <c r="FF131" s="2"/>
      <c r="FG131" s="2"/>
      <c r="FH131" s="2">
        <v>0</v>
      </c>
      <c r="FI131" s="2">
        <v>0</v>
      </c>
      <c r="FJ131" s="2" t="s">
        <v>23</v>
      </c>
      <c r="FK131" s="2" t="s">
        <v>23</v>
      </c>
      <c r="FL131" s="2" t="s">
        <v>100</v>
      </c>
      <c r="FM131" s="2" t="s">
        <v>52</v>
      </c>
      <c r="FN131" s="2" t="s">
        <v>23</v>
      </c>
      <c r="FO131" s="2" t="s">
        <v>53</v>
      </c>
      <c r="FP131" s="2" t="s">
        <v>53</v>
      </c>
      <c r="FQ131" s="2" t="s">
        <v>23</v>
      </c>
      <c r="FR131" s="2" t="s">
        <v>24</v>
      </c>
      <c r="FS131" s="2">
        <v>1</v>
      </c>
      <c r="FT131" s="2" t="s">
        <v>296</v>
      </c>
      <c r="FU131" s="2" t="s">
        <v>398</v>
      </c>
      <c r="FV131" s="2" t="s">
        <v>399</v>
      </c>
      <c r="FW131" s="2"/>
      <c r="FX131" s="2" t="s">
        <v>57</v>
      </c>
      <c r="FY131" s="2" t="s">
        <v>11</v>
      </c>
      <c r="FZ131" s="12" t="s">
        <v>4528</v>
      </c>
      <c r="GA131" s="2" t="s">
        <v>233</v>
      </c>
      <c r="GB131" s="2"/>
      <c r="GC131" s="2"/>
      <c r="GD131" s="2" t="s">
        <v>23</v>
      </c>
      <c r="GE131" s="2"/>
      <c r="GF131" s="2" t="s">
        <v>23</v>
      </c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</row>
    <row r="132" spans="1:245" x14ac:dyDescent="0.25">
      <c r="A132" s="2" t="s">
        <v>4191</v>
      </c>
      <c r="B132" s="7">
        <v>42600</v>
      </c>
      <c r="C132" s="2">
        <v>4</v>
      </c>
      <c r="D132" s="2" t="s">
        <v>8</v>
      </c>
      <c r="E132" s="2" t="s">
        <v>9</v>
      </c>
      <c r="F132" s="2" t="s">
        <v>425</v>
      </c>
      <c r="G132" s="2"/>
      <c r="H132" s="7">
        <v>42478</v>
      </c>
      <c r="I132" s="7">
        <v>42600</v>
      </c>
      <c r="J132" s="2" t="s">
        <v>18</v>
      </c>
      <c r="K132" s="1" t="s">
        <v>467</v>
      </c>
      <c r="L132" s="1" t="s">
        <v>468</v>
      </c>
      <c r="M132" s="2" t="s">
        <v>3018</v>
      </c>
      <c r="N132" s="2" t="s">
        <v>3102</v>
      </c>
      <c r="O132" s="2" t="s">
        <v>3102</v>
      </c>
      <c r="P132" s="2">
        <v>-0.95613002000000002</v>
      </c>
      <c r="Q132" s="2">
        <v>-80.696129380000002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>
        <f>INT(Table1[[#This Row],[INDIVIDUOS ]]/4)</f>
        <v>0</v>
      </c>
      <c r="AV132" s="2">
        <v>0</v>
      </c>
      <c r="AW132" s="2">
        <v>0</v>
      </c>
      <c r="AX132" s="2">
        <v>0</v>
      </c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>
        <v>0</v>
      </c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8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1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12" t="s">
        <v>76</v>
      </c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</row>
    <row r="133" spans="1:245" x14ac:dyDescent="0.25">
      <c r="A133" s="2" t="s">
        <v>4192</v>
      </c>
      <c r="B133" s="7">
        <v>42600</v>
      </c>
      <c r="C133" s="2">
        <v>4</v>
      </c>
      <c r="D133" s="2" t="s">
        <v>8</v>
      </c>
      <c r="E133" s="2" t="s">
        <v>9</v>
      </c>
      <c r="F133" s="2" t="s">
        <v>452</v>
      </c>
      <c r="G133" s="2"/>
      <c r="H133" s="7">
        <v>42478</v>
      </c>
      <c r="I133" s="7">
        <v>42600</v>
      </c>
      <c r="J133" s="2" t="s">
        <v>18</v>
      </c>
      <c r="K133" s="2" t="s">
        <v>467</v>
      </c>
      <c r="L133" s="2" t="s">
        <v>468</v>
      </c>
      <c r="M133" s="2" t="s">
        <v>3018</v>
      </c>
      <c r="N133" s="2" t="s">
        <v>3102</v>
      </c>
      <c r="O133" s="2" t="s">
        <v>3102</v>
      </c>
      <c r="P133" s="2">
        <v>-0.96429980000000004</v>
      </c>
      <c r="Q133" s="2">
        <v>-80.719790599999996</v>
      </c>
      <c r="R133" s="2">
        <v>37.200000762899997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>
        <f>INT(Table1[[#This Row],[INDIVIDUOS ]]/4)</f>
        <v>0</v>
      </c>
      <c r="AV133" s="2">
        <v>0</v>
      </c>
      <c r="AW133" s="2">
        <v>0</v>
      </c>
      <c r="AX133" s="2">
        <v>0</v>
      </c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>
        <v>0</v>
      </c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8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1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12" t="s">
        <v>4530</v>
      </c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</row>
    <row r="134" spans="1:245" x14ac:dyDescent="0.25">
      <c r="A134" s="2" t="s">
        <v>4193</v>
      </c>
      <c r="B134" s="7">
        <v>42600</v>
      </c>
      <c r="C134" s="2">
        <v>4</v>
      </c>
      <c r="D134" s="2" t="s">
        <v>17</v>
      </c>
      <c r="E134" s="2" t="s">
        <v>9</v>
      </c>
      <c r="F134" s="2" t="s">
        <v>4458</v>
      </c>
      <c r="G134" s="2"/>
      <c r="H134" s="7">
        <v>42477</v>
      </c>
      <c r="I134" s="2"/>
      <c r="J134" s="2" t="s">
        <v>18</v>
      </c>
      <c r="K134" s="2" t="s">
        <v>467</v>
      </c>
      <c r="L134" s="2" t="s">
        <v>468</v>
      </c>
      <c r="M134" s="2" t="s">
        <v>3018</v>
      </c>
      <c r="N134" s="2" t="s">
        <v>3102</v>
      </c>
      <c r="O134" s="2" t="s">
        <v>3102</v>
      </c>
      <c r="P134" s="2">
        <v>-0.95280430000000005</v>
      </c>
      <c r="Q134" s="2">
        <v>-80.708886899999996</v>
      </c>
      <c r="R134" s="2">
        <v>35.400001525900002</v>
      </c>
      <c r="S134" s="2" t="s">
        <v>21</v>
      </c>
      <c r="T134" s="2"/>
      <c r="U134" s="2"/>
      <c r="V134" s="2" t="s">
        <v>4412</v>
      </c>
      <c r="W134" s="2" t="s">
        <v>435</v>
      </c>
      <c r="X134" s="2" t="s">
        <v>121</v>
      </c>
      <c r="Y134" s="2" t="s">
        <v>436</v>
      </c>
      <c r="Z134" s="2">
        <v>200</v>
      </c>
      <c r="AA134" s="2">
        <v>10</v>
      </c>
      <c r="AB134" s="2">
        <v>10</v>
      </c>
      <c r="AC134" s="2" t="s">
        <v>23</v>
      </c>
      <c r="AD134" s="2" t="s">
        <v>23</v>
      </c>
      <c r="AE134" s="2"/>
      <c r="AF134" s="2"/>
      <c r="AG134" s="2" t="s">
        <v>63</v>
      </c>
      <c r="AH134" s="2"/>
      <c r="AI134" s="2" t="s">
        <v>24</v>
      </c>
      <c r="AJ134" s="2" t="s">
        <v>148</v>
      </c>
      <c r="AK134" s="2" t="s">
        <v>437</v>
      </c>
      <c r="AL134" s="2" t="s">
        <v>438</v>
      </c>
      <c r="AM134" s="2" t="s">
        <v>439</v>
      </c>
      <c r="AN134" s="2" t="s">
        <v>23</v>
      </c>
      <c r="AO134" s="2" t="s">
        <v>4408</v>
      </c>
      <c r="AP134" s="2" t="s">
        <v>24</v>
      </c>
      <c r="AQ134" s="2" t="s">
        <v>440</v>
      </c>
      <c r="AR134" s="2" t="s">
        <v>23</v>
      </c>
      <c r="AS134" s="2"/>
      <c r="AT134" s="2"/>
      <c r="AU134" s="2">
        <f>INT(Table1[[#This Row],[INDIVIDUOS ]]/4)</f>
        <v>12</v>
      </c>
      <c r="AV134" s="2">
        <v>48</v>
      </c>
      <c r="AW134" s="2">
        <v>22</v>
      </c>
      <c r="AX134" s="2">
        <v>26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2</v>
      </c>
      <c r="BF134" s="2">
        <v>2</v>
      </c>
      <c r="BG134" s="2">
        <v>1</v>
      </c>
      <c r="BH134" s="2">
        <v>1</v>
      </c>
      <c r="BI134" s="2">
        <v>2</v>
      </c>
      <c r="BJ134" s="2">
        <v>0</v>
      </c>
      <c r="BK134" s="2">
        <v>0</v>
      </c>
      <c r="BL134" s="2" t="s">
        <v>24</v>
      </c>
      <c r="BM134" s="2" t="s">
        <v>23</v>
      </c>
      <c r="BN134" s="2"/>
      <c r="BO134" s="2"/>
      <c r="BP134" s="2"/>
      <c r="BQ134" s="2"/>
      <c r="BR134" s="2"/>
      <c r="BS134" s="2" t="s">
        <v>110</v>
      </c>
      <c r="BT134" s="2"/>
      <c r="BU134" s="2" t="s">
        <v>120</v>
      </c>
      <c r="BV134" s="2"/>
      <c r="BW134" s="2" t="s">
        <v>309</v>
      </c>
      <c r="BX134" s="2"/>
      <c r="BY134" s="2" t="s">
        <v>93</v>
      </c>
      <c r="BZ134" s="8" t="str">
        <f>BU134</f>
        <v>zinc</v>
      </c>
      <c r="CA134" s="2"/>
      <c r="CB134" s="2" t="s">
        <v>24</v>
      </c>
      <c r="CC134" s="2" t="s">
        <v>23</v>
      </c>
      <c r="CD134" s="2" t="s">
        <v>23</v>
      </c>
      <c r="CE134" s="2"/>
      <c r="CF134" s="2"/>
      <c r="CG134" s="2" t="s">
        <v>441</v>
      </c>
      <c r="CH134" s="2" t="s">
        <v>24</v>
      </c>
      <c r="CI134" s="2" t="s">
        <v>24</v>
      </c>
      <c r="CJ134" s="2" t="s">
        <v>24</v>
      </c>
      <c r="CK134" s="2" t="s">
        <v>35</v>
      </c>
      <c r="CL134" s="2"/>
      <c r="CM134" s="2" t="s">
        <v>73</v>
      </c>
      <c r="CN134" s="2"/>
      <c r="CO134" s="2">
        <v>300</v>
      </c>
      <c r="CP134" s="2">
        <v>5</v>
      </c>
      <c r="CQ134" s="2" t="s">
        <v>23</v>
      </c>
      <c r="CR134" s="2" t="s">
        <v>95</v>
      </c>
      <c r="CS134" s="2"/>
      <c r="CT134" s="2" t="s">
        <v>23</v>
      </c>
      <c r="CU134" s="2" t="s">
        <v>194</v>
      </c>
      <c r="CV134" s="2" t="s">
        <v>442</v>
      </c>
      <c r="CW134" s="2">
        <v>0</v>
      </c>
      <c r="CX134" s="2">
        <v>0</v>
      </c>
      <c r="CY134" s="2">
        <v>0</v>
      </c>
      <c r="CZ134" s="2">
        <v>0</v>
      </c>
      <c r="DA134" s="2"/>
      <c r="DB134" s="2"/>
      <c r="DC134" s="2"/>
      <c r="DD134" s="2"/>
      <c r="DE134" s="2"/>
      <c r="DF134" s="2"/>
      <c r="DG134" s="2"/>
      <c r="DH134" s="2"/>
      <c r="DI134" s="2">
        <v>0</v>
      </c>
      <c r="DJ134" s="2" t="s">
        <v>23</v>
      </c>
      <c r="DK134" s="2" t="s">
        <v>23</v>
      </c>
      <c r="DL134" s="2"/>
      <c r="DM134" s="2" t="s">
        <v>23</v>
      </c>
      <c r="DN134" s="2"/>
      <c r="DO134" s="12"/>
      <c r="DP134" s="2" t="s">
        <v>23</v>
      </c>
      <c r="DQ134" s="2"/>
      <c r="DR134" s="2"/>
      <c r="DS134" s="2"/>
      <c r="DT134" s="2"/>
      <c r="DU134" s="2" t="s">
        <v>39</v>
      </c>
      <c r="DV134" s="2"/>
      <c r="DW134" s="2"/>
      <c r="DX134" s="2" t="s">
        <v>23</v>
      </c>
      <c r="DY134" s="2" t="s">
        <v>443</v>
      </c>
      <c r="DZ134" s="2"/>
      <c r="EA134" s="2" t="s">
        <v>41</v>
      </c>
      <c r="EB134" s="2"/>
      <c r="EC134" s="2" t="s">
        <v>24</v>
      </c>
      <c r="ED134" s="2"/>
      <c r="EE134" s="2"/>
      <c r="EF134" s="2"/>
      <c r="EG134" s="2"/>
      <c r="EH134" s="2"/>
      <c r="EI134" s="2" t="s">
        <v>4553</v>
      </c>
      <c r="EJ134" s="2" t="s">
        <v>43</v>
      </c>
      <c r="EK134" s="2" t="s">
        <v>44</v>
      </c>
      <c r="EL134" s="2" t="s">
        <v>24</v>
      </c>
      <c r="EM134" s="2" t="s">
        <v>24</v>
      </c>
      <c r="EN134" s="2" t="s">
        <v>77</v>
      </c>
      <c r="EO134" s="2" t="s">
        <v>78</v>
      </c>
      <c r="EP134" s="2" t="s">
        <v>23</v>
      </c>
      <c r="EQ134" s="2" t="s">
        <v>97</v>
      </c>
      <c r="ER134" s="2"/>
      <c r="ES134" s="2" t="s">
        <v>48</v>
      </c>
      <c r="ET134" s="2"/>
      <c r="EU134" s="2" t="s">
        <v>23</v>
      </c>
      <c r="EV134" s="2" t="s">
        <v>49</v>
      </c>
      <c r="EW134" s="2" t="s">
        <v>23</v>
      </c>
      <c r="EX134" s="2" t="s">
        <v>23</v>
      </c>
      <c r="EY134" s="2" t="s">
        <v>23</v>
      </c>
      <c r="EZ134" s="2" t="s">
        <v>76</v>
      </c>
      <c r="FA134" s="2" t="s">
        <v>23</v>
      </c>
      <c r="FB134" s="2"/>
      <c r="FC134" s="2"/>
      <c r="FD134" s="2"/>
      <c r="FE134" s="2"/>
      <c r="FF134" s="2"/>
      <c r="FG134" s="2"/>
      <c r="FH134" s="2">
        <v>0</v>
      </c>
      <c r="FI134" s="2">
        <v>0</v>
      </c>
      <c r="FJ134" s="2" t="s">
        <v>23</v>
      </c>
      <c r="FK134" s="2" t="s">
        <v>23</v>
      </c>
      <c r="FL134" s="2" t="s">
        <v>100</v>
      </c>
      <c r="FM134" s="2" t="s">
        <v>123</v>
      </c>
      <c r="FN134" s="2" t="s">
        <v>23</v>
      </c>
      <c r="FO134" s="2" t="s">
        <v>53</v>
      </c>
      <c r="FP134" s="2" t="s">
        <v>53</v>
      </c>
      <c r="FQ134" s="2" t="s">
        <v>23</v>
      </c>
      <c r="FR134" s="2" t="s">
        <v>23</v>
      </c>
      <c r="FS134" s="2"/>
      <c r="FT134" s="2" t="s">
        <v>296</v>
      </c>
      <c r="FU134" s="2" t="s">
        <v>76</v>
      </c>
      <c r="FV134" s="2" t="s">
        <v>83</v>
      </c>
      <c r="FW134" s="2"/>
      <c r="FX134" s="2" t="s">
        <v>57</v>
      </c>
      <c r="FY134" s="2"/>
      <c r="FZ134" s="12" t="s">
        <v>4530</v>
      </c>
      <c r="GA134" s="2" t="s">
        <v>114</v>
      </c>
      <c r="GB134" s="2"/>
      <c r="GC134" s="2"/>
      <c r="GD134" s="2" t="s">
        <v>23</v>
      </c>
      <c r="GE134" s="2"/>
      <c r="GF134" s="2" t="s">
        <v>23</v>
      </c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</row>
    <row r="135" spans="1:245" x14ac:dyDescent="0.25">
      <c r="A135" s="2" t="s">
        <v>1180</v>
      </c>
      <c r="B135" s="7">
        <v>42604</v>
      </c>
      <c r="C135" s="2">
        <v>4</v>
      </c>
      <c r="D135" s="2" t="s">
        <v>8</v>
      </c>
      <c r="E135" s="2" t="s">
        <v>9</v>
      </c>
      <c r="F135" s="2" t="s">
        <v>1181</v>
      </c>
      <c r="G135" s="2" t="s">
        <v>4505</v>
      </c>
      <c r="H135" s="7">
        <v>42476</v>
      </c>
      <c r="I135" s="7">
        <v>42604</v>
      </c>
      <c r="J135" s="2" t="s">
        <v>18</v>
      </c>
      <c r="K135" s="2" t="s">
        <v>467</v>
      </c>
      <c r="L135" s="2" t="s">
        <v>468</v>
      </c>
      <c r="M135" s="2" t="s">
        <v>3018</v>
      </c>
      <c r="N135" s="2" t="s">
        <v>3102</v>
      </c>
      <c r="O135" s="2" t="s">
        <v>3102</v>
      </c>
      <c r="P135" s="2">
        <v>-0.972984497</v>
      </c>
      <c r="Q135" s="2">
        <v>-80.718286699999993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>
        <f>INT(Table1[[#This Row],[INDIVIDUOS ]]/4)</f>
        <v>0</v>
      </c>
      <c r="AV135" s="2">
        <v>0</v>
      </c>
      <c r="AW135" s="2">
        <v>0</v>
      </c>
      <c r="AX135" s="2">
        <v>0</v>
      </c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>
        <v>0</v>
      </c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8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12" t="s">
        <v>463</v>
      </c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12" t="s">
        <v>4533</v>
      </c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</row>
    <row r="136" spans="1:245" x14ac:dyDescent="0.25">
      <c r="A136" s="2" t="s">
        <v>1078</v>
      </c>
      <c r="B136" s="7">
        <v>42601</v>
      </c>
      <c r="C136" s="2">
        <v>4</v>
      </c>
      <c r="D136" s="2" t="s">
        <v>17</v>
      </c>
      <c r="E136" s="2" t="s">
        <v>9</v>
      </c>
      <c r="F136" s="2" t="s">
        <v>1079</v>
      </c>
      <c r="G136" s="2"/>
      <c r="H136" s="7">
        <v>42477</v>
      </c>
      <c r="I136" s="2"/>
      <c r="J136" s="2" t="s">
        <v>18</v>
      </c>
      <c r="K136" s="1" t="s">
        <v>467</v>
      </c>
      <c r="L136" s="1" t="s">
        <v>468</v>
      </c>
      <c r="M136" s="2" t="s">
        <v>3018</v>
      </c>
      <c r="N136" s="2" t="s">
        <v>3102</v>
      </c>
      <c r="O136" s="2" t="s">
        <v>3102</v>
      </c>
      <c r="P136" s="2">
        <v>-0.96321999999999997</v>
      </c>
      <c r="Q136" s="2">
        <v>-80.723766100000006</v>
      </c>
      <c r="R136" s="2">
        <v>67.599998474100005</v>
      </c>
      <c r="S136" s="2" t="s">
        <v>21</v>
      </c>
      <c r="T136" s="2"/>
      <c r="U136" s="2"/>
      <c r="V136" s="2" t="s">
        <v>4411</v>
      </c>
      <c r="W136" s="2"/>
      <c r="X136" s="2" t="s">
        <v>22</v>
      </c>
      <c r="Y136" s="2"/>
      <c r="Z136" s="2">
        <v>180</v>
      </c>
      <c r="AA136" s="2">
        <v>11</v>
      </c>
      <c r="AB136" s="2">
        <v>11</v>
      </c>
      <c r="AC136" s="2" t="s">
        <v>24</v>
      </c>
      <c r="AD136" s="2" t="s">
        <v>23</v>
      </c>
      <c r="AE136" s="2"/>
      <c r="AF136" s="2"/>
      <c r="AG136" s="2" t="s">
        <v>63</v>
      </c>
      <c r="AH136" s="2"/>
      <c r="AI136" s="2" t="s">
        <v>24</v>
      </c>
      <c r="AJ136" s="2" t="s">
        <v>148</v>
      </c>
      <c r="AK136" s="2" t="s">
        <v>1080</v>
      </c>
      <c r="AL136" s="2" t="s">
        <v>1081</v>
      </c>
      <c r="AM136" s="2" t="s">
        <v>128</v>
      </c>
      <c r="AN136" s="2" t="s">
        <v>23</v>
      </c>
      <c r="AO136" s="2" t="s">
        <v>4408</v>
      </c>
      <c r="AP136" s="2" t="s">
        <v>24</v>
      </c>
      <c r="AQ136" s="2" t="s">
        <v>1082</v>
      </c>
      <c r="AR136" s="2" t="s">
        <v>23</v>
      </c>
      <c r="AS136" s="2"/>
      <c r="AT136" s="2"/>
      <c r="AU136" s="2">
        <f>INT(Table1[[#This Row],[INDIVIDUOS ]]/4)</f>
        <v>9</v>
      </c>
      <c r="AV136" s="2">
        <v>37</v>
      </c>
      <c r="AW136" s="2">
        <v>19</v>
      </c>
      <c r="AX136" s="2">
        <v>18</v>
      </c>
      <c r="AY136" s="2">
        <v>0</v>
      </c>
      <c r="AZ136" s="2">
        <v>0</v>
      </c>
      <c r="BA136" s="2">
        <v>2</v>
      </c>
      <c r="BB136" s="2">
        <v>1</v>
      </c>
      <c r="BC136" s="2">
        <v>0</v>
      </c>
      <c r="BD136" s="2">
        <v>0</v>
      </c>
      <c r="BE136" s="2">
        <v>0</v>
      </c>
      <c r="BF136" s="2">
        <v>0</v>
      </c>
      <c r="BG136" s="2">
        <v>1</v>
      </c>
      <c r="BH136" s="2">
        <v>0</v>
      </c>
      <c r="BI136" s="2">
        <v>1</v>
      </c>
      <c r="BJ136" s="2">
        <v>2</v>
      </c>
      <c r="BK136" s="2">
        <v>2</v>
      </c>
      <c r="BL136" s="2" t="s">
        <v>23</v>
      </c>
      <c r="BM136" s="2" t="s">
        <v>23</v>
      </c>
      <c r="BN136" s="2"/>
      <c r="BO136" s="2"/>
      <c r="BP136" s="2"/>
      <c r="BQ136" s="2"/>
      <c r="BR136" s="2"/>
      <c r="BS136" s="2" t="s">
        <v>30</v>
      </c>
      <c r="BT136" s="2"/>
      <c r="BU136" s="2" t="s">
        <v>32</v>
      </c>
      <c r="BV136" s="2"/>
      <c r="BW136" s="2" t="s">
        <v>32</v>
      </c>
      <c r="BX136" s="2"/>
      <c r="BY136" s="2" t="s">
        <v>32</v>
      </c>
      <c r="BZ136" s="8" t="str">
        <f>BU136</f>
        <v>lona</v>
      </c>
      <c r="CA136" s="2"/>
      <c r="CB136" s="2" t="s">
        <v>24</v>
      </c>
      <c r="CC136" s="2" t="s">
        <v>23</v>
      </c>
      <c r="CD136" s="2" t="s">
        <v>23</v>
      </c>
      <c r="CE136" s="2"/>
      <c r="CF136" s="2"/>
      <c r="CG136" s="2" t="s">
        <v>431</v>
      </c>
      <c r="CH136" s="2" t="s">
        <v>23</v>
      </c>
      <c r="CI136" s="2" t="s">
        <v>24</v>
      </c>
      <c r="CJ136" s="2" t="s">
        <v>24</v>
      </c>
      <c r="CK136" s="2" t="s">
        <v>35</v>
      </c>
      <c r="CL136" s="2"/>
      <c r="CM136" s="2" t="s">
        <v>73</v>
      </c>
      <c r="CN136" s="2"/>
      <c r="CO136" s="2">
        <v>500</v>
      </c>
      <c r="CP136" s="2">
        <v>1</v>
      </c>
      <c r="CQ136" s="2" t="s">
        <v>23</v>
      </c>
      <c r="CR136" s="2" t="s">
        <v>95</v>
      </c>
      <c r="CS136" s="2"/>
      <c r="CT136" s="2" t="s">
        <v>23</v>
      </c>
      <c r="CU136" s="2" t="s">
        <v>74</v>
      </c>
      <c r="CV136" s="2"/>
      <c r="CW136" s="2">
        <v>6</v>
      </c>
      <c r="CX136" s="2">
        <v>6</v>
      </c>
      <c r="CY136" s="2">
        <v>0</v>
      </c>
      <c r="CZ136" s="2">
        <v>0</v>
      </c>
      <c r="DA136" s="2" t="s">
        <v>24</v>
      </c>
      <c r="DB136" s="2"/>
      <c r="DC136" s="2">
        <v>2</v>
      </c>
      <c r="DD136" s="2">
        <v>4</v>
      </c>
      <c r="DE136" s="2"/>
      <c r="DF136" s="2"/>
      <c r="DG136" s="2" t="s">
        <v>24</v>
      </c>
      <c r="DH136" s="2"/>
      <c r="DI136" s="2">
        <v>0</v>
      </c>
      <c r="DJ136" s="2" t="s">
        <v>23</v>
      </c>
      <c r="DK136" s="2" t="s">
        <v>23</v>
      </c>
      <c r="DL136" s="2"/>
      <c r="DM136" s="2" t="s">
        <v>23</v>
      </c>
      <c r="DN136" s="2"/>
      <c r="DO136" s="12"/>
      <c r="DP136" s="2" t="s">
        <v>23</v>
      </c>
      <c r="DQ136" s="2"/>
      <c r="DR136" s="2"/>
      <c r="DS136" s="2"/>
      <c r="DT136" s="2"/>
      <c r="DU136" s="2" t="s">
        <v>39</v>
      </c>
      <c r="DV136" s="2"/>
      <c r="DW136" s="2"/>
      <c r="DX136" s="2" t="s">
        <v>23</v>
      </c>
      <c r="DY136" s="2" t="s">
        <v>40</v>
      </c>
      <c r="DZ136" s="2"/>
      <c r="EA136" s="2" t="s">
        <v>41</v>
      </c>
      <c r="EB136" s="2"/>
      <c r="EC136" s="2" t="s">
        <v>24</v>
      </c>
      <c r="ED136" s="2"/>
      <c r="EE136" s="2"/>
      <c r="EF136" s="2"/>
      <c r="EG136" s="2"/>
      <c r="EH136" s="2"/>
      <c r="EI136" s="2" t="s">
        <v>4552</v>
      </c>
      <c r="EJ136" s="2" t="s">
        <v>43</v>
      </c>
      <c r="EK136" s="2" t="s">
        <v>44</v>
      </c>
      <c r="EL136" s="2" t="s">
        <v>24</v>
      </c>
      <c r="EM136" s="2" t="s">
        <v>24</v>
      </c>
      <c r="EN136" s="2" t="s">
        <v>77</v>
      </c>
      <c r="EO136" s="2" t="s">
        <v>78</v>
      </c>
      <c r="EP136" s="2" t="s">
        <v>24</v>
      </c>
      <c r="EQ136" s="2" t="s">
        <v>282</v>
      </c>
      <c r="ER136" s="2"/>
      <c r="ES136" s="2" t="s">
        <v>48</v>
      </c>
      <c r="ET136" s="2"/>
      <c r="EU136" s="2" t="s">
        <v>23</v>
      </c>
      <c r="EV136" s="2" t="s">
        <v>49</v>
      </c>
      <c r="EW136" s="2" t="s">
        <v>23</v>
      </c>
      <c r="EX136" s="2" t="s">
        <v>23</v>
      </c>
      <c r="EY136" s="2" t="s">
        <v>23</v>
      </c>
      <c r="EZ136" s="2" t="s">
        <v>76</v>
      </c>
      <c r="FA136" s="2" t="s">
        <v>23</v>
      </c>
      <c r="FB136" s="2"/>
      <c r="FC136" s="2"/>
      <c r="FD136" s="2"/>
      <c r="FE136" s="2"/>
      <c r="FF136" s="2"/>
      <c r="FG136" s="2"/>
      <c r="FH136" s="2">
        <v>0</v>
      </c>
      <c r="FI136" s="2">
        <v>0</v>
      </c>
      <c r="FJ136" s="2" t="s">
        <v>23</v>
      </c>
      <c r="FK136" s="2" t="s">
        <v>23</v>
      </c>
      <c r="FL136" s="2" t="s">
        <v>111</v>
      </c>
      <c r="FM136" s="2" t="s">
        <v>123</v>
      </c>
      <c r="FN136" s="2" t="s">
        <v>23</v>
      </c>
      <c r="FO136" s="2" t="s">
        <v>53</v>
      </c>
      <c r="FP136" s="2" t="s">
        <v>53</v>
      </c>
      <c r="FQ136" s="2" t="s">
        <v>23</v>
      </c>
      <c r="FR136" s="2" t="s">
        <v>23</v>
      </c>
      <c r="FS136" s="2"/>
      <c r="FT136" s="2" t="s">
        <v>54</v>
      </c>
      <c r="FU136" s="2" t="s">
        <v>132</v>
      </c>
      <c r="FV136" s="2" t="s">
        <v>83</v>
      </c>
      <c r="FW136" s="2"/>
      <c r="FX136" s="2" t="s">
        <v>76</v>
      </c>
      <c r="FY136" s="2"/>
      <c r="FZ136" s="12" t="s">
        <v>58</v>
      </c>
      <c r="GA136" s="2" t="s">
        <v>318</v>
      </c>
      <c r="GB136" s="2"/>
      <c r="GC136" s="2"/>
      <c r="GD136" s="2" t="s">
        <v>23</v>
      </c>
      <c r="GE136" s="2"/>
      <c r="GF136" s="2" t="s">
        <v>23</v>
      </c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</row>
    <row r="137" spans="1:245" x14ac:dyDescent="0.25">
      <c r="A137" s="2" t="s">
        <v>1092</v>
      </c>
      <c r="B137" s="7">
        <v>42601</v>
      </c>
      <c r="C137" s="2">
        <v>4</v>
      </c>
      <c r="D137" s="2" t="s">
        <v>8</v>
      </c>
      <c r="E137" s="2" t="s">
        <v>9</v>
      </c>
      <c r="F137" s="2" t="s">
        <v>1093</v>
      </c>
      <c r="G137" s="2"/>
      <c r="H137" s="7">
        <v>42478</v>
      </c>
      <c r="I137" s="7">
        <v>42601</v>
      </c>
      <c r="J137" s="2" t="s">
        <v>18</v>
      </c>
      <c r="K137" s="1" t="s">
        <v>467</v>
      </c>
      <c r="L137" s="1" t="s">
        <v>468</v>
      </c>
      <c r="M137" s="2" t="s">
        <v>3018</v>
      </c>
      <c r="N137" s="2" t="s">
        <v>3102</v>
      </c>
      <c r="O137" s="2" t="s">
        <v>3102</v>
      </c>
      <c r="P137" s="2">
        <v>-0.9638196</v>
      </c>
      <c r="Q137" s="2">
        <v>-80.7327145</v>
      </c>
      <c r="R137" s="2">
        <v>32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>
        <f>INT(Table1[[#This Row],[INDIVIDUOS ]]/4)</f>
        <v>0</v>
      </c>
      <c r="AV137" s="2">
        <v>0</v>
      </c>
      <c r="AW137" s="2">
        <v>0</v>
      </c>
      <c r="AX137" s="2">
        <v>0</v>
      </c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>
        <v>0</v>
      </c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8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1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1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</row>
    <row r="138" spans="1:245" x14ac:dyDescent="0.25">
      <c r="A138" s="2" t="s">
        <v>1182</v>
      </c>
      <c r="B138" s="7">
        <v>42604</v>
      </c>
      <c r="C138" s="2">
        <v>4</v>
      </c>
      <c r="D138" s="2" t="s">
        <v>17</v>
      </c>
      <c r="E138" s="2" t="s">
        <v>9</v>
      </c>
      <c r="F138" s="2" t="s">
        <v>1183</v>
      </c>
      <c r="G138" s="2" t="s">
        <v>465</v>
      </c>
      <c r="H138" s="7">
        <v>42476</v>
      </c>
      <c r="I138" s="2"/>
      <c r="J138" s="2" t="s">
        <v>18</v>
      </c>
      <c r="K138" s="2" t="s">
        <v>467</v>
      </c>
      <c r="L138" s="2" t="s">
        <v>468</v>
      </c>
      <c r="M138" s="2" t="s">
        <v>3018</v>
      </c>
      <c r="N138" s="2" t="s">
        <v>3102</v>
      </c>
      <c r="O138" s="2" t="s">
        <v>3102</v>
      </c>
      <c r="P138" s="2">
        <v>-0.95918014500000004</v>
      </c>
      <c r="Q138" s="2">
        <v>-80.728072260000005</v>
      </c>
      <c r="R138" s="2"/>
      <c r="S138" s="2" t="s">
        <v>21</v>
      </c>
      <c r="T138" s="2"/>
      <c r="U138" s="2"/>
      <c r="V138" s="2" t="s">
        <v>4411</v>
      </c>
      <c r="W138" s="2"/>
      <c r="X138" s="2" t="s">
        <v>22</v>
      </c>
      <c r="Y138" s="2"/>
      <c r="Z138" s="2">
        <v>400</v>
      </c>
      <c r="AA138" s="2">
        <v>6</v>
      </c>
      <c r="AB138" s="2">
        <v>6</v>
      </c>
      <c r="AC138" s="2" t="s">
        <v>24</v>
      </c>
      <c r="AD138" s="2" t="s">
        <v>23</v>
      </c>
      <c r="AE138" s="2"/>
      <c r="AF138" s="2"/>
      <c r="AG138" s="2" t="s">
        <v>121</v>
      </c>
      <c r="AH138" s="2" t="s">
        <v>1184</v>
      </c>
      <c r="AI138" s="2" t="s">
        <v>24</v>
      </c>
      <c r="AJ138" s="2" t="s">
        <v>25</v>
      </c>
      <c r="AK138" s="2" t="s">
        <v>1185</v>
      </c>
      <c r="AL138" s="2" t="s">
        <v>221</v>
      </c>
      <c r="AM138" s="2" t="s">
        <v>699</v>
      </c>
      <c r="AN138" s="2" t="s">
        <v>24</v>
      </c>
      <c r="AO138" s="2" t="s">
        <v>148</v>
      </c>
      <c r="AP138" s="2" t="s">
        <v>24</v>
      </c>
      <c r="AQ138" s="2" t="s">
        <v>1186</v>
      </c>
      <c r="AR138" s="2" t="s">
        <v>24</v>
      </c>
      <c r="AS138" s="2"/>
      <c r="AT138" s="2"/>
      <c r="AU138" s="2">
        <f>INT(Table1[[#This Row],[INDIVIDUOS ]]/4)</f>
        <v>9</v>
      </c>
      <c r="AV138" s="2">
        <v>37</v>
      </c>
      <c r="AW138" s="2">
        <v>19</v>
      </c>
      <c r="AX138" s="2">
        <v>18</v>
      </c>
      <c r="AY138" s="2">
        <v>0</v>
      </c>
      <c r="AZ138" s="2">
        <v>0</v>
      </c>
      <c r="BA138" s="2">
        <v>1</v>
      </c>
      <c r="BB138" s="2">
        <v>0</v>
      </c>
      <c r="BC138" s="2">
        <v>1</v>
      </c>
      <c r="BD138" s="2">
        <v>0</v>
      </c>
      <c r="BE138" s="2">
        <v>1</v>
      </c>
      <c r="BF138" s="2">
        <v>1</v>
      </c>
      <c r="BG138" s="2">
        <v>1</v>
      </c>
      <c r="BH138" s="2">
        <v>1</v>
      </c>
      <c r="BI138" s="2">
        <v>2</v>
      </c>
      <c r="BJ138" s="2">
        <v>2</v>
      </c>
      <c r="BK138" s="2">
        <v>1</v>
      </c>
      <c r="BL138" s="2" t="s">
        <v>24</v>
      </c>
      <c r="BM138" s="2" t="s">
        <v>23</v>
      </c>
      <c r="BN138" s="2"/>
      <c r="BO138" s="2"/>
      <c r="BP138" s="2"/>
      <c r="BQ138" s="2"/>
      <c r="BR138" s="2"/>
      <c r="BS138" s="2" t="s">
        <v>30</v>
      </c>
      <c r="BT138" s="2"/>
      <c r="BU138" s="2" t="s">
        <v>32</v>
      </c>
      <c r="BV138" s="2"/>
      <c r="BW138" s="2" t="s">
        <v>32</v>
      </c>
      <c r="BX138" s="2"/>
      <c r="BY138" s="2" t="s">
        <v>70</v>
      </c>
      <c r="BZ138" s="8" t="str">
        <f>BU138</f>
        <v>lona</v>
      </c>
      <c r="CA138" s="2"/>
      <c r="CB138" s="2" t="s">
        <v>24</v>
      </c>
      <c r="CC138" s="2" t="s">
        <v>24</v>
      </c>
      <c r="CD138" s="2" t="s">
        <v>24</v>
      </c>
      <c r="CE138" s="2" t="s">
        <v>767</v>
      </c>
      <c r="CF138" s="2"/>
      <c r="CG138" s="2" t="s">
        <v>209</v>
      </c>
      <c r="CH138" s="2" t="s">
        <v>23</v>
      </c>
      <c r="CI138" s="2" t="s">
        <v>23</v>
      </c>
      <c r="CJ138" s="2" t="s">
        <v>23</v>
      </c>
      <c r="CK138" s="2" t="s">
        <v>79</v>
      </c>
      <c r="CL138" s="2" t="s">
        <v>1187</v>
      </c>
      <c r="CM138" s="2" t="s">
        <v>225</v>
      </c>
      <c r="CN138" s="2"/>
      <c r="CO138" s="2"/>
      <c r="CP138" s="2"/>
      <c r="CQ138" s="2" t="s">
        <v>23</v>
      </c>
      <c r="CR138" s="2" t="s">
        <v>95</v>
      </c>
      <c r="CS138" s="2"/>
      <c r="CT138" s="2" t="s">
        <v>23</v>
      </c>
      <c r="CU138" s="2" t="s">
        <v>95</v>
      </c>
      <c r="CV138" s="2"/>
      <c r="CW138" s="2">
        <v>0</v>
      </c>
      <c r="CX138" s="2">
        <v>0</v>
      </c>
      <c r="CY138" s="2">
        <v>0</v>
      </c>
      <c r="CZ138" s="2">
        <v>0</v>
      </c>
      <c r="DA138" s="2"/>
      <c r="DB138" s="2"/>
      <c r="DC138" s="2"/>
      <c r="DD138" s="2"/>
      <c r="DE138" s="2"/>
      <c r="DF138" s="2"/>
      <c r="DG138" s="2"/>
      <c r="DH138" s="2"/>
      <c r="DI138" s="2">
        <v>0</v>
      </c>
      <c r="DJ138" s="2" t="s">
        <v>23</v>
      </c>
      <c r="DK138" s="2" t="s">
        <v>23</v>
      </c>
      <c r="DL138" s="2"/>
      <c r="DM138" s="2" t="s">
        <v>23</v>
      </c>
      <c r="DN138" s="2"/>
      <c r="DO138" s="12"/>
      <c r="DP138" s="2" t="s">
        <v>23</v>
      </c>
      <c r="DQ138" s="2"/>
      <c r="DR138" s="2"/>
      <c r="DS138" s="2"/>
      <c r="DT138" s="2"/>
      <c r="DU138" s="2" t="s">
        <v>226</v>
      </c>
      <c r="DV138" s="2"/>
      <c r="DW138" s="2"/>
      <c r="DX138" s="2" t="s">
        <v>23</v>
      </c>
      <c r="DY138" s="2" t="s">
        <v>40</v>
      </c>
      <c r="DZ138" s="2"/>
      <c r="EA138" s="2" t="s">
        <v>40</v>
      </c>
      <c r="EB138" s="2"/>
      <c r="EC138" s="2" t="s">
        <v>23</v>
      </c>
      <c r="ED138" s="2"/>
      <c r="EE138" s="2"/>
      <c r="EF138" s="2"/>
      <c r="EG138" s="2"/>
      <c r="EH138" s="2"/>
      <c r="EI138" s="2" t="s">
        <v>4553</v>
      </c>
      <c r="EJ138" s="2" t="s">
        <v>157</v>
      </c>
      <c r="EK138" s="2" t="s">
        <v>44</v>
      </c>
      <c r="EL138" s="2" t="s">
        <v>23</v>
      </c>
      <c r="EM138" s="2" t="s">
        <v>24</v>
      </c>
      <c r="EN138" s="2" t="s">
        <v>131</v>
      </c>
      <c r="EO138" s="2" t="s">
        <v>46</v>
      </c>
      <c r="EP138" s="2" t="s">
        <v>24</v>
      </c>
      <c r="EQ138" s="2" t="s">
        <v>97</v>
      </c>
      <c r="ER138" s="2"/>
      <c r="ES138" s="2" t="s">
        <v>79</v>
      </c>
      <c r="ET138" s="2" t="s">
        <v>1188</v>
      </c>
      <c r="EU138" s="2" t="s">
        <v>24</v>
      </c>
      <c r="EV138" s="2" t="s">
        <v>46</v>
      </c>
      <c r="EW138" s="2" t="s">
        <v>23</v>
      </c>
      <c r="EX138" s="2" t="s">
        <v>23</v>
      </c>
      <c r="EY138" s="2" t="s">
        <v>23</v>
      </c>
      <c r="EZ138" s="2" t="s">
        <v>50</v>
      </c>
      <c r="FA138" s="2" t="s">
        <v>23</v>
      </c>
      <c r="FB138" s="2"/>
      <c r="FC138" s="2"/>
      <c r="FD138" s="2"/>
      <c r="FE138" s="2"/>
      <c r="FF138" s="2"/>
      <c r="FG138" s="2"/>
      <c r="FH138" s="2">
        <v>0</v>
      </c>
      <c r="FI138" s="2">
        <v>0</v>
      </c>
      <c r="FJ138" s="2" t="s">
        <v>23</v>
      </c>
      <c r="FK138" s="2" t="s">
        <v>23</v>
      </c>
      <c r="FL138" s="2" t="s">
        <v>263</v>
      </c>
      <c r="FM138" s="2" t="s">
        <v>123</v>
      </c>
      <c r="FN138" s="2" t="s">
        <v>23</v>
      </c>
      <c r="FO138" s="2" t="s">
        <v>53</v>
      </c>
      <c r="FP138" s="2" t="s">
        <v>53</v>
      </c>
      <c r="FQ138" s="2" t="s">
        <v>23</v>
      </c>
      <c r="FR138" s="2" t="s">
        <v>24</v>
      </c>
      <c r="FS138" s="2">
        <v>1</v>
      </c>
      <c r="FT138" s="2" t="s">
        <v>54</v>
      </c>
      <c r="FU138" s="2" t="s">
        <v>230</v>
      </c>
      <c r="FV138" s="2" t="s">
        <v>642</v>
      </c>
      <c r="FW138" s="2"/>
      <c r="FX138" s="2" t="s">
        <v>113</v>
      </c>
      <c r="FY138" s="2"/>
      <c r="FZ138" s="12"/>
      <c r="GA138" s="2" t="s">
        <v>233</v>
      </c>
      <c r="GB138" s="2"/>
      <c r="GC138" s="2"/>
      <c r="GD138" s="2" t="s">
        <v>23</v>
      </c>
      <c r="GE138" s="2"/>
      <c r="GF138" s="2" t="s">
        <v>23</v>
      </c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</row>
    <row r="139" spans="1:245" x14ac:dyDescent="0.25">
      <c r="A139" s="2" t="s">
        <v>1192</v>
      </c>
      <c r="B139" s="7">
        <v>42604</v>
      </c>
      <c r="C139" s="2">
        <v>4</v>
      </c>
      <c r="D139" s="2" t="s">
        <v>8</v>
      </c>
      <c r="E139" s="2" t="s">
        <v>9</v>
      </c>
      <c r="F139" s="2" t="s">
        <v>1193</v>
      </c>
      <c r="G139" s="2" t="s">
        <v>4506</v>
      </c>
      <c r="H139" s="7">
        <v>42476</v>
      </c>
      <c r="I139" s="7">
        <v>42573</v>
      </c>
      <c r="J139" s="2" t="s">
        <v>18</v>
      </c>
      <c r="K139" s="2" t="s">
        <v>1238</v>
      </c>
      <c r="L139" s="2" t="s">
        <v>1239</v>
      </c>
      <c r="M139" s="2" t="s">
        <v>3018</v>
      </c>
      <c r="N139" s="2" t="s">
        <v>1370</v>
      </c>
      <c r="O139" s="2" t="s">
        <v>1370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>
        <f>INT(Table1[[#This Row],[INDIVIDUOS ]]/4)</f>
        <v>0</v>
      </c>
      <c r="AV139" s="2">
        <v>0</v>
      </c>
      <c r="AW139" s="2">
        <v>0</v>
      </c>
      <c r="AX139" s="2">
        <v>0</v>
      </c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>
        <v>0</v>
      </c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8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1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1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</row>
    <row r="140" spans="1:245" x14ac:dyDescent="0.25">
      <c r="A140" s="2" t="s">
        <v>459</v>
      </c>
      <c r="B140" s="7">
        <v>42600</v>
      </c>
      <c r="C140" s="2">
        <v>4</v>
      </c>
      <c r="D140" s="2" t="s">
        <v>17</v>
      </c>
      <c r="E140" s="2" t="s">
        <v>9</v>
      </c>
      <c r="F140" s="2" t="s">
        <v>4459</v>
      </c>
      <c r="G140" s="2" t="s">
        <v>4507</v>
      </c>
      <c r="H140" s="7">
        <v>42477</v>
      </c>
      <c r="I140" s="2"/>
      <c r="J140" s="2" t="s">
        <v>18</v>
      </c>
      <c r="K140" s="2" t="s">
        <v>467</v>
      </c>
      <c r="L140" s="2" t="s">
        <v>468</v>
      </c>
      <c r="M140" s="2" t="s">
        <v>3018</v>
      </c>
      <c r="N140" s="2" t="s">
        <v>3102</v>
      </c>
      <c r="O140" s="2" t="s">
        <v>3102</v>
      </c>
      <c r="P140" s="2">
        <v>-0.95788269999999998</v>
      </c>
      <c r="Q140" s="2">
        <v>-80.725786400000004</v>
      </c>
      <c r="R140" s="2">
        <v>17</v>
      </c>
      <c r="S140" s="2" t="s">
        <v>21</v>
      </c>
      <c r="T140" s="2"/>
      <c r="U140" s="2"/>
      <c r="V140" s="2" t="s">
        <v>4414</v>
      </c>
      <c r="W140" s="2"/>
      <c r="X140" s="2" t="s">
        <v>62</v>
      </c>
      <c r="Y140" s="2"/>
      <c r="Z140" s="2">
        <v>180</v>
      </c>
      <c r="AA140" s="2">
        <v>12</v>
      </c>
      <c r="AB140" s="2">
        <v>12</v>
      </c>
      <c r="AC140" s="2" t="s">
        <v>24</v>
      </c>
      <c r="AD140" s="2" t="s">
        <v>23</v>
      </c>
      <c r="AE140" s="2"/>
      <c r="AF140" s="2"/>
      <c r="AG140" s="2" t="s">
        <v>477</v>
      </c>
      <c r="AH140" s="2"/>
      <c r="AI140" s="2" t="s">
        <v>24</v>
      </c>
      <c r="AJ140" s="2" t="s">
        <v>148</v>
      </c>
      <c r="AK140" s="2" t="s">
        <v>460</v>
      </c>
      <c r="AL140" s="2" t="s">
        <v>461</v>
      </c>
      <c r="AM140" s="2" t="s">
        <v>128</v>
      </c>
      <c r="AN140" s="2" t="s">
        <v>24</v>
      </c>
      <c r="AO140" s="2" t="s">
        <v>148</v>
      </c>
      <c r="AP140" s="2" t="s">
        <v>24</v>
      </c>
      <c r="AQ140" s="2" t="s">
        <v>462</v>
      </c>
      <c r="AR140" s="2" t="s">
        <v>23</v>
      </c>
      <c r="AS140" s="2"/>
      <c r="AT140" s="2"/>
      <c r="AU140" s="2">
        <f>INT(Table1[[#This Row],[INDIVIDUOS ]]/4)</f>
        <v>13</v>
      </c>
      <c r="AV140" s="2">
        <v>52</v>
      </c>
      <c r="AW140" s="2">
        <v>21</v>
      </c>
      <c r="AX140" s="2">
        <v>31</v>
      </c>
      <c r="AY140" s="2">
        <v>0</v>
      </c>
      <c r="AZ140" s="2">
        <v>2</v>
      </c>
      <c r="BA140" s="2">
        <v>1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1</v>
      </c>
      <c r="BH140" s="2">
        <v>1</v>
      </c>
      <c r="BI140" s="2">
        <v>2</v>
      </c>
      <c r="BJ140" s="2">
        <v>6</v>
      </c>
      <c r="BK140" s="2">
        <v>0</v>
      </c>
      <c r="BL140" s="2" t="s">
        <v>24</v>
      </c>
      <c r="BM140" s="2" t="s">
        <v>23</v>
      </c>
      <c r="BN140" s="2"/>
      <c r="BO140" s="2"/>
      <c r="BP140" s="2"/>
      <c r="BQ140" s="2"/>
      <c r="BR140" s="2"/>
      <c r="BS140" s="2" t="s">
        <v>110</v>
      </c>
      <c r="BT140" s="2"/>
      <c r="BU140" s="2" t="s">
        <v>32</v>
      </c>
      <c r="BV140" s="2"/>
      <c r="BW140" s="2" t="s">
        <v>32</v>
      </c>
      <c r="BX140" s="2"/>
      <c r="BY140" s="2" t="s">
        <v>93</v>
      </c>
      <c r="BZ140" s="8" t="str">
        <f>BU140</f>
        <v>lona</v>
      </c>
      <c r="CA140" s="2"/>
      <c r="CB140" s="2" t="s">
        <v>24</v>
      </c>
      <c r="CC140" s="2" t="s">
        <v>24</v>
      </c>
      <c r="CD140" s="2" t="s">
        <v>23</v>
      </c>
      <c r="CE140" s="2"/>
      <c r="CF140" s="2"/>
      <c r="CG140" s="2" t="s">
        <v>71</v>
      </c>
      <c r="CH140" s="2" t="s">
        <v>23</v>
      </c>
      <c r="CI140" s="2" t="s">
        <v>24</v>
      </c>
      <c r="CJ140" s="2" t="s">
        <v>24</v>
      </c>
      <c r="CK140" s="2" t="s">
        <v>35</v>
      </c>
      <c r="CL140" s="2"/>
      <c r="CM140" s="2" t="s">
        <v>73</v>
      </c>
      <c r="CN140" s="2"/>
      <c r="CO140" s="2">
        <v>1000</v>
      </c>
      <c r="CP140" s="2">
        <v>1</v>
      </c>
      <c r="CQ140" s="2" t="s">
        <v>23</v>
      </c>
      <c r="CR140" s="2" t="s">
        <v>95</v>
      </c>
      <c r="CS140" s="2"/>
      <c r="CT140" s="2" t="s">
        <v>23</v>
      </c>
      <c r="CU140" s="2" t="s">
        <v>74</v>
      </c>
      <c r="CV140" s="2"/>
      <c r="CW140" s="2">
        <v>4</v>
      </c>
      <c r="CX140" s="2">
        <v>4</v>
      </c>
      <c r="CY140" s="2">
        <v>0</v>
      </c>
      <c r="CZ140" s="2">
        <v>0</v>
      </c>
      <c r="DA140" s="2" t="s">
        <v>24</v>
      </c>
      <c r="DB140" s="2"/>
      <c r="DC140" s="2">
        <v>2</v>
      </c>
      <c r="DD140" s="2">
        <v>2</v>
      </c>
      <c r="DE140" s="2">
        <v>0</v>
      </c>
      <c r="DF140" s="2">
        <v>0</v>
      </c>
      <c r="DG140" s="2" t="s">
        <v>24</v>
      </c>
      <c r="DH140" s="2"/>
      <c r="DI140" s="2">
        <v>0</v>
      </c>
      <c r="DJ140" s="2" t="s">
        <v>24</v>
      </c>
      <c r="DK140" s="2" t="s">
        <v>23</v>
      </c>
      <c r="DL140" s="2"/>
      <c r="DM140" s="2" t="s">
        <v>24</v>
      </c>
      <c r="DN140" s="2">
        <v>1</v>
      </c>
      <c r="DO140" s="12"/>
      <c r="DP140" s="2" t="s">
        <v>23</v>
      </c>
      <c r="DQ140" s="2"/>
      <c r="DR140" s="2"/>
      <c r="DS140" s="2"/>
      <c r="DT140" s="2"/>
      <c r="DU140" s="2" t="s">
        <v>39</v>
      </c>
      <c r="DV140" s="2"/>
      <c r="DW140" s="2"/>
      <c r="DX140" s="2" t="s">
        <v>23</v>
      </c>
      <c r="DY140" s="2" t="s">
        <v>40</v>
      </c>
      <c r="DZ140" s="2"/>
      <c r="EA140" s="2" t="s">
        <v>41</v>
      </c>
      <c r="EB140" s="2"/>
      <c r="EC140" s="2" t="s">
        <v>23</v>
      </c>
      <c r="ED140" s="2"/>
      <c r="EE140" s="2"/>
      <c r="EF140" s="2"/>
      <c r="EG140" s="2"/>
      <c r="EH140" s="2"/>
      <c r="EI140" s="2" t="s">
        <v>4553</v>
      </c>
      <c r="EJ140" s="2" t="s">
        <v>43</v>
      </c>
      <c r="EK140" s="2" t="s">
        <v>44</v>
      </c>
      <c r="EL140" s="2" t="s">
        <v>24</v>
      </c>
      <c r="EM140" s="2" t="s">
        <v>24</v>
      </c>
      <c r="EN140" s="2" t="s">
        <v>45</v>
      </c>
      <c r="EO140" s="2" t="s">
        <v>78</v>
      </c>
      <c r="EP140" s="2" t="s">
        <v>23</v>
      </c>
      <c r="EQ140" s="2" t="s">
        <v>97</v>
      </c>
      <c r="ER140" s="2"/>
      <c r="ES140" s="2" t="s">
        <v>48</v>
      </c>
      <c r="ET140" s="2"/>
      <c r="EU140" s="2" t="s">
        <v>23</v>
      </c>
      <c r="EV140" s="2" t="s">
        <v>49</v>
      </c>
      <c r="EW140" s="2" t="s">
        <v>23</v>
      </c>
      <c r="EX140" s="2" t="s">
        <v>23</v>
      </c>
      <c r="EY140" s="2" t="s">
        <v>23</v>
      </c>
      <c r="EZ140" s="2" t="s">
        <v>76</v>
      </c>
      <c r="FA140" s="2" t="s">
        <v>23</v>
      </c>
      <c r="FB140" s="2"/>
      <c r="FC140" s="2"/>
      <c r="FD140" s="2"/>
      <c r="FE140" s="2"/>
      <c r="FF140" s="2"/>
      <c r="FG140" s="2"/>
      <c r="FH140" s="2">
        <v>0</v>
      </c>
      <c r="FI140" s="2">
        <v>0</v>
      </c>
      <c r="FJ140" s="2" t="s">
        <v>23</v>
      </c>
      <c r="FK140" s="2" t="s">
        <v>23</v>
      </c>
      <c r="FL140" s="2" t="s">
        <v>111</v>
      </c>
      <c r="FM140" s="2" t="s">
        <v>123</v>
      </c>
      <c r="FN140" s="2" t="s">
        <v>23</v>
      </c>
      <c r="FO140" s="2" t="s">
        <v>53</v>
      </c>
      <c r="FP140" s="2" t="s">
        <v>53</v>
      </c>
      <c r="FQ140" s="2" t="s">
        <v>23</v>
      </c>
      <c r="FR140" s="2" t="s">
        <v>23</v>
      </c>
      <c r="FS140" s="2"/>
      <c r="FT140" s="2" t="s">
        <v>101</v>
      </c>
      <c r="FU140" s="2" t="s">
        <v>464</v>
      </c>
      <c r="FV140" s="2" t="s">
        <v>83</v>
      </c>
      <c r="FW140" s="2"/>
      <c r="FX140" s="2" t="s">
        <v>57</v>
      </c>
      <c r="FY140" s="2"/>
      <c r="FZ140" s="12"/>
      <c r="GA140" s="2" t="s">
        <v>114</v>
      </c>
      <c r="GB140" s="2"/>
      <c r="GC140" s="2"/>
      <c r="GD140" s="2" t="s">
        <v>23</v>
      </c>
      <c r="GE140" s="2"/>
      <c r="GF140" s="2" t="s">
        <v>23</v>
      </c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</row>
    <row r="141" spans="1:245" x14ac:dyDescent="0.25">
      <c r="A141" s="2" t="s">
        <v>945</v>
      </c>
      <c r="B141" s="7">
        <v>42599</v>
      </c>
      <c r="C141" s="2">
        <v>4</v>
      </c>
      <c r="D141" s="2" t="s">
        <v>8</v>
      </c>
      <c r="E141" s="2" t="s">
        <v>9</v>
      </c>
      <c r="F141" s="2" t="s">
        <v>946</v>
      </c>
      <c r="G141" s="2" t="s">
        <v>4508</v>
      </c>
      <c r="H141" s="7">
        <v>42482</v>
      </c>
      <c r="I141" s="7">
        <v>42550</v>
      </c>
      <c r="J141" s="2" t="s">
        <v>18</v>
      </c>
      <c r="K141" s="2" t="s">
        <v>184</v>
      </c>
      <c r="L141" s="2" t="s">
        <v>185</v>
      </c>
      <c r="M141" s="2" t="s">
        <v>3018</v>
      </c>
      <c r="N141" s="2" t="s">
        <v>3065</v>
      </c>
      <c r="O141" s="2" t="s">
        <v>3065</v>
      </c>
      <c r="P141" s="2">
        <v>-0.14075969999999999</v>
      </c>
      <c r="Q141" s="2">
        <v>-80.2355163</v>
      </c>
      <c r="R141" s="2">
        <v>15.800000190700001</v>
      </c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>
        <f>INT(Table1[[#This Row],[INDIVIDUOS ]]/4)</f>
        <v>0</v>
      </c>
      <c r="AV141" s="2">
        <v>0</v>
      </c>
      <c r="AW141" s="2">
        <v>0</v>
      </c>
      <c r="AX141" s="2">
        <v>0</v>
      </c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>
        <v>0</v>
      </c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8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12" t="s">
        <v>1119</v>
      </c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12" t="s">
        <v>4530</v>
      </c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</row>
    <row r="142" spans="1:245" x14ac:dyDescent="0.25">
      <c r="A142" s="2" t="s">
        <v>4194</v>
      </c>
      <c r="B142" s="7">
        <v>42599</v>
      </c>
      <c r="C142" s="2">
        <v>4</v>
      </c>
      <c r="D142" s="2" t="s">
        <v>17</v>
      </c>
      <c r="E142" s="2" t="s">
        <v>9</v>
      </c>
      <c r="F142" s="2" t="s">
        <v>4460</v>
      </c>
      <c r="G142" s="2" t="s">
        <v>4509</v>
      </c>
      <c r="H142" s="7">
        <v>42476</v>
      </c>
      <c r="I142" s="2"/>
      <c r="J142" s="2" t="s">
        <v>18</v>
      </c>
      <c r="K142" s="2" t="s">
        <v>1229</v>
      </c>
      <c r="L142" s="2" t="s">
        <v>1228</v>
      </c>
      <c r="M142" s="2" t="s">
        <v>3018</v>
      </c>
      <c r="N142" s="2" t="s">
        <v>3068</v>
      </c>
      <c r="O142" s="2" t="s">
        <v>3070</v>
      </c>
      <c r="P142" s="2">
        <v>-0.94550990000000001</v>
      </c>
      <c r="Q142" s="2">
        <v>-80.636610700000006</v>
      </c>
      <c r="R142" s="2">
        <v>34.400001525900002</v>
      </c>
      <c r="S142" s="2" t="s">
        <v>21</v>
      </c>
      <c r="T142" s="2"/>
      <c r="U142" s="2"/>
      <c r="V142" s="2" t="s">
        <v>4412</v>
      </c>
      <c r="W142" s="2" t="s">
        <v>400</v>
      </c>
      <c r="X142" s="2" t="s">
        <v>62</v>
      </c>
      <c r="Y142" s="2"/>
      <c r="Z142" s="2">
        <v>15</v>
      </c>
      <c r="AA142" s="2">
        <v>15</v>
      </c>
      <c r="AB142" s="2">
        <v>15</v>
      </c>
      <c r="AC142" s="2" t="s">
        <v>24</v>
      </c>
      <c r="AD142" s="2" t="s">
        <v>23</v>
      </c>
      <c r="AE142" s="2"/>
      <c r="AF142" s="2"/>
      <c r="AG142" s="2" t="s">
        <v>477</v>
      </c>
      <c r="AH142" s="2"/>
      <c r="AI142" s="2" t="s">
        <v>24</v>
      </c>
      <c r="AJ142" s="2" t="s">
        <v>25</v>
      </c>
      <c r="AK142" s="2" t="s">
        <v>401</v>
      </c>
      <c r="AL142" s="2" t="s">
        <v>402</v>
      </c>
      <c r="AM142" s="2" t="s">
        <v>403</v>
      </c>
      <c r="AN142" s="2" t="s">
        <v>23</v>
      </c>
      <c r="AO142" s="2" t="s">
        <v>4408</v>
      </c>
      <c r="AP142" s="2" t="s">
        <v>24</v>
      </c>
      <c r="AQ142" s="2" t="s">
        <v>404</v>
      </c>
      <c r="AR142" s="2" t="s">
        <v>24</v>
      </c>
      <c r="AS142" s="2" t="s">
        <v>11</v>
      </c>
      <c r="AT142" s="2" t="s">
        <v>11</v>
      </c>
      <c r="AU142" s="2">
        <f>INT(Table1[[#This Row],[INDIVIDUOS ]]/4)</f>
        <v>21</v>
      </c>
      <c r="AV142" s="2">
        <v>87</v>
      </c>
      <c r="AW142" s="2">
        <v>48</v>
      </c>
      <c r="AX142" s="2">
        <v>39</v>
      </c>
      <c r="AY142" s="2">
        <v>0</v>
      </c>
      <c r="AZ142" s="2">
        <v>0</v>
      </c>
      <c r="BA142" s="2">
        <v>3</v>
      </c>
      <c r="BB142" s="2">
        <v>3</v>
      </c>
      <c r="BC142" s="2">
        <v>0</v>
      </c>
      <c r="BD142" s="2">
        <v>0</v>
      </c>
      <c r="BE142" s="2">
        <v>3</v>
      </c>
      <c r="BF142" s="2">
        <v>2</v>
      </c>
      <c r="BG142" s="2">
        <v>3</v>
      </c>
      <c r="BH142" s="2">
        <v>4</v>
      </c>
      <c r="BI142" s="2">
        <v>7</v>
      </c>
      <c r="BJ142" s="2">
        <v>1</v>
      </c>
      <c r="BK142" s="2">
        <v>0</v>
      </c>
      <c r="BL142" s="2" t="s">
        <v>24</v>
      </c>
      <c r="BM142" s="2" t="s">
        <v>23</v>
      </c>
      <c r="BN142" s="2"/>
      <c r="BO142" s="2"/>
      <c r="BP142" s="2"/>
      <c r="BQ142" s="2"/>
      <c r="BR142" s="2"/>
      <c r="BS142" s="2" t="s">
        <v>396</v>
      </c>
      <c r="BT142" s="2"/>
      <c r="BU142" s="2" t="s">
        <v>31</v>
      </c>
      <c r="BV142" s="2"/>
      <c r="BW142" s="2" t="s">
        <v>121</v>
      </c>
      <c r="BX142" s="2" t="s">
        <v>405</v>
      </c>
      <c r="BY142" s="2" t="s">
        <v>121</v>
      </c>
      <c r="BZ142" s="8" t="str">
        <f>BU142</f>
        <v>plastico</v>
      </c>
      <c r="CA142" s="2" t="s">
        <v>406</v>
      </c>
      <c r="CB142" s="2" t="s">
        <v>24</v>
      </c>
      <c r="CC142" s="2" t="s">
        <v>23</v>
      </c>
      <c r="CD142" s="2" t="s">
        <v>24</v>
      </c>
      <c r="CE142" s="2" t="s">
        <v>71</v>
      </c>
      <c r="CF142" s="2"/>
      <c r="CG142" s="2" t="s">
        <v>407</v>
      </c>
      <c r="CH142" s="2" t="s">
        <v>23</v>
      </c>
      <c r="CI142" s="2" t="s">
        <v>23</v>
      </c>
      <c r="CJ142" s="2" t="s">
        <v>23</v>
      </c>
      <c r="CK142" s="2" t="s">
        <v>35</v>
      </c>
      <c r="CL142" s="2"/>
      <c r="CM142" s="2" t="s">
        <v>36</v>
      </c>
      <c r="CN142" s="2"/>
      <c r="CO142" s="2"/>
      <c r="CP142" s="2"/>
      <c r="CQ142" s="2" t="s">
        <v>383</v>
      </c>
      <c r="CR142" s="2" t="s">
        <v>95</v>
      </c>
      <c r="CS142" s="2"/>
      <c r="CT142" s="2" t="s">
        <v>38</v>
      </c>
      <c r="CU142" s="2" t="s">
        <v>74</v>
      </c>
      <c r="CV142" s="2"/>
      <c r="CW142" s="2">
        <v>0</v>
      </c>
      <c r="CX142" s="2">
        <v>0</v>
      </c>
      <c r="CY142" s="2">
        <v>0</v>
      </c>
      <c r="CZ142" s="2">
        <v>0</v>
      </c>
      <c r="DA142" s="2"/>
      <c r="DB142" s="2"/>
      <c r="DC142" s="2"/>
      <c r="DD142" s="2"/>
      <c r="DE142" s="2"/>
      <c r="DF142" s="2"/>
      <c r="DG142" s="2"/>
      <c r="DH142" s="2"/>
      <c r="DI142" s="2">
        <v>0</v>
      </c>
      <c r="DJ142" s="2" t="s">
        <v>23</v>
      </c>
      <c r="DK142" s="2" t="s">
        <v>23</v>
      </c>
      <c r="DL142" s="2"/>
      <c r="DM142" s="2" t="s">
        <v>23</v>
      </c>
      <c r="DN142" s="2"/>
      <c r="DO142" s="12"/>
      <c r="DP142" s="2" t="s">
        <v>23</v>
      </c>
      <c r="DQ142" s="2"/>
      <c r="DR142" s="2"/>
      <c r="DS142" s="2"/>
      <c r="DT142" s="2"/>
      <c r="DU142" s="2" t="s">
        <v>39</v>
      </c>
      <c r="DV142" s="2"/>
      <c r="DW142" s="2" t="s">
        <v>11</v>
      </c>
      <c r="DX142" s="2" t="s">
        <v>23</v>
      </c>
      <c r="DY142" s="2" t="s">
        <v>40</v>
      </c>
      <c r="DZ142" s="2"/>
      <c r="EA142" s="2" t="s">
        <v>312</v>
      </c>
      <c r="EB142" s="2"/>
      <c r="EC142" s="2" t="s">
        <v>23</v>
      </c>
      <c r="ED142" s="2"/>
      <c r="EE142" s="2"/>
      <c r="EF142" s="2"/>
      <c r="EG142" s="2"/>
      <c r="EH142" s="2"/>
      <c r="EI142" s="2" t="s">
        <v>4553</v>
      </c>
      <c r="EJ142" s="2" t="s">
        <v>43</v>
      </c>
      <c r="EK142" s="2" t="s">
        <v>76</v>
      </c>
      <c r="EL142" s="2" t="s">
        <v>24</v>
      </c>
      <c r="EM142" s="2" t="s">
        <v>24</v>
      </c>
      <c r="EN142" s="2" t="s">
        <v>96</v>
      </c>
      <c r="EO142" s="2" t="s">
        <v>46</v>
      </c>
      <c r="EP142" s="2" t="s">
        <v>23</v>
      </c>
      <c r="EQ142" s="2" t="s">
        <v>97</v>
      </c>
      <c r="ER142" s="2"/>
      <c r="ES142" s="2" t="s">
        <v>48</v>
      </c>
      <c r="ET142" s="2"/>
      <c r="EU142" s="2" t="s">
        <v>23</v>
      </c>
      <c r="EV142" s="2" t="s">
        <v>49</v>
      </c>
      <c r="EW142" s="2" t="s">
        <v>23</v>
      </c>
      <c r="EX142" s="2" t="s">
        <v>23</v>
      </c>
      <c r="EY142" s="2" t="s">
        <v>23</v>
      </c>
      <c r="EZ142" s="2" t="s">
        <v>98</v>
      </c>
      <c r="FA142" s="2" t="s">
        <v>23</v>
      </c>
      <c r="FB142" s="2"/>
      <c r="FC142" s="2"/>
      <c r="FD142" s="2"/>
      <c r="FE142" s="2"/>
      <c r="FF142" s="2"/>
      <c r="FG142" s="2"/>
      <c r="FH142" s="2">
        <v>0</v>
      </c>
      <c r="FI142" s="2">
        <v>0</v>
      </c>
      <c r="FJ142" s="2" t="s">
        <v>23</v>
      </c>
      <c r="FK142" s="2" t="s">
        <v>23</v>
      </c>
      <c r="FL142" s="2" t="s">
        <v>51</v>
      </c>
      <c r="FM142" s="2" t="s">
        <v>82</v>
      </c>
      <c r="FN142" s="2" t="s">
        <v>23</v>
      </c>
      <c r="FO142" s="2" t="s">
        <v>53</v>
      </c>
      <c r="FP142" s="2" t="s">
        <v>314</v>
      </c>
      <c r="FQ142" s="2" t="s">
        <v>23</v>
      </c>
      <c r="FR142" s="2" t="s">
        <v>23</v>
      </c>
      <c r="FS142" s="2"/>
      <c r="FT142" s="2" t="s">
        <v>296</v>
      </c>
      <c r="FU142" s="2" t="s">
        <v>398</v>
      </c>
      <c r="FV142" s="2" t="s">
        <v>56</v>
      </c>
      <c r="FW142" s="2"/>
      <c r="FX142" s="2" t="s">
        <v>57</v>
      </c>
      <c r="FY142" s="2" t="s">
        <v>11</v>
      </c>
      <c r="FZ142" s="12" t="s">
        <v>4546</v>
      </c>
      <c r="GA142" s="2" t="s">
        <v>114</v>
      </c>
      <c r="GB142" s="2"/>
      <c r="GC142" s="2"/>
      <c r="GD142" s="2" t="s">
        <v>23</v>
      </c>
      <c r="GE142" s="2"/>
      <c r="GF142" s="2" t="s">
        <v>23</v>
      </c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</row>
    <row r="143" spans="1:245" x14ac:dyDescent="0.25">
      <c r="A143" s="2" t="s">
        <v>4195</v>
      </c>
      <c r="B143" s="7">
        <v>42598</v>
      </c>
      <c r="C143" s="2">
        <v>4</v>
      </c>
      <c r="D143" s="2" t="s">
        <v>17</v>
      </c>
      <c r="E143" s="2" t="s">
        <v>9</v>
      </c>
      <c r="F143" s="2" t="s">
        <v>125</v>
      </c>
      <c r="G143" s="2"/>
      <c r="H143" s="7">
        <v>42476</v>
      </c>
      <c r="I143" s="2"/>
      <c r="J143" s="2" t="s">
        <v>18</v>
      </c>
      <c r="K143" s="2" t="s">
        <v>1254</v>
      </c>
      <c r="L143" s="2" t="s">
        <v>1255</v>
      </c>
      <c r="M143" s="2" t="s">
        <v>3018</v>
      </c>
      <c r="N143" s="2" t="s">
        <v>3228</v>
      </c>
      <c r="O143" s="2" t="s">
        <v>3228</v>
      </c>
      <c r="P143" s="2">
        <v>-0.7861785</v>
      </c>
      <c r="Q143" s="2">
        <v>-80.233101399999995</v>
      </c>
      <c r="R143" s="2">
        <v>42.799999237100003</v>
      </c>
      <c r="S143" s="2" t="s">
        <v>21</v>
      </c>
      <c r="T143" s="2"/>
      <c r="U143" s="2"/>
      <c r="V143" s="2" t="s">
        <v>4411</v>
      </c>
      <c r="W143" s="2"/>
      <c r="X143" s="2" t="s">
        <v>22</v>
      </c>
      <c r="Y143" s="2"/>
      <c r="Z143" s="2">
        <v>200</v>
      </c>
      <c r="AA143" s="2">
        <v>6</v>
      </c>
      <c r="AB143" s="2">
        <v>6</v>
      </c>
      <c r="AC143" s="2" t="s">
        <v>24</v>
      </c>
      <c r="AD143" s="2" t="s">
        <v>23</v>
      </c>
      <c r="AE143" s="2"/>
      <c r="AF143" s="2"/>
      <c r="AG143" s="2" t="s">
        <v>63</v>
      </c>
      <c r="AH143" s="2"/>
      <c r="AI143" s="2" t="s">
        <v>24</v>
      </c>
      <c r="AJ143" s="2" t="s">
        <v>25</v>
      </c>
      <c r="AK143" s="2" t="s">
        <v>126</v>
      </c>
      <c r="AL143" s="2" t="s">
        <v>127</v>
      </c>
      <c r="AM143" s="2" t="s">
        <v>128</v>
      </c>
      <c r="AN143" s="2" t="s">
        <v>23</v>
      </c>
      <c r="AO143" s="2" t="s">
        <v>4408</v>
      </c>
      <c r="AP143" s="2" t="s">
        <v>23</v>
      </c>
      <c r="AQ143" s="2"/>
      <c r="AR143" s="2" t="s">
        <v>24</v>
      </c>
      <c r="AS143" s="2"/>
      <c r="AT143" s="2"/>
      <c r="AU143" s="2">
        <f>INT(Table1[[#This Row],[INDIVIDUOS ]]/4)</f>
        <v>5</v>
      </c>
      <c r="AV143" s="2">
        <v>21</v>
      </c>
      <c r="AW143" s="2">
        <v>9</v>
      </c>
      <c r="AX143" s="2">
        <v>12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1</v>
      </c>
      <c r="BK143" s="2">
        <v>0</v>
      </c>
      <c r="BL143" s="2" t="s">
        <v>24</v>
      </c>
      <c r="BM143" s="2" t="s">
        <v>23</v>
      </c>
      <c r="BN143" s="2"/>
      <c r="BO143" s="2"/>
      <c r="BP143" s="2"/>
      <c r="BQ143" s="2"/>
      <c r="BR143" s="2"/>
      <c r="BS143" s="2" t="s">
        <v>110</v>
      </c>
      <c r="BT143" s="2"/>
      <c r="BU143" s="2" t="s">
        <v>31</v>
      </c>
      <c r="BV143" s="2"/>
      <c r="BW143" s="2" t="s">
        <v>32</v>
      </c>
      <c r="BX143" s="2"/>
      <c r="BY143" s="2" t="s">
        <v>70</v>
      </c>
      <c r="BZ143" s="8" t="str">
        <f>BU143</f>
        <v>plastico</v>
      </c>
      <c r="CA143" s="2"/>
      <c r="CB143" s="2" t="s">
        <v>24</v>
      </c>
      <c r="CC143" s="2" t="s">
        <v>23</v>
      </c>
      <c r="CD143" s="2" t="s">
        <v>23</v>
      </c>
      <c r="CE143" s="2"/>
      <c r="CF143" s="2"/>
      <c r="CG143" s="2" t="s">
        <v>94</v>
      </c>
      <c r="CH143" s="2" t="s">
        <v>24</v>
      </c>
      <c r="CI143" s="2" t="s">
        <v>24</v>
      </c>
      <c r="CJ143" s="2" t="s">
        <v>24</v>
      </c>
      <c r="CK143" s="2" t="s">
        <v>35</v>
      </c>
      <c r="CL143" s="2"/>
      <c r="CM143" s="2" t="s">
        <v>129</v>
      </c>
      <c r="CN143" s="2"/>
      <c r="CO143" s="2"/>
      <c r="CP143" s="2"/>
      <c r="CQ143" s="2" t="s">
        <v>130</v>
      </c>
      <c r="CR143" s="2" t="s">
        <v>95</v>
      </c>
      <c r="CS143" s="2"/>
      <c r="CT143" s="2" t="s">
        <v>38</v>
      </c>
      <c r="CU143" s="2" t="s">
        <v>74</v>
      </c>
      <c r="CV143" s="2"/>
      <c r="CW143" s="2">
        <v>0</v>
      </c>
      <c r="CX143" s="2">
        <v>0</v>
      </c>
      <c r="CY143" s="2">
        <v>0</v>
      </c>
      <c r="CZ143" s="2">
        <v>0</v>
      </c>
      <c r="DA143" s="2"/>
      <c r="DB143" s="2"/>
      <c r="DC143" s="2"/>
      <c r="DD143" s="2"/>
      <c r="DE143" s="2"/>
      <c r="DF143" s="2"/>
      <c r="DG143" s="2"/>
      <c r="DH143" s="2"/>
      <c r="DI143" s="2">
        <v>0</v>
      </c>
      <c r="DJ143" s="2" t="s">
        <v>23</v>
      </c>
      <c r="DK143" s="2" t="s">
        <v>23</v>
      </c>
      <c r="DL143" s="2"/>
      <c r="DM143" s="2" t="s">
        <v>23</v>
      </c>
      <c r="DN143" s="2"/>
      <c r="DO143" s="12"/>
      <c r="DP143" s="2" t="s">
        <v>23</v>
      </c>
      <c r="DQ143" s="2"/>
      <c r="DR143" s="2"/>
      <c r="DS143" s="2"/>
      <c r="DT143" s="2"/>
      <c r="DU143" s="2" t="s">
        <v>39</v>
      </c>
      <c r="DV143" s="2"/>
      <c r="DW143" s="2"/>
      <c r="DX143" s="2" t="s">
        <v>23</v>
      </c>
      <c r="DY143" s="2" t="s">
        <v>40</v>
      </c>
      <c r="DZ143" s="2"/>
      <c r="EA143" s="2" t="s">
        <v>41</v>
      </c>
      <c r="EB143" s="2"/>
      <c r="EC143" s="2" t="s">
        <v>24</v>
      </c>
      <c r="ED143" s="2"/>
      <c r="EE143" s="2"/>
      <c r="EF143" s="2"/>
      <c r="EG143" s="2"/>
      <c r="EH143" s="2"/>
      <c r="EI143" s="2" t="s">
        <v>4553</v>
      </c>
      <c r="EJ143" s="2" t="s">
        <v>43</v>
      </c>
      <c r="EK143" s="2" t="s">
        <v>44</v>
      </c>
      <c r="EL143" s="2" t="s">
        <v>23</v>
      </c>
      <c r="EM143" s="2" t="s">
        <v>24</v>
      </c>
      <c r="EN143" s="2" t="s">
        <v>131</v>
      </c>
      <c r="EO143" s="2" t="s">
        <v>49</v>
      </c>
      <c r="EP143" s="2" t="s">
        <v>23</v>
      </c>
      <c r="EQ143" s="2" t="s">
        <v>76</v>
      </c>
      <c r="ER143" s="2"/>
      <c r="ES143" s="2" t="s">
        <v>48</v>
      </c>
      <c r="ET143" s="2"/>
      <c r="EU143" s="2" t="s">
        <v>23</v>
      </c>
      <c r="EV143" s="2" t="s">
        <v>49</v>
      </c>
      <c r="EW143" s="2" t="s">
        <v>23</v>
      </c>
      <c r="EX143" s="2" t="s">
        <v>23</v>
      </c>
      <c r="EY143" s="2" t="s">
        <v>23</v>
      </c>
      <c r="EZ143" s="2" t="s">
        <v>98</v>
      </c>
      <c r="FA143" s="2" t="s">
        <v>23</v>
      </c>
      <c r="FB143" s="2"/>
      <c r="FC143" s="2"/>
      <c r="FD143" s="2"/>
      <c r="FE143" s="2"/>
      <c r="FF143" s="2"/>
      <c r="FG143" s="2"/>
      <c r="FH143" s="2">
        <v>0</v>
      </c>
      <c r="FI143" s="2">
        <v>0</v>
      </c>
      <c r="FJ143" s="2" t="s">
        <v>23</v>
      </c>
      <c r="FK143" s="2" t="s">
        <v>23</v>
      </c>
      <c r="FL143" s="2" t="s">
        <v>51</v>
      </c>
      <c r="FM143" s="2" t="s">
        <v>123</v>
      </c>
      <c r="FN143" s="2" t="s">
        <v>23</v>
      </c>
      <c r="FO143" s="2" t="s">
        <v>53</v>
      </c>
      <c r="FP143" s="2" t="s">
        <v>53</v>
      </c>
      <c r="FQ143" s="2" t="s">
        <v>24</v>
      </c>
      <c r="FR143" s="2" t="s">
        <v>23</v>
      </c>
      <c r="FS143" s="2"/>
      <c r="FT143" s="2" t="s">
        <v>54</v>
      </c>
      <c r="FU143" s="2" t="s">
        <v>132</v>
      </c>
      <c r="FV143" s="2" t="s">
        <v>83</v>
      </c>
      <c r="FW143" s="2"/>
      <c r="FX143" s="2" t="s">
        <v>57</v>
      </c>
      <c r="FY143" s="2"/>
      <c r="FZ143" s="12" t="s">
        <v>4533</v>
      </c>
      <c r="GA143" s="2" t="s">
        <v>114</v>
      </c>
      <c r="GB143" s="2"/>
      <c r="GC143" s="2"/>
      <c r="GD143" s="2" t="s">
        <v>23</v>
      </c>
      <c r="GE143" s="2"/>
      <c r="GF143" s="2" t="s">
        <v>23</v>
      </c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</row>
    <row r="144" spans="1:245" x14ac:dyDescent="0.25">
      <c r="A144" s="2" t="s">
        <v>4196</v>
      </c>
      <c r="B144" s="7">
        <v>42598</v>
      </c>
      <c r="C144" s="2">
        <v>4</v>
      </c>
      <c r="D144" s="2" t="s">
        <v>17</v>
      </c>
      <c r="E144" s="2" t="s">
        <v>9</v>
      </c>
      <c r="F144" s="2" t="s">
        <v>115</v>
      </c>
      <c r="G144" s="2"/>
      <c r="H144" s="7">
        <v>42476</v>
      </c>
      <c r="I144" s="2"/>
      <c r="J144" s="2" t="s">
        <v>18</v>
      </c>
      <c r="K144" s="2" t="s">
        <v>1254</v>
      </c>
      <c r="L144" s="2" t="s">
        <v>1257</v>
      </c>
      <c r="M144" s="2" t="s">
        <v>3018</v>
      </c>
      <c r="N144" s="2" t="s">
        <v>3228</v>
      </c>
      <c r="O144" s="2" t="s">
        <v>3232</v>
      </c>
      <c r="P144" s="2">
        <v>-0.76441060000000005</v>
      </c>
      <c r="Q144" s="2">
        <v>-80.210393199999999</v>
      </c>
      <c r="R144" s="2">
        <v>31.899999618500001</v>
      </c>
      <c r="S144" s="2" t="s">
        <v>104</v>
      </c>
      <c r="T144" s="2" t="s">
        <v>116</v>
      </c>
      <c r="U144" s="2" t="s">
        <v>106</v>
      </c>
      <c r="V144" s="2" t="s">
        <v>4411</v>
      </c>
      <c r="W144" s="2"/>
      <c r="X144" s="2" t="s">
        <v>22</v>
      </c>
      <c r="Y144" s="2"/>
      <c r="Z144" s="2">
        <v>100</v>
      </c>
      <c r="AA144" s="2">
        <v>4</v>
      </c>
      <c r="AB144" s="2">
        <v>4</v>
      </c>
      <c r="AC144" s="2" t="s">
        <v>24</v>
      </c>
      <c r="AD144" s="2" t="s">
        <v>23</v>
      </c>
      <c r="AE144" s="2"/>
      <c r="AF144" s="2"/>
      <c r="AG144" s="2" t="s">
        <v>477</v>
      </c>
      <c r="AH144" s="2"/>
      <c r="AI144" s="2" t="s">
        <v>24</v>
      </c>
      <c r="AJ144" s="2" t="s">
        <v>25</v>
      </c>
      <c r="AK144" s="2" t="s">
        <v>117</v>
      </c>
      <c r="AL144" s="2" t="s">
        <v>118</v>
      </c>
      <c r="AM144" s="2" t="s">
        <v>119</v>
      </c>
      <c r="AN144" s="2" t="s">
        <v>23</v>
      </c>
      <c r="AO144" s="2" t="s">
        <v>4408</v>
      </c>
      <c r="AP144" s="2" t="s">
        <v>23</v>
      </c>
      <c r="AQ144" s="2"/>
      <c r="AR144" s="2" t="s">
        <v>23</v>
      </c>
      <c r="AS144" s="2"/>
      <c r="AT144" s="2"/>
      <c r="AU144" s="2">
        <f>INT(Table1[[#This Row],[INDIVIDUOS ]]/4)</f>
        <v>3</v>
      </c>
      <c r="AV144" s="2">
        <v>13</v>
      </c>
      <c r="AW144" s="2">
        <v>6</v>
      </c>
      <c r="AX144" s="2">
        <v>7</v>
      </c>
      <c r="AY144" s="2">
        <v>1</v>
      </c>
      <c r="AZ144" s="2">
        <v>0</v>
      </c>
      <c r="BA144" s="2">
        <v>0</v>
      </c>
      <c r="BB144" s="2">
        <v>0</v>
      </c>
      <c r="BC144" s="2">
        <v>1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 t="s">
        <v>24</v>
      </c>
      <c r="BM144" s="2" t="s">
        <v>23</v>
      </c>
      <c r="BN144" s="2"/>
      <c r="BO144" s="2"/>
      <c r="BP144" s="2"/>
      <c r="BQ144" s="2"/>
      <c r="BR144" s="2"/>
      <c r="BS144" s="2" t="s">
        <v>110</v>
      </c>
      <c r="BT144" s="2"/>
      <c r="BU144" s="2" t="s">
        <v>120</v>
      </c>
      <c r="BV144" s="2"/>
      <c r="BW144" s="2" t="s">
        <v>121</v>
      </c>
      <c r="BX144" s="2" t="s">
        <v>122</v>
      </c>
      <c r="BY144" s="2" t="s">
        <v>70</v>
      </c>
      <c r="BZ144" s="8" t="str">
        <f>BU144</f>
        <v>zinc</v>
      </c>
      <c r="CA144" s="2"/>
      <c r="CB144" s="2" t="s">
        <v>24</v>
      </c>
      <c r="CC144" s="2" t="s">
        <v>23</v>
      </c>
      <c r="CD144" s="2" t="s">
        <v>23</v>
      </c>
      <c r="CE144" s="2"/>
      <c r="CF144" s="2"/>
      <c r="CG144" s="2" t="s">
        <v>71</v>
      </c>
      <c r="CH144" s="2" t="s">
        <v>23</v>
      </c>
      <c r="CI144" s="2" t="s">
        <v>23</v>
      </c>
      <c r="CJ144" s="2" t="s">
        <v>23</v>
      </c>
      <c r="CK144" s="2" t="s">
        <v>72</v>
      </c>
      <c r="CL144" s="2"/>
      <c r="CM144" s="2" t="s">
        <v>36</v>
      </c>
      <c r="CN144" s="2"/>
      <c r="CO144" s="2"/>
      <c r="CP144" s="2"/>
      <c r="CQ144" s="2" t="s">
        <v>23</v>
      </c>
      <c r="CR144" s="2" t="s">
        <v>95</v>
      </c>
      <c r="CS144" s="2"/>
      <c r="CT144" s="2" t="s">
        <v>23</v>
      </c>
      <c r="CU144" s="2" t="s">
        <v>74</v>
      </c>
      <c r="CV144" s="2"/>
      <c r="CW144" s="2">
        <v>0</v>
      </c>
      <c r="CX144" s="2">
        <v>0</v>
      </c>
      <c r="CY144" s="2">
        <v>0</v>
      </c>
      <c r="CZ144" s="2">
        <v>0</v>
      </c>
      <c r="DA144" s="2"/>
      <c r="DB144" s="2"/>
      <c r="DC144" s="2"/>
      <c r="DD144" s="2"/>
      <c r="DE144" s="2"/>
      <c r="DF144" s="2"/>
      <c r="DG144" s="2"/>
      <c r="DH144" s="2"/>
      <c r="DI144" s="2">
        <v>0</v>
      </c>
      <c r="DJ144" s="2" t="s">
        <v>23</v>
      </c>
      <c r="DK144" s="2" t="s">
        <v>23</v>
      </c>
      <c r="DL144" s="2"/>
      <c r="DM144" s="2" t="s">
        <v>23</v>
      </c>
      <c r="DN144" s="2"/>
      <c r="DO144" s="12"/>
      <c r="DP144" s="2" t="s">
        <v>23</v>
      </c>
      <c r="DQ144" s="2"/>
      <c r="DR144" s="2"/>
      <c r="DS144" s="2"/>
      <c r="DT144" s="2"/>
      <c r="DU144" s="2" t="s">
        <v>39</v>
      </c>
      <c r="DV144" s="2"/>
      <c r="DW144" s="2"/>
      <c r="DX144" s="2" t="s">
        <v>23</v>
      </c>
      <c r="DY144" s="2" t="s">
        <v>40</v>
      </c>
      <c r="DZ144" s="2"/>
      <c r="EA144" s="2" t="s">
        <v>76</v>
      </c>
      <c r="EB144" s="2"/>
      <c r="EC144" s="2" t="s">
        <v>24</v>
      </c>
      <c r="ED144" s="2"/>
      <c r="EE144" s="2"/>
      <c r="EF144" s="2"/>
      <c r="EG144" s="2"/>
      <c r="EH144" s="2"/>
      <c r="EI144" s="2" t="s">
        <v>4552</v>
      </c>
      <c r="EJ144" s="2" t="s">
        <v>43</v>
      </c>
      <c r="EK144" s="2" t="s">
        <v>44</v>
      </c>
      <c r="EL144" s="2" t="s">
        <v>23</v>
      </c>
      <c r="EM144" s="2" t="s">
        <v>24</v>
      </c>
      <c r="EN144" s="2" t="s">
        <v>77</v>
      </c>
      <c r="EO144" s="2" t="s">
        <v>78</v>
      </c>
      <c r="EP144" s="2" t="s">
        <v>23</v>
      </c>
      <c r="EQ144" s="2" t="s">
        <v>97</v>
      </c>
      <c r="ER144" s="2"/>
      <c r="ES144" s="2" t="s">
        <v>48</v>
      </c>
      <c r="ET144" s="2"/>
      <c r="EU144" s="2" t="s">
        <v>23</v>
      </c>
      <c r="EV144" s="2" t="s">
        <v>49</v>
      </c>
      <c r="EW144" s="2" t="s">
        <v>23</v>
      </c>
      <c r="EX144" s="2" t="s">
        <v>23</v>
      </c>
      <c r="EY144" s="2" t="s">
        <v>23</v>
      </c>
      <c r="EZ144" s="2" t="s">
        <v>50</v>
      </c>
      <c r="FA144" s="2" t="s">
        <v>23</v>
      </c>
      <c r="FB144" s="2"/>
      <c r="FC144" s="2"/>
      <c r="FD144" s="2"/>
      <c r="FE144" s="2"/>
      <c r="FF144" s="2"/>
      <c r="FG144" s="2"/>
      <c r="FH144" s="2">
        <v>0</v>
      </c>
      <c r="FI144" s="2">
        <v>0</v>
      </c>
      <c r="FJ144" s="2" t="s">
        <v>23</v>
      </c>
      <c r="FK144" s="2" t="s">
        <v>23</v>
      </c>
      <c r="FL144" s="2" t="s">
        <v>51</v>
      </c>
      <c r="FM144" s="2" t="s">
        <v>123</v>
      </c>
      <c r="FN144" s="2" t="s">
        <v>23</v>
      </c>
      <c r="FO144" s="2" t="s">
        <v>53</v>
      </c>
      <c r="FP144" s="2" t="s">
        <v>53</v>
      </c>
      <c r="FQ144" s="2" t="s">
        <v>23</v>
      </c>
      <c r="FR144" s="2" t="s">
        <v>23</v>
      </c>
      <c r="FS144" s="2"/>
      <c r="FT144" s="2" t="s">
        <v>54</v>
      </c>
      <c r="FU144" s="2" t="s">
        <v>124</v>
      </c>
      <c r="FV144" s="2" t="s">
        <v>83</v>
      </c>
      <c r="FW144" s="2"/>
      <c r="FX144" s="2" t="s">
        <v>57</v>
      </c>
      <c r="FY144" s="2"/>
      <c r="FZ144" s="12" t="s">
        <v>4533</v>
      </c>
      <c r="GA144" s="2" t="s">
        <v>114</v>
      </c>
      <c r="GB144" s="2"/>
      <c r="GC144" s="2"/>
      <c r="GD144" s="2" t="s">
        <v>23</v>
      </c>
      <c r="GE144" s="2"/>
      <c r="GF144" s="2" t="s">
        <v>23</v>
      </c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</row>
    <row r="145" spans="1:245" x14ac:dyDescent="0.25">
      <c r="A145" s="2" t="s">
        <v>847</v>
      </c>
      <c r="B145" s="7">
        <v>42599</v>
      </c>
      <c r="C145" s="2">
        <v>4</v>
      </c>
      <c r="D145" s="2" t="s">
        <v>8</v>
      </c>
      <c r="E145" s="2" t="s">
        <v>9</v>
      </c>
      <c r="F145" s="2" t="s">
        <v>848</v>
      </c>
      <c r="G145" s="2" t="s">
        <v>848</v>
      </c>
      <c r="H145" s="7">
        <v>42477</v>
      </c>
      <c r="I145" s="7">
        <v>42599</v>
      </c>
      <c r="J145" s="2" t="s">
        <v>18</v>
      </c>
      <c r="K145" s="2" t="s">
        <v>922</v>
      </c>
      <c r="L145" s="2" t="s">
        <v>923</v>
      </c>
      <c r="M145" s="2" t="s">
        <v>3018</v>
      </c>
      <c r="N145" s="2" t="s">
        <v>1060</v>
      </c>
      <c r="O145" s="2" t="s">
        <v>1060</v>
      </c>
      <c r="P145" s="2">
        <v>6.9194900000000004E-2</v>
      </c>
      <c r="Q145" s="2">
        <v>-80.051162700000006</v>
      </c>
      <c r="R145" s="2">
        <v>26.2999992371</v>
      </c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>
        <f>INT(Table1[[#This Row],[INDIVIDUOS ]]/4)</f>
        <v>0</v>
      </c>
      <c r="AV145" s="2">
        <v>0</v>
      </c>
      <c r="AW145" s="2">
        <v>0</v>
      </c>
      <c r="AX145" s="2">
        <v>0</v>
      </c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>
        <v>0</v>
      </c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8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1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12" t="s">
        <v>132</v>
      </c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</row>
    <row r="146" spans="1:245" x14ac:dyDescent="0.25">
      <c r="A146" s="2" t="s">
        <v>943</v>
      </c>
      <c r="B146" s="7">
        <v>42599</v>
      </c>
      <c r="C146" s="2">
        <v>4</v>
      </c>
      <c r="D146" s="2" t="s">
        <v>8</v>
      </c>
      <c r="E146" s="2" t="s">
        <v>9</v>
      </c>
      <c r="F146" s="2" t="s">
        <v>944</v>
      </c>
      <c r="G146" s="2" t="s">
        <v>933</v>
      </c>
      <c r="H146" s="7">
        <v>42476</v>
      </c>
      <c r="I146" s="7">
        <v>42599</v>
      </c>
      <c r="J146" s="2" t="s">
        <v>18</v>
      </c>
      <c r="K146" s="2" t="s">
        <v>922</v>
      </c>
      <c r="L146" s="2" t="s">
        <v>923</v>
      </c>
      <c r="M146" s="2" t="s">
        <v>3018</v>
      </c>
      <c r="N146" s="2" t="s">
        <v>1060</v>
      </c>
      <c r="O146" s="2" t="s">
        <v>1060</v>
      </c>
      <c r="P146" s="2">
        <v>6.8809999999999996E-2</v>
      </c>
      <c r="Q146" s="2">
        <v>-80.052195999999995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>
        <f>INT(Table1[[#This Row],[INDIVIDUOS ]]/4)</f>
        <v>0</v>
      </c>
      <c r="AV146" s="2">
        <v>0</v>
      </c>
      <c r="AW146" s="2">
        <v>0</v>
      </c>
      <c r="AX146" s="2">
        <v>0</v>
      </c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>
        <v>0</v>
      </c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8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12" t="s">
        <v>4551</v>
      </c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12" t="s">
        <v>4530</v>
      </c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</row>
    <row r="147" spans="1:245" x14ac:dyDescent="0.25">
      <c r="A147" s="2" t="s">
        <v>4197</v>
      </c>
      <c r="B147" s="7">
        <v>42598</v>
      </c>
      <c r="C147" s="2">
        <v>4</v>
      </c>
      <c r="D147" s="2" t="s">
        <v>17</v>
      </c>
      <c r="E147" s="2" t="s">
        <v>9</v>
      </c>
      <c r="F147" s="2" t="s">
        <v>4461</v>
      </c>
      <c r="G147" s="2"/>
      <c r="H147" s="7">
        <v>42476</v>
      </c>
      <c r="I147" s="2"/>
      <c r="J147" s="2" t="s">
        <v>18</v>
      </c>
      <c r="K147" s="2" t="s">
        <v>1254</v>
      </c>
      <c r="L147" s="2" t="s">
        <v>1255</v>
      </c>
      <c r="M147" s="2" t="s">
        <v>3018</v>
      </c>
      <c r="N147" s="2" t="s">
        <v>3228</v>
      </c>
      <c r="O147" s="2" t="s">
        <v>3228</v>
      </c>
      <c r="P147" s="2">
        <v>-0.7864274</v>
      </c>
      <c r="Q147" s="2">
        <v>-80.233559200000002</v>
      </c>
      <c r="R147" s="2">
        <v>45.599998474099998</v>
      </c>
      <c r="S147" s="2" t="s">
        <v>21</v>
      </c>
      <c r="T147" s="2"/>
      <c r="U147" s="2"/>
      <c r="V147" s="2" t="s">
        <v>4413</v>
      </c>
      <c r="W147" s="2"/>
      <c r="X147" s="2" t="s">
        <v>62</v>
      </c>
      <c r="Y147" s="2"/>
      <c r="Z147" s="2">
        <v>300</v>
      </c>
      <c r="AA147" s="2">
        <v>5</v>
      </c>
      <c r="AB147" s="2">
        <v>5</v>
      </c>
      <c r="AC147" s="2" t="s">
        <v>24</v>
      </c>
      <c r="AD147" s="2" t="s">
        <v>23</v>
      </c>
      <c r="AE147" s="2"/>
      <c r="AF147" s="2"/>
      <c r="AG147" s="2" t="s">
        <v>63</v>
      </c>
      <c r="AH147" s="2"/>
      <c r="AI147" s="2" t="s">
        <v>24</v>
      </c>
      <c r="AJ147" s="2" t="s">
        <v>25</v>
      </c>
      <c r="AK147" s="2" t="s">
        <v>133</v>
      </c>
      <c r="AL147" s="2" t="s">
        <v>134</v>
      </c>
      <c r="AM147" s="2" t="s">
        <v>135</v>
      </c>
      <c r="AN147" s="2" t="s">
        <v>23</v>
      </c>
      <c r="AO147" s="2" t="s">
        <v>4408</v>
      </c>
      <c r="AP147" s="2" t="s">
        <v>23</v>
      </c>
      <c r="AQ147" s="2"/>
      <c r="AR147" s="2" t="s">
        <v>24</v>
      </c>
      <c r="AS147" s="2"/>
      <c r="AT147" s="2"/>
      <c r="AU147" s="2">
        <f>INT(Table1[[#This Row],[INDIVIDUOS ]]/4)</f>
        <v>5</v>
      </c>
      <c r="AV147" s="2">
        <v>20</v>
      </c>
      <c r="AW147" s="2">
        <v>6</v>
      </c>
      <c r="AX147" s="2">
        <v>14</v>
      </c>
      <c r="AY147" s="2">
        <v>0</v>
      </c>
      <c r="AZ147" s="2">
        <v>0</v>
      </c>
      <c r="BA147" s="2">
        <v>0</v>
      </c>
      <c r="BB147" s="2">
        <v>1</v>
      </c>
      <c r="BC147" s="2">
        <v>0</v>
      </c>
      <c r="BD147" s="2">
        <v>0</v>
      </c>
      <c r="BE147" s="2">
        <v>0</v>
      </c>
      <c r="BF147" s="2">
        <v>0</v>
      </c>
      <c r="BG147" s="2">
        <v>1</v>
      </c>
      <c r="BH147" s="2">
        <v>1</v>
      </c>
      <c r="BI147" s="2">
        <v>2</v>
      </c>
      <c r="BJ147" s="2">
        <v>2</v>
      </c>
      <c r="BK147" s="2">
        <v>0</v>
      </c>
      <c r="BL147" s="2" t="s">
        <v>24</v>
      </c>
      <c r="BM147" s="2" t="s">
        <v>23</v>
      </c>
      <c r="BN147" s="2"/>
      <c r="BO147" s="2"/>
      <c r="BP147" s="2"/>
      <c r="BQ147" s="2"/>
      <c r="BR147" s="2"/>
      <c r="BS147" s="2" t="s">
        <v>30</v>
      </c>
      <c r="BT147" s="2"/>
      <c r="BU147" s="2" t="s">
        <v>32</v>
      </c>
      <c r="BV147" s="2"/>
      <c r="BW147" s="2" t="s">
        <v>32</v>
      </c>
      <c r="BX147" s="2"/>
      <c r="BY147" s="2" t="s">
        <v>93</v>
      </c>
      <c r="BZ147" s="8" t="str">
        <f>BU147</f>
        <v>lona</v>
      </c>
      <c r="CA147" s="2"/>
      <c r="CB147" s="2" t="s">
        <v>24</v>
      </c>
      <c r="CC147" s="2" t="s">
        <v>23</v>
      </c>
      <c r="CD147" s="2" t="s">
        <v>23</v>
      </c>
      <c r="CE147" s="2"/>
      <c r="CF147" s="2"/>
      <c r="CG147" s="2" t="s">
        <v>136</v>
      </c>
      <c r="CH147" s="2" t="s">
        <v>24</v>
      </c>
      <c r="CI147" s="2" t="s">
        <v>24</v>
      </c>
      <c r="CJ147" s="2" t="s">
        <v>24</v>
      </c>
      <c r="CK147" s="2" t="s">
        <v>35</v>
      </c>
      <c r="CL147" s="2"/>
      <c r="CM147" s="2" t="s">
        <v>73</v>
      </c>
      <c r="CN147" s="2"/>
      <c r="CO147" s="2">
        <v>4</v>
      </c>
      <c r="CP147" s="2">
        <v>1</v>
      </c>
      <c r="CQ147" s="2" t="s">
        <v>23</v>
      </c>
      <c r="CR147" s="2" t="s">
        <v>95</v>
      </c>
      <c r="CS147" s="2"/>
      <c r="CT147" s="2" t="s">
        <v>38</v>
      </c>
      <c r="CU147" s="2" t="s">
        <v>74</v>
      </c>
      <c r="CV147" s="2"/>
      <c r="CW147" s="2">
        <v>0</v>
      </c>
      <c r="CX147" s="2">
        <v>0</v>
      </c>
      <c r="CY147" s="2">
        <v>0</v>
      </c>
      <c r="CZ147" s="2">
        <v>0</v>
      </c>
      <c r="DA147" s="2"/>
      <c r="DB147" s="2"/>
      <c r="DC147" s="2"/>
      <c r="DD147" s="2"/>
      <c r="DE147" s="2"/>
      <c r="DF147" s="2"/>
      <c r="DG147" s="2"/>
      <c r="DH147" s="2"/>
      <c r="DI147" s="2">
        <v>0</v>
      </c>
      <c r="DJ147" s="2" t="s">
        <v>23</v>
      </c>
      <c r="DK147" s="2" t="s">
        <v>23</v>
      </c>
      <c r="DL147" s="2"/>
      <c r="DM147" s="2" t="s">
        <v>23</v>
      </c>
      <c r="DN147" s="2"/>
      <c r="DO147" s="12"/>
      <c r="DP147" s="2" t="s">
        <v>23</v>
      </c>
      <c r="DQ147" s="2"/>
      <c r="DR147" s="2"/>
      <c r="DS147" s="2"/>
      <c r="DT147" s="2"/>
      <c r="DU147" s="2" t="s">
        <v>39</v>
      </c>
      <c r="DV147" s="2"/>
      <c r="DW147" s="2"/>
      <c r="DX147" s="2" t="s">
        <v>23</v>
      </c>
      <c r="DY147" s="2" t="s">
        <v>40</v>
      </c>
      <c r="DZ147" s="2"/>
      <c r="EA147" s="2" t="s">
        <v>41</v>
      </c>
      <c r="EB147" s="2"/>
      <c r="EC147" s="2" t="s">
        <v>23</v>
      </c>
      <c r="ED147" s="2"/>
      <c r="EE147" s="2"/>
      <c r="EF147" s="2"/>
      <c r="EG147" s="2"/>
      <c r="EH147" s="2"/>
      <c r="EI147" s="2" t="s">
        <v>4553</v>
      </c>
      <c r="EJ147" s="2" t="s">
        <v>43</v>
      </c>
      <c r="EK147" s="2" t="s">
        <v>44</v>
      </c>
      <c r="EL147" s="2" t="s">
        <v>23</v>
      </c>
      <c r="EM147" s="2" t="s">
        <v>24</v>
      </c>
      <c r="EN147" s="2" t="s">
        <v>45</v>
      </c>
      <c r="EO147" s="2" t="s">
        <v>49</v>
      </c>
      <c r="EP147" s="2" t="s">
        <v>23</v>
      </c>
      <c r="EQ147" s="2" t="s">
        <v>79</v>
      </c>
      <c r="ER147" s="2" t="s">
        <v>137</v>
      </c>
      <c r="ES147" s="2" t="s">
        <v>48</v>
      </c>
      <c r="ET147" s="2"/>
      <c r="EU147" s="2" t="s">
        <v>23</v>
      </c>
      <c r="EV147" s="2" t="s">
        <v>49</v>
      </c>
      <c r="EW147" s="2" t="s">
        <v>23</v>
      </c>
      <c r="EX147" s="2" t="s">
        <v>23</v>
      </c>
      <c r="EY147" s="2" t="s">
        <v>23</v>
      </c>
      <c r="EZ147" s="2" t="s">
        <v>98</v>
      </c>
      <c r="FA147" s="2" t="s">
        <v>23</v>
      </c>
      <c r="FB147" s="2"/>
      <c r="FC147" s="2"/>
      <c r="FD147" s="2"/>
      <c r="FE147" s="2"/>
      <c r="FF147" s="2"/>
      <c r="FG147" s="2"/>
      <c r="FH147" s="2">
        <v>0</v>
      </c>
      <c r="FI147" s="2">
        <v>0</v>
      </c>
      <c r="FJ147" s="2" t="s">
        <v>23</v>
      </c>
      <c r="FK147" s="2" t="s">
        <v>23</v>
      </c>
      <c r="FL147" s="2" t="s">
        <v>51</v>
      </c>
      <c r="FM147" s="2" t="s">
        <v>100</v>
      </c>
      <c r="FN147" s="2" t="s">
        <v>23</v>
      </c>
      <c r="FO147" s="2" t="s">
        <v>53</v>
      </c>
      <c r="FP147" s="2" t="s">
        <v>53</v>
      </c>
      <c r="FQ147" s="2" t="s">
        <v>24</v>
      </c>
      <c r="FR147" s="2" t="s">
        <v>23</v>
      </c>
      <c r="FS147" s="2"/>
      <c r="FT147" s="2" t="s">
        <v>54</v>
      </c>
      <c r="FU147" s="2" t="s">
        <v>138</v>
      </c>
      <c r="FV147" s="2" t="s">
        <v>83</v>
      </c>
      <c r="FW147" s="2"/>
      <c r="FX147" s="2" t="s">
        <v>57</v>
      </c>
      <c r="FY147" s="2"/>
      <c r="FZ147" s="12" t="s">
        <v>4533</v>
      </c>
      <c r="GA147" s="2" t="s">
        <v>114</v>
      </c>
      <c r="GB147" s="2"/>
      <c r="GC147" s="2"/>
      <c r="GD147" s="2" t="s">
        <v>23</v>
      </c>
      <c r="GE147" s="2"/>
      <c r="GF147" s="2" t="s">
        <v>23</v>
      </c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</row>
    <row r="148" spans="1:245" x14ac:dyDescent="0.25">
      <c r="A148" s="2" t="s">
        <v>983</v>
      </c>
      <c r="B148" s="7">
        <v>42600</v>
      </c>
      <c r="C148" s="2">
        <v>4</v>
      </c>
      <c r="D148" s="2" t="s">
        <v>17</v>
      </c>
      <c r="E148" s="2" t="s">
        <v>9</v>
      </c>
      <c r="F148" s="2" t="s">
        <v>4462</v>
      </c>
      <c r="G148" s="2" t="s">
        <v>4510</v>
      </c>
      <c r="H148" s="7">
        <v>42478</v>
      </c>
      <c r="I148" s="2"/>
      <c r="J148" s="2" t="s">
        <v>18</v>
      </c>
      <c r="K148" s="2" t="s">
        <v>184</v>
      </c>
      <c r="L148" s="2" t="s">
        <v>185</v>
      </c>
      <c r="M148" s="2" t="s">
        <v>3018</v>
      </c>
      <c r="N148" s="2" t="s">
        <v>3065</v>
      </c>
      <c r="O148" s="2" t="s">
        <v>3065</v>
      </c>
      <c r="P148" s="2">
        <v>-0.1843264</v>
      </c>
      <c r="Q148" s="2">
        <v>-80.289637900000002</v>
      </c>
      <c r="R148" s="2">
        <v>30.2000007629</v>
      </c>
      <c r="S148" s="2" t="s">
        <v>104</v>
      </c>
      <c r="T148" s="2" t="s">
        <v>970</v>
      </c>
      <c r="U148" s="2" t="s">
        <v>146</v>
      </c>
      <c r="V148" s="2" t="s">
        <v>4411</v>
      </c>
      <c r="W148" s="2" t="s">
        <v>984</v>
      </c>
      <c r="X148" s="2" t="s">
        <v>22</v>
      </c>
      <c r="Y148" s="2"/>
      <c r="Z148" s="2">
        <v>2000</v>
      </c>
      <c r="AA148" s="2">
        <v>8</v>
      </c>
      <c r="AB148" s="2">
        <v>8</v>
      </c>
      <c r="AC148" s="2" t="s">
        <v>23</v>
      </c>
      <c r="AD148" s="2" t="s">
        <v>23</v>
      </c>
      <c r="AE148" s="2"/>
      <c r="AF148" s="2"/>
      <c r="AG148" s="2" t="s">
        <v>203</v>
      </c>
      <c r="AH148" s="2"/>
      <c r="AI148" s="2" t="s">
        <v>24</v>
      </c>
      <c r="AJ148" s="2" t="s">
        <v>25</v>
      </c>
      <c r="AK148" s="2" t="s">
        <v>985</v>
      </c>
      <c r="AL148" s="2" t="s">
        <v>377</v>
      </c>
      <c r="AM148" s="2" t="s">
        <v>986</v>
      </c>
      <c r="AN148" s="2" t="s">
        <v>24</v>
      </c>
      <c r="AO148" s="2" t="s">
        <v>91</v>
      </c>
      <c r="AP148" s="2" t="s">
        <v>24</v>
      </c>
      <c r="AQ148" s="2" t="s">
        <v>987</v>
      </c>
      <c r="AR148" s="2" t="s">
        <v>24</v>
      </c>
      <c r="AS148" s="2" t="s">
        <v>988</v>
      </c>
      <c r="AT148" s="2"/>
      <c r="AU148" s="2">
        <f>INT(Table1[[#This Row],[INDIVIDUOS ]]/4)</f>
        <v>7</v>
      </c>
      <c r="AV148" s="2">
        <v>31</v>
      </c>
      <c r="AW148" s="2">
        <v>18</v>
      </c>
      <c r="AX148" s="2">
        <v>13</v>
      </c>
      <c r="AY148" s="2">
        <v>0</v>
      </c>
      <c r="AZ148" s="2">
        <v>1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 t="s">
        <v>24</v>
      </c>
      <c r="BM148" s="2" t="s">
        <v>23</v>
      </c>
      <c r="BN148" s="2"/>
      <c r="BO148" s="2"/>
      <c r="BP148" s="2"/>
      <c r="BQ148" s="2"/>
      <c r="BR148" s="2"/>
      <c r="BS148" s="2" t="s">
        <v>30</v>
      </c>
      <c r="BT148" s="2"/>
      <c r="BU148" s="2" t="s">
        <v>31</v>
      </c>
      <c r="BV148" s="2"/>
      <c r="BW148" s="2" t="s">
        <v>32</v>
      </c>
      <c r="BX148" s="2"/>
      <c r="BY148" s="2" t="s">
        <v>70</v>
      </c>
      <c r="BZ148" s="8" t="str">
        <f>BU148</f>
        <v>plastico</v>
      </c>
      <c r="CA148" s="2"/>
      <c r="CB148" s="2" t="s">
        <v>24</v>
      </c>
      <c r="CC148" s="2" t="s">
        <v>24</v>
      </c>
      <c r="CD148" s="2" t="s">
        <v>24</v>
      </c>
      <c r="CE148" s="2" t="s">
        <v>431</v>
      </c>
      <c r="CF148" s="2"/>
      <c r="CG148" s="2" t="s">
        <v>192</v>
      </c>
      <c r="CH148" s="2" t="s">
        <v>24</v>
      </c>
      <c r="CI148" s="2" t="s">
        <v>23</v>
      </c>
      <c r="CJ148" s="2" t="s">
        <v>24</v>
      </c>
      <c r="CK148" s="2" t="s">
        <v>35</v>
      </c>
      <c r="CL148" s="2"/>
      <c r="CM148" s="2" t="s">
        <v>73</v>
      </c>
      <c r="CN148" s="2"/>
      <c r="CO148" s="2">
        <v>240</v>
      </c>
      <c r="CP148" s="2">
        <v>10</v>
      </c>
      <c r="CQ148" s="2" t="s">
        <v>130</v>
      </c>
      <c r="CR148" s="2" t="s">
        <v>95</v>
      </c>
      <c r="CS148" s="2"/>
      <c r="CT148" s="2" t="s">
        <v>211</v>
      </c>
      <c r="CU148" s="2" t="s">
        <v>194</v>
      </c>
      <c r="CV148" s="2" t="s">
        <v>989</v>
      </c>
      <c r="CW148" s="2">
        <v>3</v>
      </c>
      <c r="CX148" s="2">
        <v>3</v>
      </c>
      <c r="CY148" s="2">
        <v>4</v>
      </c>
      <c r="CZ148" s="2">
        <v>2</v>
      </c>
      <c r="DA148" s="2" t="s">
        <v>23</v>
      </c>
      <c r="DB148" s="2" t="s">
        <v>23</v>
      </c>
      <c r="DC148" s="2"/>
      <c r="DD148" s="2"/>
      <c r="DE148" s="2"/>
      <c r="DF148" s="2"/>
      <c r="DG148" s="2" t="s">
        <v>23</v>
      </c>
      <c r="DH148" s="2" t="s">
        <v>23</v>
      </c>
      <c r="DI148" s="2">
        <v>0</v>
      </c>
      <c r="DJ148" s="2" t="s">
        <v>23</v>
      </c>
      <c r="DK148" s="2" t="s">
        <v>23</v>
      </c>
      <c r="DL148" s="2"/>
      <c r="DM148" s="2" t="s">
        <v>24</v>
      </c>
      <c r="DN148" s="2">
        <v>8</v>
      </c>
      <c r="DO148" s="12" t="s">
        <v>463</v>
      </c>
      <c r="DP148" s="2" t="s">
        <v>23</v>
      </c>
      <c r="DQ148" s="2"/>
      <c r="DR148" s="2"/>
      <c r="DS148" s="2"/>
      <c r="DT148" s="2"/>
      <c r="DU148" s="2" t="s">
        <v>226</v>
      </c>
      <c r="DV148" s="2"/>
      <c r="DW148" s="2" t="s">
        <v>990</v>
      </c>
      <c r="DX148" s="2" t="s">
        <v>23</v>
      </c>
      <c r="DY148" s="2" t="s">
        <v>41</v>
      </c>
      <c r="DZ148" s="2"/>
      <c r="EA148" s="2" t="s">
        <v>40</v>
      </c>
      <c r="EB148" s="2"/>
      <c r="EC148" s="2" t="s">
        <v>23</v>
      </c>
      <c r="ED148" s="2"/>
      <c r="EE148" s="2"/>
      <c r="EF148" s="2"/>
      <c r="EG148" s="2"/>
      <c r="EH148" s="2"/>
      <c r="EI148" s="2" t="s">
        <v>4553</v>
      </c>
      <c r="EJ148" s="2" t="s">
        <v>157</v>
      </c>
      <c r="EK148" s="2" t="s">
        <v>44</v>
      </c>
      <c r="EL148" s="2" t="s">
        <v>24</v>
      </c>
      <c r="EM148" s="2" t="s">
        <v>24</v>
      </c>
      <c r="EN148" s="2" t="s">
        <v>196</v>
      </c>
      <c r="EO148" s="2" t="s">
        <v>46</v>
      </c>
      <c r="EP148" s="2" t="s">
        <v>24</v>
      </c>
      <c r="EQ148" s="2" t="s">
        <v>97</v>
      </c>
      <c r="ER148" s="2"/>
      <c r="ES148" s="2" t="s">
        <v>48</v>
      </c>
      <c r="ET148" s="2"/>
      <c r="EU148" s="2" t="s">
        <v>24</v>
      </c>
      <c r="EV148" s="2" t="s">
        <v>78</v>
      </c>
      <c r="EW148" s="2" t="s">
        <v>23</v>
      </c>
      <c r="EX148" s="2" t="s">
        <v>23</v>
      </c>
      <c r="EY148" s="2" t="s">
        <v>24</v>
      </c>
      <c r="EZ148" s="2" t="s">
        <v>98</v>
      </c>
      <c r="FA148" s="2" t="s">
        <v>23</v>
      </c>
      <c r="FB148" s="2"/>
      <c r="FC148" s="2"/>
      <c r="FD148" s="2"/>
      <c r="FE148" s="2"/>
      <c r="FF148" s="2"/>
      <c r="FG148" s="2"/>
      <c r="FH148" s="2">
        <v>0</v>
      </c>
      <c r="FI148" s="2">
        <v>0</v>
      </c>
      <c r="FJ148" s="2" t="s">
        <v>23</v>
      </c>
      <c r="FK148" s="2" t="s">
        <v>23</v>
      </c>
      <c r="FL148" s="2" t="s">
        <v>100</v>
      </c>
      <c r="FM148" s="2" t="s">
        <v>123</v>
      </c>
      <c r="FN148" s="2" t="s">
        <v>23</v>
      </c>
      <c r="FO148" s="2" t="s">
        <v>53</v>
      </c>
      <c r="FP148" s="2" t="s">
        <v>53</v>
      </c>
      <c r="FQ148" s="2" t="s">
        <v>23</v>
      </c>
      <c r="FR148" s="2" t="s">
        <v>24</v>
      </c>
      <c r="FS148" s="2">
        <v>13</v>
      </c>
      <c r="FT148" s="2" t="s">
        <v>54</v>
      </c>
      <c r="FU148" s="2" t="s">
        <v>132</v>
      </c>
      <c r="FV148" s="2" t="s">
        <v>83</v>
      </c>
      <c r="FW148" s="2"/>
      <c r="FX148" s="2" t="s">
        <v>57</v>
      </c>
      <c r="FY148" s="2"/>
      <c r="FZ148" s="12" t="s">
        <v>4545</v>
      </c>
      <c r="GA148" s="2" t="s">
        <v>84</v>
      </c>
      <c r="GB148" s="2"/>
      <c r="GC148" s="2"/>
      <c r="GD148" s="2" t="s">
        <v>23</v>
      </c>
      <c r="GE148" s="2"/>
      <c r="GF148" s="2" t="s">
        <v>23</v>
      </c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</row>
    <row r="149" spans="1:245" x14ac:dyDescent="0.25">
      <c r="A149" s="2" t="s">
        <v>968</v>
      </c>
      <c r="B149" s="7">
        <v>42600</v>
      </c>
      <c r="C149" s="2">
        <v>4</v>
      </c>
      <c r="D149" s="2" t="s">
        <v>17</v>
      </c>
      <c r="E149" s="2" t="s">
        <v>9</v>
      </c>
      <c r="F149" s="2" t="s">
        <v>4426</v>
      </c>
      <c r="G149" s="2" t="s">
        <v>969</v>
      </c>
      <c r="H149" s="7">
        <v>42476</v>
      </c>
      <c r="I149" s="2"/>
      <c r="J149" s="2" t="s">
        <v>18</v>
      </c>
      <c r="K149" s="2" t="s">
        <v>184</v>
      </c>
      <c r="L149" s="2" t="s">
        <v>185</v>
      </c>
      <c r="M149" s="2" t="s">
        <v>3018</v>
      </c>
      <c r="N149" s="2" t="s">
        <v>3065</v>
      </c>
      <c r="O149" s="2" t="s">
        <v>3065</v>
      </c>
      <c r="P149" s="2">
        <v>-0.18657460000000001</v>
      </c>
      <c r="Q149" s="2">
        <v>-80.2932433</v>
      </c>
      <c r="R149" s="2">
        <v>32.799999237100003</v>
      </c>
      <c r="S149" s="2" t="s">
        <v>104</v>
      </c>
      <c r="T149" s="2" t="s">
        <v>970</v>
      </c>
      <c r="U149" s="2" t="s">
        <v>146</v>
      </c>
      <c r="V149" s="2" t="s">
        <v>4411</v>
      </c>
      <c r="W149" s="2"/>
      <c r="X149" s="2" t="s">
        <v>22</v>
      </c>
      <c r="Y149" s="2"/>
      <c r="Z149" s="2">
        <v>1200</v>
      </c>
      <c r="AA149" s="2">
        <v>15</v>
      </c>
      <c r="AB149" s="2">
        <v>15</v>
      </c>
      <c r="AC149" s="2" t="s">
        <v>23</v>
      </c>
      <c r="AD149" s="2" t="s">
        <v>23</v>
      </c>
      <c r="AE149" s="2"/>
      <c r="AF149" s="2"/>
      <c r="AG149" s="2" t="s">
        <v>121</v>
      </c>
      <c r="AH149" s="2" t="s">
        <v>971</v>
      </c>
      <c r="AI149" s="2" t="s">
        <v>24</v>
      </c>
      <c r="AJ149" s="2" t="s">
        <v>25</v>
      </c>
      <c r="AK149" s="2" t="s">
        <v>972</v>
      </c>
      <c r="AL149" s="2" t="s">
        <v>973</v>
      </c>
      <c r="AM149" s="2" t="s">
        <v>974</v>
      </c>
      <c r="AN149" s="2" t="s">
        <v>24</v>
      </c>
      <c r="AO149" s="2" t="s">
        <v>25</v>
      </c>
      <c r="AP149" s="2" t="s">
        <v>24</v>
      </c>
      <c r="AQ149" s="2" t="s">
        <v>975</v>
      </c>
      <c r="AR149" s="2" t="s">
        <v>23</v>
      </c>
      <c r="AS149" s="2" t="s">
        <v>976</v>
      </c>
      <c r="AT149" s="2"/>
      <c r="AU149" s="2">
        <f>INT(Table1[[#This Row],[INDIVIDUOS ]]/4)</f>
        <v>15</v>
      </c>
      <c r="AV149" s="2">
        <v>61</v>
      </c>
      <c r="AW149" s="2">
        <v>39</v>
      </c>
      <c r="AX149" s="2">
        <v>22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3</v>
      </c>
      <c r="BF149" s="2">
        <v>1</v>
      </c>
      <c r="BG149" s="2">
        <v>1</v>
      </c>
      <c r="BH149" s="2">
        <v>1</v>
      </c>
      <c r="BI149" s="2">
        <v>2</v>
      </c>
      <c r="BJ149" s="2">
        <v>2</v>
      </c>
      <c r="BK149" s="2">
        <v>0</v>
      </c>
      <c r="BL149" s="2" t="s">
        <v>24</v>
      </c>
      <c r="BM149" s="2" t="s">
        <v>23</v>
      </c>
      <c r="BN149" s="2"/>
      <c r="BO149" s="2"/>
      <c r="BP149" s="2"/>
      <c r="BQ149" s="2"/>
      <c r="BR149" s="2"/>
      <c r="BS149" s="2" t="s">
        <v>30</v>
      </c>
      <c r="BT149" s="2"/>
      <c r="BU149" s="2" t="s">
        <v>31</v>
      </c>
      <c r="BV149" s="2"/>
      <c r="BW149" s="2" t="s">
        <v>32</v>
      </c>
      <c r="BX149" s="2"/>
      <c r="BY149" s="2" t="s">
        <v>70</v>
      </c>
      <c r="BZ149" s="8" t="str">
        <f>BU149</f>
        <v>plastico</v>
      </c>
      <c r="CA149" s="2"/>
      <c r="CB149" s="2" t="s">
        <v>24</v>
      </c>
      <c r="CC149" s="2" t="s">
        <v>23</v>
      </c>
      <c r="CD149" s="2" t="s">
        <v>23</v>
      </c>
      <c r="CE149" s="2"/>
      <c r="CF149" s="2"/>
      <c r="CG149" s="2" t="s">
        <v>745</v>
      </c>
      <c r="CH149" s="2" t="s">
        <v>24</v>
      </c>
      <c r="CI149" s="2" t="s">
        <v>23</v>
      </c>
      <c r="CJ149" s="2" t="s">
        <v>23</v>
      </c>
      <c r="CK149" s="2" t="s">
        <v>72</v>
      </c>
      <c r="CL149" s="2"/>
      <c r="CM149" s="2" t="s">
        <v>36</v>
      </c>
      <c r="CN149" s="2"/>
      <c r="CO149" s="2"/>
      <c r="CP149" s="2"/>
      <c r="CQ149" s="2" t="s">
        <v>130</v>
      </c>
      <c r="CR149" s="2" t="s">
        <v>95</v>
      </c>
      <c r="CS149" s="2"/>
      <c r="CT149" s="2" t="s">
        <v>38</v>
      </c>
      <c r="CU149" s="2" t="s">
        <v>194</v>
      </c>
      <c r="CV149" s="2" t="s">
        <v>442</v>
      </c>
      <c r="CW149" s="2">
        <v>0</v>
      </c>
      <c r="CX149" s="2">
        <v>0</v>
      </c>
      <c r="CY149" s="2">
        <v>0</v>
      </c>
      <c r="CZ149" s="2">
        <v>0</v>
      </c>
      <c r="DA149" s="2"/>
      <c r="DB149" s="2"/>
      <c r="DC149" s="2"/>
      <c r="DD149" s="2"/>
      <c r="DE149" s="2"/>
      <c r="DF149" s="2"/>
      <c r="DG149" s="2"/>
      <c r="DH149" s="2"/>
      <c r="DI149" s="2">
        <v>0</v>
      </c>
      <c r="DJ149" s="2" t="s">
        <v>23</v>
      </c>
      <c r="DK149" s="2" t="s">
        <v>23</v>
      </c>
      <c r="DL149" s="2"/>
      <c r="DM149" s="2" t="s">
        <v>24</v>
      </c>
      <c r="DN149" s="2">
        <v>6</v>
      </c>
      <c r="DO149" s="12"/>
      <c r="DP149" s="2" t="s">
        <v>23</v>
      </c>
      <c r="DQ149" s="2"/>
      <c r="DR149" s="2"/>
      <c r="DS149" s="2"/>
      <c r="DT149" s="2"/>
      <c r="DU149" s="2" t="s">
        <v>226</v>
      </c>
      <c r="DV149" s="2"/>
      <c r="DW149" s="2" t="s">
        <v>977</v>
      </c>
      <c r="DX149" s="2" t="s">
        <v>24</v>
      </c>
      <c r="DY149" s="2" t="s">
        <v>40</v>
      </c>
      <c r="DZ149" s="2"/>
      <c r="EA149" s="2" t="s">
        <v>41</v>
      </c>
      <c r="EB149" s="2"/>
      <c r="EC149" s="2" t="s">
        <v>23</v>
      </c>
      <c r="ED149" s="2">
        <v>0</v>
      </c>
      <c r="EE149" s="2">
        <v>0</v>
      </c>
      <c r="EF149" s="2">
        <v>0</v>
      </c>
      <c r="EG149" s="2" t="s">
        <v>23</v>
      </c>
      <c r="EH149" s="2" t="s">
        <v>24</v>
      </c>
      <c r="EI149" s="2" t="s">
        <v>4553</v>
      </c>
      <c r="EJ149" s="2" t="s">
        <v>157</v>
      </c>
      <c r="EK149" s="2" t="s">
        <v>44</v>
      </c>
      <c r="EL149" s="2" t="s">
        <v>24</v>
      </c>
      <c r="EM149" s="2" t="s">
        <v>24</v>
      </c>
      <c r="EN149" s="2" t="s">
        <v>228</v>
      </c>
      <c r="EO149" s="2" t="s">
        <v>46</v>
      </c>
      <c r="EP149" s="2" t="s">
        <v>24</v>
      </c>
      <c r="EQ149" s="2" t="s">
        <v>97</v>
      </c>
      <c r="ER149" s="2"/>
      <c r="ES149" s="2" t="s">
        <v>48</v>
      </c>
      <c r="ET149" s="2"/>
      <c r="EU149" s="2" t="s">
        <v>24</v>
      </c>
      <c r="EV149" s="2" t="s">
        <v>78</v>
      </c>
      <c r="EW149" s="2" t="s">
        <v>23</v>
      </c>
      <c r="EX149" s="2" t="s">
        <v>23</v>
      </c>
      <c r="EY149" s="2" t="s">
        <v>24</v>
      </c>
      <c r="EZ149" s="2" t="s">
        <v>98</v>
      </c>
      <c r="FA149" s="2" t="s">
        <v>23</v>
      </c>
      <c r="FB149" s="2"/>
      <c r="FC149" s="2"/>
      <c r="FD149" s="2"/>
      <c r="FE149" s="2"/>
      <c r="FF149" s="2"/>
      <c r="FG149" s="2"/>
      <c r="FH149" s="2">
        <v>0</v>
      </c>
      <c r="FI149" s="2">
        <v>0</v>
      </c>
      <c r="FJ149" s="2" t="s">
        <v>23</v>
      </c>
      <c r="FK149" s="2" t="s">
        <v>23</v>
      </c>
      <c r="FL149" s="2" t="s">
        <v>100</v>
      </c>
      <c r="FM149" s="2" t="s">
        <v>123</v>
      </c>
      <c r="FN149" s="2" t="s">
        <v>23</v>
      </c>
      <c r="FO149" s="2" t="s">
        <v>53</v>
      </c>
      <c r="FP149" s="2" t="s">
        <v>53</v>
      </c>
      <c r="FQ149" s="2" t="s">
        <v>23</v>
      </c>
      <c r="FR149" s="2" t="s">
        <v>24</v>
      </c>
      <c r="FS149" s="2">
        <v>5</v>
      </c>
      <c r="FT149" s="2" t="s">
        <v>54</v>
      </c>
      <c r="FU149" s="2" t="s">
        <v>577</v>
      </c>
      <c r="FV149" s="2" t="s">
        <v>978</v>
      </c>
      <c r="FW149" s="2"/>
      <c r="FX149" s="2" t="s">
        <v>57</v>
      </c>
      <c r="FY149" s="2"/>
      <c r="FZ149" s="12"/>
      <c r="GA149" s="2" t="s">
        <v>58</v>
      </c>
      <c r="GB149" s="2"/>
      <c r="GC149" s="2"/>
      <c r="GD149" s="2" t="s">
        <v>24</v>
      </c>
      <c r="GE149" s="2"/>
      <c r="GF149" s="2" t="s">
        <v>23</v>
      </c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</row>
    <row r="150" spans="1:245" x14ac:dyDescent="0.25">
      <c r="A150" s="2" t="s">
        <v>179</v>
      </c>
      <c r="B150" s="7">
        <v>42598</v>
      </c>
      <c r="C150" s="2">
        <v>4</v>
      </c>
      <c r="D150" s="2" t="s">
        <v>8</v>
      </c>
      <c r="E150" s="2" t="s">
        <v>9</v>
      </c>
      <c r="F150" s="2" t="s">
        <v>180</v>
      </c>
      <c r="G150" s="2" t="s">
        <v>180</v>
      </c>
      <c r="H150" s="7">
        <v>42476</v>
      </c>
      <c r="I150" s="7">
        <v>42506</v>
      </c>
      <c r="J150" s="2" t="s">
        <v>18</v>
      </c>
      <c r="K150" s="2" t="s">
        <v>184</v>
      </c>
      <c r="L150" s="2" t="s">
        <v>185</v>
      </c>
      <c r="M150" s="2" t="s">
        <v>3018</v>
      </c>
      <c r="N150" s="2" t="s">
        <v>3065</v>
      </c>
      <c r="O150" s="2" t="s">
        <v>3065</v>
      </c>
      <c r="P150" s="2">
        <v>-0.20425009999999999</v>
      </c>
      <c r="Q150" s="2">
        <v>-80.214615199999997</v>
      </c>
      <c r="R150" s="2">
        <v>32.099998474099998</v>
      </c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>
        <f>INT(Table1[[#This Row],[INDIVIDUOS ]]/4)</f>
        <v>0</v>
      </c>
      <c r="AV150" s="2">
        <v>0</v>
      </c>
      <c r="AW150" s="2">
        <v>0</v>
      </c>
      <c r="AX150" s="2">
        <v>0</v>
      </c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>
        <v>0</v>
      </c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8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12" t="s">
        <v>463</v>
      </c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12" t="s">
        <v>132</v>
      </c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</row>
    <row r="151" spans="1:245" x14ac:dyDescent="0.25">
      <c r="A151" s="2" t="s">
        <v>4198</v>
      </c>
      <c r="B151" s="7">
        <v>42598</v>
      </c>
      <c r="C151" s="2">
        <v>4</v>
      </c>
      <c r="D151" s="2" t="s">
        <v>8</v>
      </c>
      <c r="E151" s="2" t="s">
        <v>9</v>
      </c>
      <c r="F151" s="2" t="s">
        <v>10</v>
      </c>
      <c r="G151" s="2"/>
      <c r="H151" s="7">
        <v>42476</v>
      </c>
      <c r="I151" s="7">
        <v>42500</v>
      </c>
      <c r="J151" s="2" t="s">
        <v>18</v>
      </c>
      <c r="K151" s="2" t="s">
        <v>19</v>
      </c>
      <c r="L151" s="2" t="s">
        <v>1256</v>
      </c>
      <c r="M151" s="2" t="s">
        <v>3018</v>
      </c>
      <c r="N151" s="2" t="s">
        <v>3033</v>
      </c>
      <c r="O151" s="2" t="s">
        <v>3033</v>
      </c>
      <c r="P151" s="2">
        <v>-0.69223230000000002</v>
      </c>
      <c r="Q151" s="2">
        <v>-80.090302600000001</v>
      </c>
      <c r="R151" s="2">
        <v>36.099998474099998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>
        <f>INT(Table1[[#This Row],[INDIVIDUOS ]]/4)</f>
        <v>0</v>
      </c>
      <c r="AV151" s="2">
        <v>0</v>
      </c>
      <c r="AW151" s="2">
        <v>0</v>
      </c>
      <c r="AX151" s="2">
        <v>0</v>
      </c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>
        <v>0</v>
      </c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8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1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1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</row>
    <row r="152" spans="1:245" x14ac:dyDescent="0.25">
      <c r="A152" s="2" t="s">
        <v>4199</v>
      </c>
      <c r="B152" s="7">
        <v>42599</v>
      </c>
      <c r="C152" s="2">
        <v>4</v>
      </c>
      <c r="D152" s="2" t="s">
        <v>8</v>
      </c>
      <c r="E152" s="2" t="s">
        <v>9</v>
      </c>
      <c r="F152" s="2" t="s">
        <v>379</v>
      </c>
      <c r="G152" s="2" t="s">
        <v>4511</v>
      </c>
      <c r="H152" s="7">
        <v>42476</v>
      </c>
      <c r="I152" s="7">
        <v>42599</v>
      </c>
      <c r="J152" s="2" t="s">
        <v>18</v>
      </c>
      <c r="K152" s="2" t="s">
        <v>506</v>
      </c>
      <c r="L152" s="2" t="s">
        <v>507</v>
      </c>
      <c r="M152" s="2" t="s">
        <v>3018</v>
      </c>
      <c r="N152" s="2" t="s">
        <v>2249</v>
      </c>
      <c r="O152" s="2" t="s">
        <v>2249</v>
      </c>
      <c r="P152" s="2">
        <v>-0.92592470000000004</v>
      </c>
      <c r="Q152" s="2">
        <v>-80.451116299999995</v>
      </c>
      <c r="R152" s="2">
        <v>30.399999618500001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>
        <f>INT(Table1[[#This Row],[INDIVIDUOS ]]/4)</f>
        <v>0</v>
      </c>
      <c r="AV152" s="2">
        <v>0</v>
      </c>
      <c r="AW152" s="2">
        <v>0</v>
      </c>
      <c r="AX152" s="2">
        <v>0</v>
      </c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>
        <v>0</v>
      </c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8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1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12" t="s">
        <v>4533</v>
      </c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</row>
    <row r="153" spans="1:245" x14ac:dyDescent="0.25">
      <c r="A153" s="2" t="s">
        <v>4200</v>
      </c>
      <c r="B153" s="7">
        <v>42598</v>
      </c>
      <c r="C153" s="2">
        <v>4</v>
      </c>
      <c r="D153" s="2" t="s">
        <v>8</v>
      </c>
      <c r="E153" s="2" t="s">
        <v>9</v>
      </c>
      <c r="F153" s="2" t="s">
        <v>14</v>
      </c>
      <c r="G153" s="2"/>
      <c r="H153" s="7">
        <v>42476</v>
      </c>
      <c r="I153" s="7">
        <v>42539</v>
      </c>
      <c r="J153" s="2" t="s">
        <v>18</v>
      </c>
      <c r="K153" s="2" t="s">
        <v>19</v>
      </c>
      <c r="L153" s="2" t="s">
        <v>20</v>
      </c>
      <c r="M153" s="2" t="s">
        <v>3018</v>
      </c>
      <c r="N153" s="2" t="s">
        <v>3033</v>
      </c>
      <c r="O153" s="2" t="s">
        <v>3037</v>
      </c>
      <c r="P153" s="2">
        <v>-0.80796939999999995</v>
      </c>
      <c r="Q153" s="2">
        <v>-80.110028400000004</v>
      </c>
      <c r="R153" s="2">
        <v>71.300003051800005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>
        <f>INT(Table1[[#This Row],[INDIVIDUOS ]]/4)</f>
        <v>0</v>
      </c>
      <c r="AV153" s="2">
        <v>0</v>
      </c>
      <c r="AW153" s="2">
        <v>0</v>
      </c>
      <c r="AX153" s="2">
        <v>0</v>
      </c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>
        <v>0</v>
      </c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8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12" t="s">
        <v>1119</v>
      </c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12" t="s">
        <v>58</v>
      </c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</row>
    <row r="154" spans="1:245" x14ac:dyDescent="0.25">
      <c r="A154" s="2" t="s">
        <v>511</v>
      </c>
      <c r="B154" s="7">
        <v>42600</v>
      </c>
      <c r="C154" s="2">
        <v>4</v>
      </c>
      <c r="D154" s="2" t="s">
        <v>17</v>
      </c>
      <c r="E154" s="2" t="s">
        <v>9</v>
      </c>
      <c r="F154" s="2" t="s">
        <v>501</v>
      </c>
      <c r="G154" s="2" t="s">
        <v>4512</v>
      </c>
      <c r="H154" s="7">
        <v>42476</v>
      </c>
      <c r="I154" s="2"/>
      <c r="J154" s="2" t="s">
        <v>18</v>
      </c>
      <c r="K154" s="2" t="s">
        <v>506</v>
      </c>
      <c r="L154" s="2" t="s">
        <v>507</v>
      </c>
      <c r="M154" s="2" t="s">
        <v>3018</v>
      </c>
      <c r="N154" s="2" t="s">
        <v>2249</v>
      </c>
      <c r="O154" s="2" t="s">
        <v>2249</v>
      </c>
      <c r="P154" s="2">
        <v>-0.96506150000000002</v>
      </c>
      <c r="Q154" s="2">
        <v>-80.436718400000004</v>
      </c>
      <c r="R154" s="2">
        <v>61.099998474099998</v>
      </c>
      <c r="S154" s="2" t="s">
        <v>104</v>
      </c>
      <c r="T154" s="2" t="s">
        <v>501</v>
      </c>
      <c r="U154" s="2" t="s">
        <v>379</v>
      </c>
      <c r="V154" s="2" t="s">
        <v>512</v>
      </c>
      <c r="W154" s="2" t="s">
        <v>512</v>
      </c>
      <c r="X154" s="2" t="s">
        <v>62</v>
      </c>
      <c r="Y154" s="2"/>
      <c r="Z154" s="2">
        <v>30</v>
      </c>
      <c r="AA154" s="2">
        <v>2</v>
      </c>
      <c r="AB154" s="2">
        <v>2</v>
      </c>
      <c r="AC154" s="2" t="s">
        <v>24</v>
      </c>
      <c r="AD154" s="2" t="s">
        <v>23</v>
      </c>
      <c r="AE154" s="2"/>
      <c r="AF154" s="2"/>
      <c r="AG154" s="2" t="s">
        <v>477</v>
      </c>
      <c r="AH154" s="2"/>
      <c r="AI154" s="2" t="s">
        <v>24</v>
      </c>
      <c r="AJ154" s="2" t="s">
        <v>25</v>
      </c>
      <c r="AK154" s="2" t="s">
        <v>513</v>
      </c>
      <c r="AL154" s="2" t="s">
        <v>402</v>
      </c>
      <c r="AM154" s="2" t="s">
        <v>514</v>
      </c>
      <c r="AN154" s="2" t="s">
        <v>24</v>
      </c>
      <c r="AO154" s="2" t="s">
        <v>91</v>
      </c>
      <c r="AP154" s="2" t="s">
        <v>24</v>
      </c>
      <c r="AQ154" s="2" t="s">
        <v>515</v>
      </c>
      <c r="AR154" s="2" t="s">
        <v>23</v>
      </c>
      <c r="AS154" s="2" t="s">
        <v>11</v>
      </c>
      <c r="AT154" s="2" t="s">
        <v>11</v>
      </c>
      <c r="AU154" s="2">
        <f>INT(Table1[[#This Row],[INDIVIDUOS ]]/4)</f>
        <v>7</v>
      </c>
      <c r="AV154" s="2">
        <v>29</v>
      </c>
      <c r="AW154" s="2">
        <v>14</v>
      </c>
      <c r="AX154" s="2">
        <v>15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1</v>
      </c>
      <c r="BG154" s="2">
        <v>2</v>
      </c>
      <c r="BH154" s="2">
        <v>2</v>
      </c>
      <c r="BI154" s="2">
        <v>4</v>
      </c>
      <c r="BJ154" s="2">
        <v>0</v>
      </c>
      <c r="BK154" s="2">
        <v>0</v>
      </c>
      <c r="BL154" s="2" t="s">
        <v>24</v>
      </c>
      <c r="BM154" s="2" t="s">
        <v>23</v>
      </c>
      <c r="BN154" s="2"/>
      <c r="BO154" s="2"/>
      <c r="BP154" s="2"/>
      <c r="BQ154" s="2"/>
      <c r="BR154" s="2"/>
      <c r="BS154" s="2" t="s">
        <v>79</v>
      </c>
      <c r="BT154" s="2" t="s">
        <v>516</v>
      </c>
      <c r="BU154" s="2" t="s">
        <v>120</v>
      </c>
      <c r="BV154" s="2"/>
      <c r="BW154" s="2" t="s">
        <v>121</v>
      </c>
      <c r="BX154" s="2" t="s">
        <v>517</v>
      </c>
      <c r="BY154" s="2" t="s">
        <v>93</v>
      </c>
      <c r="BZ154" s="8" t="str">
        <f>BU154</f>
        <v>zinc</v>
      </c>
      <c r="CA154" s="2"/>
      <c r="CB154" s="2" t="s">
        <v>24</v>
      </c>
      <c r="CC154" s="2" t="s">
        <v>23</v>
      </c>
      <c r="CD154" s="2" t="s">
        <v>23</v>
      </c>
      <c r="CE154" s="2"/>
      <c r="CF154" s="2"/>
      <c r="CG154" s="2" t="s">
        <v>518</v>
      </c>
      <c r="CH154" s="2" t="s">
        <v>24</v>
      </c>
      <c r="CI154" s="2" t="s">
        <v>23</v>
      </c>
      <c r="CJ154" s="2" t="s">
        <v>24</v>
      </c>
      <c r="CK154" s="2" t="s">
        <v>35</v>
      </c>
      <c r="CL154" s="2"/>
      <c r="CM154" s="2" t="s">
        <v>36</v>
      </c>
      <c r="CN154" s="2"/>
      <c r="CO154" s="2"/>
      <c r="CP154" s="2"/>
      <c r="CQ154" s="2" t="s">
        <v>23</v>
      </c>
      <c r="CR154" s="2" t="s">
        <v>95</v>
      </c>
      <c r="CS154" s="2"/>
      <c r="CT154" s="2" t="s">
        <v>38</v>
      </c>
      <c r="CU154" s="2" t="s">
        <v>194</v>
      </c>
      <c r="CV154" s="2" t="s">
        <v>519</v>
      </c>
      <c r="CW154" s="2">
        <v>2</v>
      </c>
      <c r="CX154" s="2">
        <v>2</v>
      </c>
      <c r="CY154" s="2">
        <v>1</v>
      </c>
      <c r="CZ154" s="2">
        <v>1</v>
      </c>
      <c r="DA154" s="2" t="s">
        <v>24</v>
      </c>
      <c r="DB154" s="2" t="s">
        <v>23</v>
      </c>
      <c r="DC154" s="2">
        <v>1</v>
      </c>
      <c r="DD154" s="2">
        <v>1</v>
      </c>
      <c r="DE154" s="2"/>
      <c r="DF154" s="2"/>
      <c r="DG154" s="2" t="s">
        <v>24</v>
      </c>
      <c r="DH154" s="2" t="s">
        <v>24</v>
      </c>
      <c r="DI154" s="2">
        <v>1</v>
      </c>
      <c r="DJ154" s="2" t="s">
        <v>23</v>
      </c>
      <c r="DK154" s="2" t="s">
        <v>23</v>
      </c>
      <c r="DL154" s="2"/>
      <c r="DM154" s="2" t="s">
        <v>23</v>
      </c>
      <c r="DN154" s="2"/>
      <c r="DO154" s="12"/>
      <c r="DP154" s="2" t="s">
        <v>23</v>
      </c>
      <c r="DQ154" s="2"/>
      <c r="DR154" s="2"/>
      <c r="DS154" s="2"/>
      <c r="DT154" s="2"/>
      <c r="DU154" s="2" t="s">
        <v>39</v>
      </c>
      <c r="DV154" s="2"/>
      <c r="DW154" s="2" t="s">
        <v>11</v>
      </c>
      <c r="DX154" s="2" t="s">
        <v>23</v>
      </c>
      <c r="DY154" s="2" t="s">
        <v>488</v>
      </c>
      <c r="DZ154" s="2"/>
      <c r="EA154" s="2" t="s">
        <v>41</v>
      </c>
      <c r="EB154" s="2"/>
      <c r="EC154" s="2" t="s">
        <v>24</v>
      </c>
      <c r="ED154" s="2"/>
      <c r="EE154" s="2"/>
      <c r="EF154" s="2"/>
      <c r="EG154" s="2"/>
      <c r="EH154" s="2"/>
      <c r="EI154" s="2" t="s">
        <v>4552</v>
      </c>
      <c r="EJ154" s="2" t="s">
        <v>43</v>
      </c>
      <c r="EK154" s="2" t="s">
        <v>44</v>
      </c>
      <c r="EL154" s="2" t="s">
        <v>24</v>
      </c>
      <c r="EM154" s="2" t="s">
        <v>24</v>
      </c>
      <c r="EN154" s="2" t="s">
        <v>45</v>
      </c>
      <c r="EO154" s="2" t="s">
        <v>46</v>
      </c>
      <c r="EP154" s="2" t="s">
        <v>24</v>
      </c>
      <c r="EQ154" s="2" t="s">
        <v>229</v>
      </c>
      <c r="ER154" s="2"/>
      <c r="ES154" s="2" t="s">
        <v>229</v>
      </c>
      <c r="ET154" s="2"/>
      <c r="EU154" s="2" t="s">
        <v>23</v>
      </c>
      <c r="EV154" s="2" t="s">
        <v>49</v>
      </c>
      <c r="EW154" s="2" t="s">
        <v>23</v>
      </c>
      <c r="EX154" s="2" t="s">
        <v>23</v>
      </c>
      <c r="EY154" s="2" t="s">
        <v>23</v>
      </c>
      <c r="EZ154" s="2" t="s">
        <v>98</v>
      </c>
      <c r="FA154" s="2" t="s">
        <v>23</v>
      </c>
      <c r="FB154" s="2"/>
      <c r="FC154" s="2"/>
      <c r="FD154" s="2"/>
      <c r="FE154" s="2"/>
      <c r="FF154" s="2"/>
      <c r="FG154" s="2"/>
      <c r="FH154" s="2">
        <v>1</v>
      </c>
      <c r="FI154" s="2">
        <v>0</v>
      </c>
      <c r="FJ154" s="2" t="s">
        <v>23</v>
      </c>
      <c r="FK154" s="2" t="s">
        <v>23</v>
      </c>
      <c r="FL154" s="2" t="s">
        <v>111</v>
      </c>
      <c r="FM154" s="2" t="s">
        <v>123</v>
      </c>
      <c r="FN154" s="2" t="s">
        <v>23</v>
      </c>
      <c r="FO154" s="2" t="s">
        <v>360</v>
      </c>
      <c r="FP154" s="2" t="s">
        <v>53</v>
      </c>
      <c r="FQ154" s="2" t="s">
        <v>23</v>
      </c>
      <c r="FR154" s="2" t="s">
        <v>23</v>
      </c>
      <c r="FS154" s="2"/>
      <c r="FT154" s="2" t="s">
        <v>296</v>
      </c>
      <c r="FU154" s="2" t="s">
        <v>375</v>
      </c>
      <c r="FV154" s="2" t="s">
        <v>520</v>
      </c>
      <c r="FW154" s="2"/>
      <c r="FX154" s="2" t="s">
        <v>113</v>
      </c>
      <c r="FY154" s="2" t="s">
        <v>521</v>
      </c>
      <c r="FZ154" s="12" t="s">
        <v>4533</v>
      </c>
      <c r="GA154" s="2" t="s">
        <v>233</v>
      </c>
      <c r="GB154" s="2"/>
      <c r="GC154" s="2"/>
      <c r="GD154" s="2" t="s">
        <v>23</v>
      </c>
      <c r="GE154" s="2"/>
      <c r="GF154" s="2" t="s">
        <v>24</v>
      </c>
      <c r="GG154" s="2" t="s">
        <v>522</v>
      </c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</row>
    <row r="155" spans="1:245" x14ac:dyDescent="0.25">
      <c r="A155" s="2" t="s">
        <v>4201</v>
      </c>
      <c r="B155" s="7">
        <v>42600</v>
      </c>
      <c r="C155" s="2">
        <v>4</v>
      </c>
      <c r="D155" s="2" t="s">
        <v>8</v>
      </c>
      <c r="E155" s="2" t="s">
        <v>9</v>
      </c>
      <c r="F155" s="2" t="s">
        <v>531</v>
      </c>
      <c r="G155" s="2"/>
      <c r="H155" s="7">
        <v>42476</v>
      </c>
      <c r="I155" s="7">
        <v>42578</v>
      </c>
      <c r="J155" s="2" t="s">
        <v>18</v>
      </c>
      <c r="K155" s="2" t="s">
        <v>1232</v>
      </c>
      <c r="L155" s="2" t="s">
        <v>1236</v>
      </c>
      <c r="M155" s="2" t="s">
        <v>3018</v>
      </c>
      <c r="N155" s="2" t="s">
        <v>3156</v>
      </c>
      <c r="O155" s="2" t="s">
        <v>3156</v>
      </c>
      <c r="P155" s="2">
        <v>-1.0632062</v>
      </c>
      <c r="Q155" s="2">
        <v>-80.453667600000003</v>
      </c>
      <c r="R155" s="2">
        <v>61.400001525900002</v>
      </c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>
        <f>INT(Table1[[#This Row],[INDIVIDUOS ]]/4)</f>
        <v>0</v>
      </c>
      <c r="AV155" s="2">
        <v>0</v>
      </c>
      <c r="AW155" s="2">
        <v>0</v>
      </c>
      <c r="AX155" s="2">
        <v>0</v>
      </c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>
        <v>0</v>
      </c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8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12" t="s">
        <v>1119</v>
      </c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12" t="s">
        <v>4530</v>
      </c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</row>
    <row r="156" spans="1:245" x14ac:dyDescent="0.25">
      <c r="A156" s="2" t="s">
        <v>999</v>
      </c>
      <c r="B156" s="7">
        <v>42600</v>
      </c>
      <c r="C156" s="2">
        <v>4</v>
      </c>
      <c r="D156" s="2" t="s">
        <v>17</v>
      </c>
      <c r="E156" s="2" t="s">
        <v>9</v>
      </c>
      <c r="F156" s="2" t="s">
        <v>4425</v>
      </c>
      <c r="G156" s="2" t="s">
        <v>4425</v>
      </c>
      <c r="H156" s="7">
        <v>42477</v>
      </c>
      <c r="I156" s="2"/>
      <c r="J156" s="2" t="s">
        <v>18</v>
      </c>
      <c r="K156" s="2" t="s">
        <v>922</v>
      </c>
      <c r="L156" s="2" t="s">
        <v>923</v>
      </c>
      <c r="M156" s="2" t="s">
        <v>3018</v>
      </c>
      <c r="N156" s="2" t="s">
        <v>1060</v>
      </c>
      <c r="O156" s="2" t="s">
        <v>1060</v>
      </c>
      <c r="P156" s="2">
        <v>4.6782600000000001E-2</v>
      </c>
      <c r="Q156" s="2">
        <v>-80.072053999999994</v>
      </c>
      <c r="R156" s="2">
        <v>23.600000381499999</v>
      </c>
      <c r="S156" s="2" t="s">
        <v>104</v>
      </c>
      <c r="T156" s="2" t="s">
        <v>1000</v>
      </c>
      <c r="U156" s="2" t="s">
        <v>933</v>
      </c>
      <c r="V156" s="2" t="s">
        <v>4411</v>
      </c>
      <c r="W156" s="2" t="s">
        <v>1001</v>
      </c>
      <c r="X156" s="2" t="s">
        <v>22</v>
      </c>
      <c r="Y156" s="2"/>
      <c r="Z156" s="2">
        <v>2200</v>
      </c>
      <c r="AA156" s="2">
        <v>390</v>
      </c>
      <c r="AB156" s="2">
        <v>390</v>
      </c>
      <c r="AC156" s="2" t="s">
        <v>24</v>
      </c>
      <c r="AD156" s="2" t="s">
        <v>23</v>
      </c>
      <c r="AE156" s="2"/>
      <c r="AF156" s="2"/>
      <c r="AG156" s="2" t="s">
        <v>121</v>
      </c>
      <c r="AH156" s="2" t="s">
        <v>1002</v>
      </c>
      <c r="AI156" s="2" t="s">
        <v>24</v>
      </c>
      <c r="AJ156" s="2" t="s">
        <v>25</v>
      </c>
      <c r="AK156" s="2" t="s">
        <v>1003</v>
      </c>
      <c r="AL156" s="2" t="s">
        <v>1004</v>
      </c>
      <c r="AM156" s="2" t="s">
        <v>937</v>
      </c>
      <c r="AN156" s="2" t="s">
        <v>24</v>
      </c>
      <c r="AO156" s="2" t="s">
        <v>25</v>
      </c>
      <c r="AP156" s="2" t="s">
        <v>24</v>
      </c>
      <c r="AQ156" s="2" t="s">
        <v>1005</v>
      </c>
      <c r="AR156" s="2" t="s">
        <v>23</v>
      </c>
      <c r="AS156" s="2" t="s">
        <v>1006</v>
      </c>
      <c r="AT156" s="2" t="s">
        <v>1007</v>
      </c>
      <c r="AU156" s="2">
        <f>INT(Table1[[#This Row],[INDIVIDUOS ]]/4)</f>
        <v>425</v>
      </c>
      <c r="AV156" s="2">
        <v>1700</v>
      </c>
      <c r="AW156" s="2">
        <v>850</v>
      </c>
      <c r="AX156" s="2">
        <v>850</v>
      </c>
      <c r="AY156" s="2">
        <v>5</v>
      </c>
      <c r="AZ156" s="2">
        <v>0</v>
      </c>
      <c r="BA156" s="2">
        <v>5</v>
      </c>
      <c r="BB156" s="2">
        <v>5</v>
      </c>
      <c r="BC156" s="2">
        <v>0</v>
      </c>
      <c r="BD156" s="2">
        <v>0</v>
      </c>
      <c r="BE156" s="2">
        <v>8</v>
      </c>
      <c r="BF156" s="2">
        <v>4</v>
      </c>
      <c r="BG156" s="2">
        <v>0</v>
      </c>
      <c r="BH156" s="2">
        <v>3</v>
      </c>
      <c r="BI156" s="2">
        <v>3</v>
      </c>
      <c r="BJ156" s="2">
        <v>13</v>
      </c>
      <c r="BK156" s="2">
        <v>1</v>
      </c>
      <c r="BL156" s="2" t="s">
        <v>24</v>
      </c>
      <c r="BM156" s="2" t="s">
        <v>24</v>
      </c>
      <c r="BN156" s="2" t="s">
        <v>1008</v>
      </c>
      <c r="BO156" s="2">
        <v>390</v>
      </c>
      <c r="BP156" s="2" t="s">
        <v>18</v>
      </c>
      <c r="BQ156" s="2" t="s">
        <v>1009</v>
      </c>
      <c r="BR156" s="2" t="s">
        <v>1010</v>
      </c>
      <c r="BS156" s="2" t="s">
        <v>110</v>
      </c>
      <c r="BT156" s="2"/>
      <c r="BU156" s="2" t="s">
        <v>31</v>
      </c>
      <c r="BV156" s="2"/>
      <c r="BW156" s="2" t="s">
        <v>253</v>
      </c>
      <c r="BX156" s="2"/>
      <c r="BY156" s="2" t="s">
        <v>70</v>
      </c>
      <c r="BZ156" s="8" t="str">
        <f t="shared" ref="BZ156:BZ165" si="1">BU156</f>
        <v>plastico</v>
      </c>
      <c r="CA156" s="2"/>
      <c r="CB156" s="2" t="s">
        <v>24</v>
      </c>
      <c r="CC156" s="2" t="s">
        <v>23</v>
      </c>
      <c r="CD156" s="2" t="s">
        <v>24</v>
      </c>
      <c r="CE156" s="2" t="s">
        <v>332</v>
      </c>
      <c r="CF156" s="2"/>
      <c r="CG156" s="2" t="s">
        <v>333</v>
      </c>
      <c r="CH156" s="2" t="s">
        <v>24</v>
      </c>
      <c r="CI156" s="2" t="s">
        <v>23</v>
      </c>
      <c r="CJ156" s="2" t="s">
        <v>23</v>
      </c>
      <c r="CK156" s="2" t="s">
        <v>35</v>
      </c>
      <c r="CL156" s="2"/>
      <c r="CM156" s="2" t="s">
        <v>36</v>
      </c>
      <c r="CN156" s="2"/>
      <c r="CO156" s="2"/>
      <c r="CP156" s="2"/>
      <c r="CQ156" s="2" t="s">
        <v>130</v>
      </c>
      <c r="CR156" s="2" t="s">
        <v>95</v>
      </c>
      <c r="CS156" s="2"/>
      <c r="CT156" s="2" t="s">
        <v>211</v>
      </c>
      <c r="CU156" s="2" t="s">
        <v>194</v>
      </c>
      <c r="CV156" s="2" t="s">
        <v>1011</v>
      </c>
      <c r="CW156" s="2">
        <v>150</v>
      </c>
      <c r="CX156" s="2">
        <v>150</v>
      </c>
      <c r="CY156" s="2">
        <v>150</v>
      </c>
      <c r="CZ156" s="2">
        <v>150</v>
      </c>
      <c r="DA156" s="2" t="s">
        <v>23</v>
      </c>
      <c r="DB156" s="2" t="s">
        <v>23</v>
      </c>
      <c r="DC156" s="2"/>
      <c r="DD156" s="2"/>
      <c r="DE156" s="2"/>
      <c r="DF156" s="2"/>
      <c r="DG156" s="2" t="s">
        <v>23</v>
      </c>
      <c r="DH156" s="2" t="s">
        <v>23</v>
      </c>
      <c r="DI156" s="2">
        <v>50</v>
      </c>
      <c r="DJ156" s="2" t="s">
        <v>23</v>
      </c>
      <c r="DK156" s="2" t="s">
        <v>23</v>
      </c>
      <c r="DL156" s="2"/>
      <c r="DM156" s="2" t="s">
        <v>23</v>
      </c>
      <c r="DN156" s="2"/>
      <c r="DO156" s="12"/>
      <c r="DP156" s="2" t="s">
        <v>23</v>
      </c>
      <c r="DQ156" s="2"/>
      <c r="DR156" s="2"/>
      <c r="DS156" s="2"/>
      <c r="DT156" s="2"/>
      <c r="DU156" s="2" t="s">
        <v>39</v>
      </c>
      <c r="DV156" s="2"/>
      <c r="DW156" s="2" t="s">
        <v>1012</v>
      </c>
      <c r="DX156" s="2" t="s">
        <v>23</v>
      </c>
      <c r="DY156" s="2" t="s">
        <v>313</v>
      </c>
      <c r="DZ156" s="2"/>
      <c r="EA156" s="2" t="s">
        <v>79</v>
      </c>
      <c r="EB156" s="2" t="s">
        <v>1013</v>
      </c>
      <c r="EC156" s="2" t="s">
        <v>24</v>
      </c>
      <c r="ED156" s="2"/>
      <c r="EE156" s="2"/>
      <c r="EF156" s="2"/>
      <c r="EG156" s="2"/>
      <c r="EH156" s="2"/>
      <c r="EI156" s="2" t="s">
        <v>4553</v>
      </c>
      <c r="EJ156" s="2" t="s">
        <v>157</v>
      </c>
      <c r="EK156" s="2" t="s">
        <v>44</v>
      </c>
      <c r="EL156" s="2" t="s">
        <v>24</v>
      </c>
      <c r="EM156" s="2" t="s">
        <v>24</v>
      </c>
      <c r="EN156" s="2" t="s">
        <v>45</v>
      </c>
      <c r="EO156" s="2" t="s">
        <v>46</v>
      </c>
      <c r="EP156" s="2" t="s">
        <v>24</v>
      </c>
      <c r="EQ156" s="2" t="s">
        <v>97</v>
      </c>
      <c r="ER156" s="2"/>
      <c r="ES156" s="2" t="s">
        <v>48</v>
      </c>
      <c r="ET156" s="2"/>
      <c r="EU156" s="2" t="s">
        <v>24</v>
      </c>
      <c r="EV156" s="2" t="s">
        <v>197</v>
      </c>
      <c r="EW156" s="2" t="s">
        <v>23</v>
      </c>
      <c r="EX156" s="2" t="s">
        <v>23</v>
      </c>
      <c r="EY156" s="2" t="s">
        <v>24</v>
      </c>
      <c r="EZ156" s="2" t="s">
        <v>50</v>
      </c>
      <c r="FA156" s="2" t="s">
        <v>24</v>
      </c>
      <c r="FB156" s="2"/>
      <c r="FC156" s="2" t="s">
        <v>23</v>
      </c>
      <c r="FD156" s="2" t="s">
        <v>23</v>
      </c>
      <c r="FE156" s="2" t="s">
        <v>23</v>
      </c>
      <c r="FF156" s="2" t="s">
        <v>23</v>
      </c>
      <c r="FG156" s="2" t="s">
        <v>76</v>
      </c>
      <c r="FH156" s="2">
        <v>1</v>
      </c>
      <c r="FI156" s="2">
        <v>1</v>
      </c>
      <c r="FJ156" s="2" t="s">
        <v>155</v>
      </c>
      <c r="FK156" s="2" t="s">
        <v>155</v>
      </c>
      <c r="FL156" s="2" t="s">
        <v>336</v>
      </c>
      <c r="FM156" s="2" t="s">
        <v>123</v>
      </c>
      <c r="FN156" s="2" t="s">
        <v>23</v>
      </c>
      <c r="FO156" s="2" t="s">
        <v>53</v>
      </c>
      <c r="FP156" s="2" t="s">
        <v>53</v>
      </c>
      <c r="FQ156" s="2" t="s">
        <v>24</v>
      </c>
      <c r="FR156" s="2" t="s">
        <v>24</v>
      </c>
      <c r="FS156" s="2">
        <v>1</v>
      </c>
      <c r="FT156" s="2" t="s">
        <v>54</v>
      </c>
      <c r="FU156" s="2" t="s">
        <v>155</v>
      </c>
      <c r="FV156" s="2" t="s">
        <v>1014</v>
      </c>
      <c r="FW156" s="2"/>
      <c r="FX156" s="2" t="s">
        <v>57</v>
      </c>
      <c r="FY156" s="2" t="s">
        <v>1015</v>
      </c>
      <c r="FZ156" s="12"/>
      <c r="GA156" s="2" t="s">
        <v>233</v>
      </c>
      <c r="GB156" s="2"/>
      <c r="GC156" s="2"/>
      <c r="GD156" s="2" t="s">
        <v>23</v>
      </c>
      <c r="GE156" s="2"/>
      <c r="GF156" s="2" t="s">
        <v>24</v>
      </c>
      <c r="GG156" s="2" t="s">
        <v>1016</v>
      </c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</row>
    <row r="157" spans="1:245" x14ac:dyDescent="0.25">
      <c r="A157" s="2" t="s">
        <v>4202</v>
      </c>
      <c r="B157" s="7">
        <v>42599</v>
      </c>
      <c r="C157" s="2">
        <v>4</v>
      </c>
      <c r="D157" s="2" t="s">
        <v>17</v>
      </c>
      <c r="E157" s="2" t="s">
        <v>9</v>
      </c>
      <c r="F157" s="2" t="s">
        <v>4424</v>
      </c>
      <c r="G157" s="2" t="s">
        <v>4513</v>
      </c>
      <c r="H157" s="7">
        <v>42476</v>
      </c>
      <c r="I157" s="2"/>
      <c r="J157" s="2" t="s">
        <v>18</v>
      </c>
      <c r="K157" s="2" t="s">
        <v>1229</v>
      </c>
      <c r="L157" s="2" t="s">
        <v>1228</v>
      </c>
      <c r="M157" s="2" t="s">
        <v>3018</v>
      </c>
      <c r="N157" s="2" t="s">
        <v>3068</v>
      </c>
      <c r="O157" s="2" t="s">
        <v>3070</v>
      </c>
      <c r="P157" s="2">
        <v>-0.95194849999999998</v>
      </c>
      <c r="Q157" s="2">
        <v>-80.638442400000002</v>
      </c>
      <c r="R157" s="2"/>
      <c r="S157" s="2" t="s">
        <v>411</v>
      </c>
      <c r="T157" s="2"/>
      <c r="U157" s="2"/>
      <c r="V157" s="2" t="s">
        <v>4411</v>
      </c>
      <c r="W157" s="2"/>
      <c r="X157" s="2" t="s">
        <v>22</v>
      </c>
      <c r="Y157" s="2"/>
      <c r="Z157" s="2">
        <v>160</v>
      </c>
      <c r="AA157" s="2">
        <v>3</v>
      </c>
      <c r="AB157" s="2">
        <v>3</v>
      </c>
      <c r="AC157" s="2" t="s">
        <v>24</v>
      </c>
      <c r="AD157" s="2" t="s">
        <v>23</v>
      </c>
      <c r="AE157" s="2"/>
      <c r="AF157" s="2"/>
      <c r="AG157" s="2" t="s">
        <v>477</v>
      </c>
      <c r="AH157" s="2"/>
      <c r="AI157" s="2" t="s">
        <v>24</v>
      </c>
      <c r="AJ157" s="2" t="s">
        <v>25</v>
      </c>
      <c r="AK157" s="2" t="s">
        <v>412</v>
      </c>
      <c r="AL157" s="2" t="s">
        <v>413</v>
      </c>
      <c r="AM157" s="2" t="s">
        <v>414</v>
      </c>
      <c r="AN157" s="2" t="s">
        <v>24</v>
      </c>
      <c r="AO157" s="2" t="s">
        <v>148</v>
      </c>
      <c r="AP157" s="2" t="s">
        <v>23</v>
      </c>
      <c r="AQ157" s="2"/>
      <c r="AR157" s="2" t="s">
        <v>24</v>
      </c>
      <c r="AS157" s="2" t="s">
        <v>11</v>
      </c>
      <c r="AT157" s="2" t="s">
        <v>11</v>
      </c>
      <c r="AU157" s="2">
        <f>INT(Table1[[#This Row],[INDIVIDUOS ]]/4)</f>
        <v>6</v>
      </c>
      <c r="AV157" s="2">
        <v>25</v>
      </c>
      <c r="AW157" s="2">
        <v>13</v>
      </c>
      <c r="AX157" s="2">
        <v>12</v>
      </c>
      <c r="AY157" s="2">
        <v>0</v>
      </c>
      <c r="AZ157" s="2">
        <v>0</v>
      </c>
      <c r="BA157" s="2">
        <v>1</v>
      </c>
      <c r="BB157" s="2">
        <v>0</v>
      </c>
      <c r="BC157" s="2">
        <v>0</v>
      </c>
      <c r="BD157" s="2">
        <v>0</v>
      </c>
      <c r="BE157" s="2">
        <v>2</v>
      </c>
      <c r="BF157" s="2">
        <v>0</v>
      </c>
      <c r="BG157" s="2">
        <v>1</v>
      </c>
      <c r="BH157" s="2">
        <v>0</v>
      </c>
      <c r="BI157" s="2">
        <v>1</v>
      </c>
      <c r="BJ157" s="2">
        <v>1</v>
      </c>
      <c r="BK157" s="2">
        <v>0</v>
      </c>
      <c r="BL157" s="2" t="s">
        <v>24</v>
      </c>
      <c r="BM157" s="2" t="s">
        <v>23</v>
      </c>
      <c r="BN157" s="2"/>
      <c r="BO157" s="2"/>
      <c r="BP157" s="2"/>
      <c r="BQ157" s="2"/>
      <c r="BR157" s="2"/>
      <c r="BS157" s="2" t="s">
        <v>110</v>
      </c>
      <c r="BT157" s="2"/>
      <c r="BU157" s="2" t="s">
        <v>31</v>
      </c>
      <c r="BV157" s="2"/>
      <c r="BW157" s="2" t="s">
        <v>253</v>
      </c>
      <c r="BX157" s="2"/>
      <c r="BY157" s="2" t="s">
        <v>70</v>
      </c>
      <c r="BZ157" s="8" t="str">
        <f t="shared" si="1"/>
        <v>plastico</v>
      </c>
      <c r="CA157" s="2"/>
      <c r="CB157" s="2" t="s">
        <v>23</v>
      </c>
      <c r="CC157" s="2" t="s">
        <v>23</v>
      </c>
      <c r="CD157" s="2" t="s">
        <v>24</v>
      </c>
      <c r="CE157" s="2" t="s">
        <v>79</v>
      </c>
      <c r="CF157" s="2" t="s">
        <v>415</v>
      </c>
      <c r="CG157" s="2" t="s">
        <v>416</v>
      </c>
      <c r="CH157" s="2" t="s">
        <v>24</v>
      </c>
      <c r="CI157" s="2" t="s">
        <v>23</v>
      </c>
      <c r="CJ157" s="2" t="s">
        <v>23</v>
      </c>
      <c r="CK157" s="2" t="s">
        <v>35</v>
      </c>
      <c r="CL157" s="2"/>
      <c r="CM157" s="2" t="s">
        <v>36</v>
      </c>
      <c r="CN157" s="2"/>
      <c r="CO157" s="2"/>
      <c r="CP157" s="2"/>
      <c r="CQ157" s="2" t="s">
        <v>23</v>
      </c>
      <c r="CR157" s="2" t="s">
        <v>95</v>
      </c>
      <c r="CS157" s="2"/>
      <c r="CT157" s="2" t="s">
        <v>38</v>
      </c>
      <c r="CU157" s="2" t="s">
        <v>74</v>
      </c>
      <c r="CV157" s="2"/>
      <c r="CW157" s="2">
        <v>0</v>
      </c>
      <c r="CX157" s="2">
        <v>0</v>
      </c>
      <c r="CY157" s="2">
        <v>0</v>
      </c>
      <c r="CZ157" s="2">
        <v>0</v>
      </c>
      <c r="DA157" s="2"/>
      <c r="DB157" s="2"/>
      <c r="DC157" s="2"/>
      <c r="DD157" s="2"/>
      <c r="DE157" s="2"/>
      <c r="DF157" s="2"/>
      <c r="DG157" s="2"/>
      <c r="DH157" s="2"/>
      <c r="DI157" s="2">
        <v>0</v>
      </c>
      <c r="DJ157" s="2" t="s">
        <v>23</v>
      </c>
      <c r="DK157" s="2" t="s">
        <v>23</v>
      </c>
      <c r="DL157" s="2"/>
      <c r="DM157" s="2" t="s">
        <v>23</v>
      </c>
      <c r="DN157" s="2"/>
      <c r="DO157" s="12"/>
      <c r="DP157" s="2" t="s">
        <v>23</v>
      </c>
      <c r="DQ157" s="2"/>
      <c r="DR157" s="2"/>
      <c r="DS157" s="2"/>
      <c r="DT157" s="2"/>
      <c r="DU157" s="2" t="s">
        <v>39</v>
      </c>
      <c r="DV157" s="2"/>
      <c r="DW157" s="2" t="s">
        <v>11</v>
      </c>
      <c r="DX157" s="2" t="s">
        <v>23</v>
      </c>
      <c r="DY157" s="2" t="s">
        <v>40</v>
      </c>
      <c r="DZ157" s="2"/>
      <c r="EA157" s="2" t="s">
        <v>313</v>
      </c>
      <c r="EB157" s="2"/>
      <c r="EC157" s="2" t="s">
        <v>23</v>
      </c>
      <c r="ED157" s="2"/>
      <c r="EE157" s="2"/>
      <c r="EF157" s="2"/>
      <c r="EG157" s="2"/>
      <c r="EH157" s="2"/>
      <c r="EI157" s="2" t="s">
        <v>4552</v>
      </c>
      <c r="EJ157" s="2" t="s">
        <v>43</v>
      </c>
      <c r="EK157" s="2" t="s">
        <v>44</v>
      </c>
      <c r="EL157" s="2" t="s">
        <v>24</v>
      </c>
      <c r="EM157" s="2" t="s">
        <v>24</v>
      </c>
      <c r="EN157" s="2" t="s">
        <v>228</v>
      </c>
      <c r="EO157" s="2" t="s">
        <v>46</v>
      </c>
      <c r="EP157" s="2" t="s">
        <v>23</v>
      </c>
      <c r="EQ157" s="2" t="s">
        <v>47</v>
      </c>
      <c r="ER157" s="2"/>
      <c r="ES157" s="2" t="s">
        <v>48</v>
      </c>
      <c r="ET157" s="2"/>
      <c r="EU157" s="2" t="s">
        <v>23</v>
      </c>
      <c r="EV157" s="2" t="s">
        <v>46</v>
      </c>
      <c r="EW157" s="2" t="s">
        <v>24</v>
      </c>
      <c r="EX157" s="2" t="s">
        <v>23</v>
      </c>
      <c r="EY157" s="2" t="s">
        <v>23</v>
      </c>
      <c r="EZ157" s="2" t="s">
        <v>50</v>
      </c>
      <c r="FA157" s="2" t="s">
        <v>24</v>
      </c>
      <c r="FB157" s="2"/>
      <c r="FC157" s="2" t="s">
        <v>24</v>
      </c>
      <c r="FD157" s="2" t="s">
        <v>23</v>
      </c>
      <c r="FE157" s="2" t="s">
        <v>23</v>
      </c>
      <c r="FF157" s="2" t="s">
        <v>24</v>
      </c>
      <c r="FG157" s="2"/>
      <c r="FH157" s="2">
        <v>0</v>
      </c>
      <c r="FI157" s="2">
        <v>0</v>
      </c>
      <c r="FJ157" s="2" t="s">
        <v>23</v>
      </c>
      <c r="FK157" s="2" t="s">
        <v>23</v>
      </c>
      <c r="FL157" s="2" t="s">
        <v>51</v>
      </c>
      <c r="FM157" s="2" t="s">
        <v>123</v>
      </c>
      <c r="FN157" s="2" t="s">
        <v>23</v>
      </c>
      <c r="FO157" s="2" t="s">
        <v>53</v>
      </c>
      <c r="FP157" s="2" t="s">
        <v>314</v>
      </c>
      <c r="FQ157" s="2" t="s">
        <v>24</v>
      </c>
      <c r="FR157" s="2" t="s">
        <v>23</v>
      </c>
      <c r="FS157" s="2"/>
      <c r="FT157" s="2" t="s">
        <v>296</v>
      </c>
      <c r="FU157" s="2" t="s">
        <v>417</v>
      </c>
      <c r="FV157" s="2" t="s">
        <v>418</v>
      </c>
      <c r="FW157" s="2"/>
      <c r="FX157" s="2" t="s">
        <v>113</v>
      </c>
      <c r="FY157" s="2" t="s">
        <v>11</v>
      </c>
      <c r="FZ157" s="12" t="s">
        <v>4530</v>
      </c>
      <c r="GA157" s="2" t="s">
        <v>318</v>
      </c>
      <c r="GB157" s="2"/>
      <c r="GC157" s="2"/>
      <c r="GD157" s="2" t="s">
        <v>23</v>
      </c>
      <c r="GE157" s="2"/>
      <c r="GF157" s="2" t="s">
        <v>24</v>
      </c>
      <c r="GG157" s="2" t="s">
        <v>419</v>
      </c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</row>
    <row r="158" spans="1:245" x14ac:dyDescent="0.25">
      <c r="A158" s="2" t="s">
        <v>4203</v>
      </c>
      <c r="B158" s="7">
        <v>42539</v>
      </c>
      <c r="C158" s="2">
        <v>4</v>
      </c>
      <c r="D158" s="2" t="s">
        <v>17</v>
      </c>
      <c r="E158" s="2" t="s">
        <v>9</v>
      </c>
      <c r="F158" s="2" t="s">
        <v>4423</v>
      </c>
      <c r="G158" s="2" t="s">
        <v>492</v>
      </c>
      <c r="H158" s="7">
        <v>42497</v>
      </c>
      <c r="I158" s="2"/>
      <c r="J158" s="2" t="s">
        <v>18</v>
      </c>
      <c r="K158" s="2" t="s">
        <v>506</v>
      </c>
      <c r="L158" s="2" t="s">
        <v>507</v>
      </c>
      <c r="M158" s="2" t="s">
        <v>3018</v>
      </c>
      <c r="N158" s="2" t="s">
        <v>2249</v>
      </c>
      <c r="O158" s="2" t="s">
        <v>2249</v>
      </c>
      <c r="P158" s="2">
        <v>-0.88330819999999999</v>
      </c>
      <c r="Q158" s="2">
        <v>-80.493168699999998</v>
      </c>
      <c r="R158" s="2">
        <v>37.400001525900002</v>
      </c>
      <c r="S158" s="2" t="s">
        <v>104</v>
      </c>
      <c r="T158" s="2" t="s">
        <v>4522</v>
      </c>
      <c r="U158" s="2"/>
      <c r="V158" s="2" t="s">
        <v>4411</v>
      </c>
      <c r="W158" s="2"/>
      <c r="X158" s="2" t="s">
        <v>22</v>
      </c>
      <c r="Y158" s="2"/>
      <c r="Z158" s="2">
        <v>30</v>
      </c>
      <c r="AA158" s="2">
        <v>5</v>
      </c>
      <c r="AB158" s="2">
        <v>5</v>
      </c>
      <c r="AC158" s="2" t="s">
        <v>24</v>
      </c>
      <c r="AD158" s="2" t="s">
        <v>23</v>
      </c>
      <c r="AE158" s="2"/>
      <c r="AF158" s="2"/>
      <c r="AG158" s="2" t="s">
        <v>203</v>
      </c>
      <c r="AH158" s="2"/>
      <c r="AI158" s="2" t="s">
        <v>24</v>
      </c>
      <c r="AJ158" s="2" t="s">
        <v>91</v>
      </c>
      <c r="AK158" s="2" t="s">
        <v>493</v>
      </c>
      <c r="AL158" s="2" t="s">
        <v>494</v>
      </c>
      <c r="AM158" s="2" t="s">
        <v>495</v>
      </c>
      <c r="AN158" s="2" t="s">
        <v>23</v>
      </c>
      <c r="AO158" s="2" t="s">
        <v>4408</v>
      </c>
      <c r="AP158" s="2" t="s">
        <v>24</v>
      </c>
      <c r="AQ158" s="2" t="s">
        <v>496</v>
      </c>
      <c r="AR158" s="2" t="s">
        <v>23</v>
      </c>
      <c r="AS158" s="2" t="s">
        <v>497</v>
      </c>
      <c r="AT158" s="2" t="s">
        <v>11</v>
      </c>
      <c r="AU158" s="2">
        <f>INT(Table1[[#This Row],[INDIVIDUOS ]]/4)</f>
        <v>3</v>
      </c>
      <c r="AV158" s="2">
        <v>15</v>
      </c>
      <c r="AW158" s="2">
        <v>9</v>
      </c>
      <c r="AX158" s="2">
        <v>6</v>
      </c>
      <c r="AY158" s="2">
        <v>0</v>
      </c>
      <c r="AZ158" s="2">
        <v>0</v>
      </c>
      <c r="BA158" s="2">
        <v>1</v>
      </c>
      <c r="BB158" s="2">
        <v>0</v>
      </c>
      <c r="BC158" s="2">
        <v>0</v>
      </c>
      <c r="BD158" s="2">
        <v>0</v>
      </c>
      <c r="BE158" s="2">
        <v>1</v>
      </c>
      <c r="BF158" s="2">
        <v>0</v>
      </c>
      <c r="BG158" s="2">
        <v>3</v>
      </c>
      <c r="BH158" s="2">
        <v>0</v>
      </c>
      <c r="BI158" s="2">
        <v>3</v>
      </c>
      <c r="BJ158" s="2">
        <v>0</v>
      </c>
      <c r="BK158" s="2">
        <v>0</v>
      </c>
      <c r="BL158" s="2" t="s">
        <v>24</v>
      </c>
      <c r="BM158" s="2" t="s">
        <v>23</v>
      </c>
      <c r="BN158" s="2"/>
      <c r="BO158" s="2"/>
      <c r="BP158" s="2"/>
      <c r="BQ158" s="2"/>
      <c r="BR158" s="2"/>
      <c r="BS158" s="2" t="s">
        <v>110</v>
      </c>
      <c r="BT158" s="2"/>
      <c r="BU158" s="2" t="s">
        <v>31</v>
      </c>
      <c r="BV158" s="2"/>
      <c r="BW158" s="2" t="s">
        <v>253</v>
      </c>
      <c r="BX158" s="2"/>
      <c r="BY158" s="2" t="s">
        <v>70</v>
      </c>
      <c r="BZ158" s="8" t="str">
        <f t="shared" si="1"/>
        <v>plastico</v>
      </c>
      <c r="CA158" s="2"/>
      <c r="CB158" s="2" t="s">
        <v>24</v>
      </c>
      <c r="CC158" s="2" t="s">
        <v>24</v>
      </c>
      <c r="CD158" s="2" t="s">
        <v>24</v>
      </c>
      <c r="CE158" s="2" t="s">
        <v>431</v>
      </c>
      <c r="CF158" s="2"/>
      <c r="CG158" s="2" t="s">
        <v>136</v>
      </c>
      <c r="CH158" s="2" t="s">
        <v>23</v>
      </c>
      <c r="CI158" s="2" t="s">
        <v>24</v>
      </c>
      <c r="CJ158" s="2" t="s">
        <v>24</v>
      </c>
      <c r="CK158" s="2" t="s">
        <v>35</v>
      </c>
      <c r="CL158" s="2"/>
      <c r="CM158" s="2" t="s">
        <v>36</v>
      </c>
      <c r="CN158" s="2"/>
      <c r="CO158" s="2"/>
      <c r="CP158" s="2"/>
      <c r="CQ158" s="2" t="s">
        <v>23</v>
      </c>
      <c r="CR158" s="2" t="s">
        <v>95</v>
      </c>
      <c r="CS158" s="2"/>
      <c r="CT158" s="2" t="s">
        <v>38</v>
      </c>
      <c r="CU158" s="2" t="s">
        <v>74</v>
      </c>
      <c r="CV158" s="2"/>
      <c r="CW158" s="2">
        <v>2</v>
      </c>
      <c r="CX158" s="2">
        <v>2</v>
      </c>
      <c r="CY158" s="2">
        <v>0</v>
      </c>
      <c r="CZ158" s="2">
        <v>0</v>
      </c>
      <c r="DA158" s="2" t="s">
        <v>24</v>
      </c>
      <c r="DB158" s="2"/>
      <c r="DC158" s="2">
        <v>1</v>
      </c>
      <c r="DD158" s="2">
        <v>1</v>
      </c>
      <c r="DE158" s="2"/>
      <c r="DF158" s="2"/>
      <c r="DG158" s="2" t="s">
        <v>23</v>
      </c>
      <c r="DH158" s="2"/>
      <c r="DI158" s="2">
        <v>0</v>
      </c>
      <c r="DJ158" s="2" t="s">
        <v>23</v>
      </c>
      <c r="DK158" s="2" t="s">
        <v>23</v>
      </c>
      <c r="DL158" s="2"/>
      <c r="DM158" s="2" t="s">
        <v>23</v>
      </c>
      <c r="DN158" s="2"/>
      <c r="DO158" s="12"/>
      <c r="DP158" s="2" t="s">
        <v>23</v>
      </c>
      <c r="DQ158" s="2"/>
      <c r="DR158" s="2"/>
      <c r="DS158" s="2"/>
      <c r="DT158" s="2"/>
      <c r="DU158" s="2" t="s">
        <v>39</v>
      </c>
      <c r="DV158" s="2"/>
      <c r="DW158" s="2" t="s">
        <v>11</v>
      </c>
      <c r="DX158" s="2" t="s">
        <v>24</v>
      </c>
      <c r="DY158" s="2" t="s">
        <v>40</v>
      </c>
      <c r="DZ158" s="2"/>
      <c r="EA158" s="2" t="s">
        <v>76</v>
      </c>
      <c r="EB158" s="2"/>
      <c r="EC158" s="2" t="s">
        <v>24</v>
      </c>
      <c r="ED158" s="2">
        <v>0</v>
      </c>
      <c r="EE158" s="2">
        <v>0</v>
      </c>
      <c r="EF158" s="2">
        <v>0</v>
      </c>
      <c r="EG158" s="2" t="s">
        <v>23</v>
      </c>
      <c r="EH158" s="2" t="s">
        <v>24</v>
      </c>
      <c r="EI158" s="2" t="s">
        <v>4552</v>
      </c>
      <c r="EJ158" s="2" t="s">
        <v>43</v>
      </c>
      <c r="EK158" s="2" t="s">
        <v>44</v>
      </c>
      <c r="EL158" s="2" t="s">
        <v>24</v>
      </c>
      <c r="EM158" s="2" t="s">
        <v>24</v>
      </c>
      <c r="EN158" s="2" t="s">
        <v>45</v>
      </c>
      <c r="EO158" s="2" t="s">
        <v>46</v>
      </c>
      <c r="EP158" s="2" t="s">
        <v>23</v>
      </c>
      <c r="EQ158" s="2" t="s">
        <v>229</v>
      </c>
      <c r="ER158" s="2"/>
      <c r="ES158" s="2" t="s">
        <v>48</v>
      </c>
      <c r="ET158" s="2"/>
      <c r="EU158" s="2" t="s">
        <v>23</v>
      </c>
      <c r="EV158" s="2" t="s">
        <v>78</v>
      </c>
      <c r="EW158" s="2" t="s">
        <v>24</v>
      </c>
      <c r="EX158" s="2" t="s">
        <v>24</v>
      </c>
      <c r="EY158" s="2" t="s">
        <v>23</v>
      </c>
      <c r="EZ158" s="2" t="s">
        <v>98</v>
      </c>
      <c r="FA158" s="2" t="s">
        <v>23</v>
      </c>
      <c r="FB158" s="2"/>
      <c r="FC158" s="2"/>
      <c r="FD158" s="2"/>
      <c r="FE158" s="2"/>
      <c r="FF158" s="2"/>
      <c r="FG158" s="2"/>
      <c r="FH158" s="2">
        <v>0</v>
      </c>
      <c r="FI158" s="2">
        <v>0</v>
      </c>
      <c r="FJ158" s="2" t="s">
        <v>23</v>
      </c>
      <c r="FK158" s="2" t="s">
        <v>23</v>
      </c>
      <c r="FL158" s="2" t="s">
        <v>100</v>
      </c>
      <c r="FM158" s="2" t="s">
        <v>123</v>
      </c>
      <c r="FN158" s="2" t="s">
        <v>23</v>
      </c>
      <c r="FO158" s="2" t="s">
        <v>53</v>
      </c>
      <c r="FP158" s="2" t="s">
        <v>53</v>
      </c>
      <c r="FQ158" s="2" t="s">
        <v>24</v>
      </c>
      <c r="FR158" s="2" t="s">
        <v>24</v>
      </c>
      <c r="FS158" s="2"/>
      <c r="FT158" s="2" t="s">
        <v>296</v>
      </c>
      <c r="FU158" s="2" t="s">
        <v>483</v>
      </c>
      <c r="FV158" s="2" t="s">
        <v>498</v>
      </c>
      <c r="FW158" s="2"/>
      <c r="FX158" s="2" t="s">
        <v>57</v>
      </c>
      <c r="FY158" s="2" t="s">
        <v>11</v>
      </c>
      <c r="FZ158" s="12" t="s">
        <v>318</v>
      </c>
      <c r="GA158" s="2" t="s">
        <v>318</v>
      </c>
      <c r="GB158" s="2"/>
      <c r="GC158" s="2"/>
      <c r="GD158" s="2" t="s">
        <v>23</v>
      </c>
      <c r="GE158" s="2"/>
      <c r="GF158" s="2" t="s">
        <v>23</v>
      </c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</row>
    <row r="159" spans="1:245" x14ac:dyDescent="0.25">
      <c r="A159" s="2" t="s">
        <v>4204</v>
      </c>
      <c r="B159" s="7">
        <v>42600</v>
      </c>
      <c r="C159" s="2">
        <v>4</v>
      </c>
      <c r="D159" s="2" t="s">
        <v>17</v>
      </c>
      <c r="E159" s="2" t="s">
        <v>9</v>
      </c>
      <c r="F159" s="2" t="s">
        <v>4422</v>
      </c>
      <c r="G159" s="2" t="s">
        <v>501</v>
      </c>
      <c r="H159" s="7">
        <v>42476</v>
      </c>
      <c r="I159" s="2"/>
      <c r="J159" s="2" t="s">
        <v>18</v>
      </c>
      <c r="K159" s="2" t="s">
        <v>506</v>
      </c>
      <c r="L159" s="2" t="s">
        <v>507</v>
      </c>
      <c r="M159" s="2" t="s">
        <v>3018</v>
      </c>
      <c r="N159" s="2" t="s">
        <v>2249</v>
      </c>
      <c r="O159" s="2" t="s">
        <v>2249</v>
      </c>
      <c r="P159" s="2">
        <v>-0.96261509999999995</v>
      </c>
      <c r="Q159" s="2">
        <v>-80.436025299999997</v>
      </c>
      <c r="R159" s="2">
        <v>77.199996948199995</v>
      </c>
      <c r="S159" s="2" t="s">
        <v>104</v>
      </c>
      <c r="T159" s="2" t="s">
        <v>502</v>
      </c>
      <c r="U159" s="2" t="s">
        <v>379</v>
      </c>
      <c r="V159" s="2" t="s">
        <v>4411</v>
      </c>
      <c r="W159" s="2"/>
      <c r="X159" s="2" t="s">
        <v>22</v>
      </c>
      <c r="Y159" s="2"/>
      <c r="Z159" s="2">
        <v>10</v>
      </c>
      <c r="AA159" s="2">
        <v>5</v>
      </c>
      <c r="AB159" s="2">
        <v>5</v>
      </c>
      <c r="AC159" s="2" t="s">
        <v>24</v>
      </c>
      <c r="AD159" s="2" t="s">
        <v>23</v>
      </c>
      <c r="AE159" s="2"/>
      <c r="AF159" s="2"/>
      <c r="AG159" s="2" t="s">
        <v>203</v>
      </c>
      <c r="AH159" s="2"/>
      <c r="AI159" s="2" t="s">
        <v>24</v>
      </c>
      <c r="AJ159" s="2" t="s">
        <v>25</v>
      </c>
      <c r="AK159" s="2" t="s">
        <v>4526</v>
      </c>
      <c r="AL159" s="2" t="s">
        <v>503</v>
      </c>
      <c r="AM159" s="2" t="s">
        <v>504</v>
      </c>
      <c r="AN159" s="2" t="s">
        <v>24</v>
      </c>
      <c r="AO159" s="2" t="s">
        <v>25</v>
      </c>
      <c r="AP159" s="2" t="s">
        <v>23</v>
      </c>
      <c r="AQ159" s="2"/>
      <c r="AR159" s="2" t="s">
        <v>24</v>
      </c>
      <c r="AS159" s="2" t="s">
        <v>11</v>
      </c>
      <c r="AT159" s="2" t="s">
        <v>11</v>
      </c>
      <c r="AU159" s="2">
        <f>INT(Table1[[#This Row],[INDIVIDUOS ]]/4)</f>
        <v>12</v>
      </c>
      <c r="AV159" s="2">
        <v>48</v>
      </c>
      <c r="AW159" s="2">
        <v>22</v>
      </c>
      <c r="AX159" s="2">
        <v>26</v>
      </c>
      <c r="AY159" s="2"/>
      <c r="AZ159" s="2"/>
      <c r="BA159" s="2">
        <v>0</v>
      </c>
      <c r="BB159" s="2">
        <v>1</v>
      </c>
      <c r="BC159" s="2">
        <v>0</v>
      </c>
      <c r="BD159" s="2">
        <v>0</v>
      </c>
      <c r="BE159" s="2">
        <v>1</v>
      </c>
      <c r="BF159" s="2">
        <v>1</v>
      </c>
      <c r="BG159" s="2">
        <v>1</v>
      </c>
      <c r="BH159" s="2">
        <v>2</v>
      </c>
      <c r="BI159" s="2">
        <v>3</v>
      </c>
      <c r="BJ159" s="2">
        <v>1</v>
      </c>
      <c r="BK159" s="2">
        <v>0</v>
      </c>
      <c r="BL159" s="2" t="s">
        <v>24</v>
      </c>
      <c r="BM159" s="2" t="s">
        <v>24</v>
      </c>
      <c r="BN159" s="2" t="s">
        <v>505</v>
      </c>
      <c r="BO159" s="2">
        <v>10</v>
      </c>
      <c r="BP159" s="2" t="s">
        <v>18</v>
      </c>
      <c r="BQ159" s="2" t="s">
        <v>506</v>
      </c>
      <c r="BR159" s="2" t="s">
        <v>507</v>
      </c>
      <c r="BS159" s="2" t="s">
        <v>110</v>
      </c>
      <c r="BT159" s="2"/>
      <c r="BU159" s="2" t="s">
        <v>32</v>
      </c>
      <c r="BV159" s="2"/>
      <c r="BW159" s="2" t="s">
        <v>32</v>
      </c>
      <c r="BX159" s="2"/>
      <c r="BY159" s="2" t="s">
        <v>70</v>
      </c>
      <c r="BZ159" s="8" t="str">
        <f t="shared" si="1"/>
        <v>lona</v>
      </c>
      <c r="CA159" s="2"/>
      <c r="CB159" s="2" t="s">
        <v>23</v>
      </c>
      <c r="CC159" s="2" t="s">
        <v>24</v>
      </c>
      <c r="CD159" s="2" t="s">
        <v>23</v>
      </c>
      <c r="CE159" s="2"/>
      <c r="CF159" s="2"/>
      <c r="CG159" s="2" t="s">
        <v>508</v>
      </c>
      <c r="CH159" s="2" t="s">
        <v>24</v>
      </c>
      <c r="CI159" s="2" t="s">
        <v>24</v>
      </c>
      <c r="CJ159" s="2" t="s">
        <v>24</v>
      </c>
      <c r="CK159" s="2" t="s">
        <v>35</v>
      </c>
      <c r="CL159" s="2"/>
      <c r="CM159" s="2" t="s">
        <v>36</v>
      </c>
      <c r="CN159" s="2"/>
      <c r="CO159" s="2"/>
      <c r="CP159" s="2"/>
      <c r="CQ159" s="2" t="s">
        <v>130</v>
      </c>
      <c r="CR159" s="2" t="s">
        <v>95</v>
      </c>
      <c r="CS159" s="2"/>
      <c r="CT159" s="2" t="s">
        <v>23</v>
      </c>
      <c r="CU159" s="2" t="s">
        <v>74</v>
      </c>
      <c r="CV159" s="2"/>
      <c r="CW159" s="2">
        <v>11</v>
      </c>
      <c r="CX159" s="2">
        <v>11</v>
      </c>
      <c r="CY159" s="2">
        <v>6</v>
      </c>
      <c r="CZ159" s="2">
        <v>6</v>
      </c>
      <c r="DA159" s="2" t="s">
        <v>23</v>
      </c>
      <c r="DB159" s="2" t="s">
        <v>23</v>
      </c>
      <c r="DC159" s="2"/>
      <c r="DD159" s="2"/>
      <c r="DE159" s="2"/>
      <c r="DF159" s="2"/>
      <c r="DG159" s="2" t="s">
        <v>24</v>
      </c>
      <c r="DH159" s="2" t="s">
        <v>23</v>
      </c>
      <c r="DI159" s="2">
        <v>2</v>
      </c>
      <c r="DJ159" s="2" t="s">
        <v>24</v>
      </c>
      <c r="DK159" s="2" t="s">
        <v>24</v>
      </c>
      <c r="DL159" s="2"/>
      <c r="DM159" s="2" t="s">
        <v>24</v>
      </c>
      <c r="DN159" s="2">
        <v>11</v>
      </c>
      <c r="DO159" s="12" t="s">
        <v>509</v>
      </c>
      <c r="DP159" s="2" t="s">
        <v>23</v>
      </c>
      <c r="DQ159" s="2"/>
      <c r="DR159" s="2"/>
      <c r="DS159" s="2"/>
      <c r="DT159" s="2"/>
      <c r="DU159" s="2" t="s">
        <v>39</v>
      </c>
      <c r="DV159" s="2"/>
      <c r="DW159" s="2" t="s">
        <v>11</v>
      </c>
      <c r="DX159" s="2" t="s">
        <v>23</v>
      </c>
      <c r="DY159" s="2" t="s">
        <v>313</v>
      </c>
      <c r="DZ159" s="2"/>
      <c r="EA159" s="2" t="s">
        <v>40</v>
      </c>
      <c r="EB159" s="2"/>
      <c r="EC159" s="2" t="s">
        <v>24</v>
      </c>
      <c r="ED159" s="2"/>
      <c r="EE159" s="2"/>
      <c r="EF159" s="2"/>
      <c r="EG159" s="2"/>
      <c r="EH159" s="2"/>
      <c r="EI159" s="2" t="s">
        <v>4552</v>
      </c>
      <c r="EJ159" s="2" t="s">
        <v>43</v>
      </c>
      <c r="EK159" s="2" t="s">
        <v>44</v>
      </c>
      <c r="EL159" s="2" t="s">
        <v>24</v>
      </c>
      <c r="EM159" s="2" t="s">
        <v>24</v>
      </c>
      <c r="EN159" s="2" t="s">
        <v>45</v>
      </c>
      <c r="EO159" s="2" t="s">
        <v>46</v>
      </c>
      <c r="EP159" s="2" t="s">
        <v>23</v>
      </c>
      <c r="EQ159" s="2" t="s">
        <v>229</v>
      </c>
      <c r="ER159" s="2"/>
      <c r="ES159" s="2" t="s">
        <v>48</v>
      </c>
      <c r="ET159" s="2"/>
      <c r="EU159" s="2" t="s">
        <v>24</v>
      </c>
      <c r="EV159" s="2" t="s">
        <v>197</v>
      </c>
      <c r="EW159" s="2" t="s">
        <v>23</v>
      </c>
      <c r="EX159" s="2" t="s">
        <v>23</v>
      </c>
      <c r="EY159" s="2" t="s">
        <v>23</v>
      </c>
      <c r="EZ159" s="2" t="s">
        <v>76</v>
      </c>
      <c r="FA159" s="2" t="s">
        <v>23</v>
      </c>
      <c r="FB159" s="2"/>
      <c r="FC159" s="2"/>
      <c r="FD159" s="2"/>
      <c r="FE159" s="2"/>
      <c r="FF159" s="2"/>
      <c r="FG159" s="2"/>
      <c r="FH159" s="2">
        <v>1</v>
      </c>
      <c r="FI159" s="2">
        <v>0</v>
      </c>
      <c r="FJ159" s="2" t="s">
        <v>23</v>
      </c>
      <c r="FK159" s="2" t="s">
        <v>23</v>
      </c>
      <c r="FL159" s="2" t="s">
        <v>111</v>
      </c>
      <c r="FM159" s="2" t="s">
        <v>99</v>
      </c>
      <c r="FN159" s="2" t="s">
        <v>23</v>
      </c>
      <c r="FO159" s="2" t="s">
        <v>53</v>
      </c>
      <c r="FP159" s="2" t="s">
        <v>53</v>
      </c>
      <c r="FQ159" s="2" t="s">
        <v>23</v>
      </c>
      <c r="FR159" s="2" t="s">
        <v>23</v>
      </c>
      <c r="FS159" s="2"/>
      <c r="FT159" s="2" t="s">
        <v>54</v>
      </c>
      <c r="FU159" s="2" t="s">
        <v>76</v>
      </c>
      <c r="FV159" s="2" t="s">
        <v>79</v>
      </c>
      <c r="FW159" s="2" t="s">
        <v>510</v>
      </c>
      <c r="FX159" s="2" t="s">
        <v>113</v>
      </c>
      <c r="FY159" s="2" t="s">
        <v>11</v>
      </c>
      <c r="FZ159" s="12" t="s">
        <v>4533</v>
      </c>
      <c r="GA159" s="2" t="s">
        <v>233</v>
      </c>
      <c r="GB159" s="2"/>
      <c r="GC159" s="2"/>
      <c r="GD159" s="2" t="s">
        <v>23</v>
      </c>
      <c r="GE159" s="2"/>
      <c r="GF159" s="2" t="s">
        <v>23</v>
      </c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</row>
    <row r="160" spans="1:245" x14ac:dyDescent="0.25">
      <c r="A160" s="2" t="s">
        <v>1096</v>
      </c>
      <c r="B160" s="7">
        <v>42601</v>
      </c>
      <c r="C160" s="2">
        <v>4</v>
      </c>
      <c r="D160" s="2" t="s">
        <v>17</v>
      </c>
      <c r="E160" s="2" t="s">
        <v>9</v>
      </c>
      <c r="F160" s="2" t="s">
        <v>4421</v>
      </c>
      <c r="G160" s="2" t="s">
        <v>1031</v>
      </c>
      <c r="H160" s="7">
        <v>42476</v>
      </c>
      <c r="I160" s="2"/>
      <c r="J160" s="2" t="s">
        <v>18</v>
      </c>
      <c r="K160" s="2" t="s">
        <v>1238</v>
      </c>
      <c r="L160" s="2" t="s">
        <v>1237</v>
      </c>
      <c r="M160" s="2" t="s">
        <v>3018</v>
      </c>
      <c r="N160" s="2" t="s">
        <v>1370</v>
      </c>
      <c r="O160" s="2" t="s">
        <v>3210</v>
      </c>
      <c r="P160" s="2">
        <v>-0.58640519999999996</v>
      </c>
      <c r="Q160" s="2">
        <v>-80.409206900000001</v>
      </c>
      <c r="R160" s="2">
        <v>22.899999618500001</v>
      </c>
      <c r="S160" s="2" t="s">
        <v>21</v>
      </c>
      <c r="T160" s="2"/>
      <c r="U160" s="2"/>
      <c r="V160" s="2" t="s">
        <v>4411</v>
      </c>
      <c r="W160" s="2"/>
      <c r="X160" s="2" t="s">
        <v>22</v>
      </c>
      <c r="Y160" s="2"/>
      <c r="Z160" s="2">
        <v>100</v>
      </c>
      <c r="AA160" s="2">
        <v>3</v>
      </c>
      <c r="AB160" s="2">
        <v>3</v>
      </c>
      <c r="AC160" s="2" t="s">
        <v>24</v>
      </c>
      <c r="AD160" s="2" t="s">
        <v>24</v>
      </c>
      <c r="AE160" s="7">
        <v>42618</v>
      </c>
      <c r="AF160" s="2" t="s">
        <v>1097</v>
      </c>
      <c r="AG160" s="2" t="s">
        <v>63</v>
      </c>
      <c r="AH160" s="2"/>
      <c r="AI160" s="2" t="s">
        <v>24</v>
      </c>
      <c r="AJ160" s="2" t="s">
        <v>25</v>
      </c>
      <c r="AK160" s="2" t="s">
        <v>4527</v>
      </c>
      <c r="AL160" s="2" t="s">
        <v>1098</v>
      </c>
      <c r="AM160" s="2" t="s">
        <v>1099</v>
      </c>
      <c r="AN160" s="2" t="s">
        <v>24</v>
      </c>
      <c r="AO160" s="2" t="s">
        <v>25</v>
      </c>
      <c r="AP160" s="2" t="s">
        <v>24</v>
      </c>
      <c r="AQ160" s="2" t="s">
        <v>1100</v>
      </c>
      <c r="AR160" s="2" t="s">
        <v>24</v>
      </c>
      <c r="AS160" s="2" t="s">
        <v>1101</v>
      </c>
      <c r="AT160" s="2" t="s">
        <v>1102</v>
      </c>
      <c r="AU160" s="2">
        <f>INT(Table1[[#This Row],[INDIVIDUOS ]]/4)</f>
        <v>3</v>
      </c>
      <c r="AV160" s="2">
        <v>13</v>
      </c>
      <c r="AW160" s="2">
        <v>6</v>
      </c>
      <c r="AX160" s="2">
        <v>7</v>
      </c>
      <c r="AY160" s="2">
        <v>0</v>
      </c>
      <c r="AZ160" s="2">
        <v>0</v>
      </c>
      <c r="BA160" s="2">
        <v>1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1</v>
      </c>
      <c r="BI160" s="2">
        <v>1</v>
      </c>
      <c r="BJ160" s="2">
        <v>2</v>
      </c>
      <c r="BK160" s="2">
        <v>0</v>
      </c>
      <c r="BL160" s="2" t="s">
        <v>24</v>
      </c>
      <c r="BM160" s="2" t="s">
        <v>23</v>
      </c>
      <c r="BN160" s="2"/>
      <c r="BO160" s="2"/>
      <c r="BP160" s="2"/>
      <c r="BQ160" s="2"/>
      <c r="BR160" s="2"/>
      <c r="BS160" s="2" t="s">
        <v>110</v>
      </c>
      <c r="BT160" s="2"/>
      <c r="BU160" s="2" t="s">
        <v>32</v>
      </c>
      <c r="BV160" s="2"/>
      <c r="BW160" s="2" t="s">
        <v>309</v>
      </c>
      <c r="BX160" s="2"/>
      <c r="BY160" s="2" t="s">
        <v>70</v>
      </c>
      <c r="BZ160" s="8" t="str">
        <f t="shared" si="1"/>
        <v>lona</v>
      </c>
      <c r="CA160" s="2"/>
      <c r="CB160" s="2" t="s">
        <v>24</v>
      </c>
      <c r="CC160" s="2" t="s">
        <v>23</v>
      </c>
      <c r="CD160" s="2" t="s">
        <v>23</v>
      </c>
      <c r="CE160" s="2"/>
      <c r="CF160" s="2"/>
      <c r="CG160" s="2" t="s">
        <v>192</v>
      </c>
      <c r="CH160" s="2" t="s">
        <v>24</v>
      </c>
      <c r="CI160" s="2" t="s">
        <v>24</v>
      </c>
      <c r="CJ160" s="2" t="s">
        <v>24</v>
      </c>
      <c r="CK160" s="2" t="s">
        <v>35</v>
      </c>
      <c r="CL160" s="2"/>
      <c r="CM160" s="2" t="s">
        <v>36</v>
      </c>
      <c r="CN160" s="2"/>
      <c r="CO160" s="2"/>
      <c r="CP160" s="2"/>
      <c r="CQ160" s="2" t="s">
        <v>130</v>
      </c>
      <c r="CR160" s="2" t="s">
        <v>95</v>
      </c>
      <c r="CS160" s="2"/>
      <c r="CT160" s="2" t="s">
        <v>211</v>
      </c>
      <c r="CU160" s="2" t="s">
        <v>194</v>
      </c>
      <c r="CV160" s="2" t="s">
        <v>1103</v>
      </c>
      <c r="CW160" s="2">
        <v>0</v>
      </c>
      <c r="CX160" s="2">
        <v>0</v>
      </c>
      <c r="CY160" s="2">
        <v>0</v>
      </c>
      <c r="CZ160" s="2">
        <v>0</v>
      </c>
      <c r="DA160" s="2"/>
      <c r="DB160" s="2"/>
      <c r="DC160" s="2"/>
      <c r="DD160" s="2"/>
      <c r="DE160" s="2"/>
      <c r="DF160" s="2"/>
      <c r="DG160" s="2"/>
      <c r="DH160" s="2"/>
      <c r="DI160" s="2">
        <v>0</v>
      </c>
      <c r="DJ160" s="2" t="s">
        <v>23</v>
      </c>
      <c r="DK160" s="2" t="s">
        <v>23</v>
      </c>
      <c r="DL160" s="2"/>
      <c r="DM160" s="2" t="s">
        <v>23</v>
      </c>
      <c r="DN160" s="2"/>
      <c r="DO160" s="12"/>
      <c r="DP160" s="2" t="s">
        <v>23</v>
      </c>
      <c r="DQ160" s="2"/>
      <c r="DR160" s="2"/>
      <c r="DS160" s="2"/>
      <c r="DT160" s="2"/>
      <c r="DU160" s="2" t="s">
        <v>155</v>
      </c>
      <c r="DV160" s="2"/>
      <c r="DW160" s="2" t="s">
        <v>1104</v>
      </c>
      <c r="DX160" s="2" t="s">
        <v>24</v>
      </c>
      <c r="DY160" s="2" t="s">
        <v>76</v>
      </c>
      <c r="DZ160" s="2"/>
      <c r="EA160" s="2" t="s">
        <v>76</v>
      </c>
      <c r="EB160" s="2"/>
      <c r="EC160" s="2" t="s">
        <v>23</v>
      </c>
      <c r="ED160" s="2">
        <v>0</v>
      </c>
      <c r="EE160" s="2">
        <v>0</v>
      </c>
      <c r="EF160" s="2">
        <v>0</v>
      </c>
      <c r="EG160" s="2" t="s">
        <v>23</v>
      </c>
      <c r="EH160" s="2" t="s">
        <v>23</v>
      </c>
      <c r="EI160" s="2" t="s">
        <v>4552</v>
      </c>
      <c r="EJ160" s="2" t="s">
        <v>157</v>
      </c>
      <c r="EK160" s="2" t="s">
        <v>44</v>
      </c>
      <c r="EL160" s="2" t="s">
        <v>23</v>
      </c>
      <c r="EM160" s="2" t="s">
        <v>24</v>
      </c>
      <c r="EN160" s="2" t="s">
        <v>45</v>
      </c>
      <c r="EO160" s="2" t="s">
        <v>46</v>
      </c>
      <c r="EP160" s="2" t="s">
        <v>23</v>
      </c>
      <c r="EQ160" s="2" t="s">
        <v>76</v>
      </c>
      <c r="ER160" s="2"/>
      <c r="ES160" s="2" t="s">
        <v>48</v>
      </c>
      <c r="ET160" s="2"/>
      <c r="EU160" s="2" t="s">
        <v>23</v>
      </c>
      <c r="EV160" s="2" t="s">
        <v>49</v>
      </c>
      <c r="EW160" s="2" t="s">
        <v>23</v>
      </c>
      <c r="EX160" s="2" t="s">
        <v>23</v>
      </c>
      <c r="EY160" s="2" t="s">
        <v>23</v>
      </c>
      <c r="EZ160" s="2" t="s">
        <v>50</v>
      </c>
      <c r="FA160" s="2" t="s">
        <v>23</v>
      </c>
      <c r="FB160" s="2"/>
      <c r="FC160" s="2"/>
      <c r="FD160" s="2"/>
      <c r="FE160" s="2"/>
      <c r="FF160" s="2"/>
      <c r="FG160" s="2"/>
      <c r="FH160" s="2">
        <v>0</v>
      </c>
      <c r="FI160" s="2">
        <v>0</v>
      </c>
      <c r="FJ160" s="2" t="s">
        <v>23</v>
      </c>
      <c r="FK160" s="2" t="s">
        <v>23</v>
      </c>
      <c r="FL160" s="2" t="s">
        <v>336</v>
      </c>
      <c r="FM160" s="2" t="s">
        <v>123</v>
      </c>
      <c r="FN160" s="2" t="s">
        <v>23</v>
      </c>
      <c r="FO160" s="2" t="s">
        <v>360</v>
      </c>
      <c r="FP160" s="2" t="s">
        <v>360</v>
      </c>
      <c r="FQ160" s="2" t="s">
        <v>23</v>
      </c>
      <c r="FR160" s="2" t="s">
        <v>23</v>
      </c>
      <c r="FS160" s="2"/>
      <c r="FT160" s="2" t="s">
        <v>54</v>
      </c>
      <c r="FU160" s="2" t="s">
        <v>155</v>
      </c>
      <c r="FV160" s="2" t="s">
        <v>79</v>
      </c>
      <c r="FW160" s="2" t="s">
        <v>4550</v>
      </c>
      <c r="FX160" s="2" t="s">
        <v>57</v>
      </c>
      <c r="FY160" s="2" t="s">
        <v>1105</v>
      </c>
      <c r="FZ160" s="12" t="s">
        <v>132</v>
      </c>
      <c r="GA160" s="2" t="s">
        <v>318</v>
      </c>
      <c r="GB160" s="2"/>
      <c r="GC160" s="2"/>
      <c r="GD160" s="2" t="s">
        <v>23</v>
      </c>
      <c r="GE160" s="2"/>
      <c r="GF160" s="2" t="s">
        <v>23</v>
      </c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</row>
    <row r="161" spans="1:245" x14ac:dyDescent="0.25">
      <c r="A161" s="2" t="s">
        <v>4205</v>
      </c>
      <c r="B161" s="7">
        <v>42601</v>
      </c>
      <c r="C161" s="2">
        <v>4</v>
      </c>
      <c r="D161" s="2" t="s">
        <v>17</v>
      </c>
      <c r="E161" s="2" t="s">
        <v>9</v>
      </c>
      <c r="F161" s="2" t="s">
        <v>4420</v>
      </c>
      <c r="G161" s="2"/>
      <c r="H161" s="7">
        <v>42476</v>
      </c>
      <c r="I161" s="2"/>
      <c r="J161" s="2" t="s">
        <v>18</v>
      </c>
      <c r="K161" s="2" t="s">
        <v>1232</v>
      </c>
      <c r="L161" s="2" t="s">
        <v>1251</v>
      </c>
      <c r="M161" s="2" t="s">
        <v>3018</v>
      </c>
      <c r="N161" s="2" t="s">
        <v>3156</v>
      </c>
      <c r="O161" s="2" t="s">
        <v>3156</v>
      </c>
      <c r="P161" s="2">
        <v>-1.0599552999999999</v>
      </c>
      <c r="Q161" s="2">
        <v>-80.475798800000007</v>
      </c>
      <c r="R161" s="2">
        <v>23.7999992371</v>
      </c>
      <c r="S161" s="2" t="s">
        <v>21</v>
      </c>
      <c r="T161" s="2"/>
      <c r="U161" s="2"/>
      <c r="V161" s="2" t="s">
        <v>4413</v>
      </c>
      <c r="W161" s="2"/>
      <c r="X161" s="2" t="s">
        <v>62</v>
      </c>
      <c r="Y161" s="2"/>
      <c r="Z161" s="2">
        <v>50</v>
      </c>
      <c r="AA161" s="2">
        <v>30</v>
      </c>
      <c r="AB161" s="2">
        <v>30</v>
      </c>
      <c r="AC161" s="2" t="s">
        <v>24</v>
      </c>
      <c r="AD161" s="2" t="s">
        <v>23</v>
      </c>
      <c r="AE161" s="2"/>
      <c r="AF161" s="2"/>
      <c r="AG161" s="2" t="s">
        <v>121</v>
      </c>
      <c r="AH161" s="2" t="s">
        <v>1161</v>
      </c>
      <c r="AI161" s="2" t="s">
        <v>24</v>
      </c>
      <c r="AJ161" s="2" t="s">
        <v>25</v>
      </c>
      <c r="AK161" s="2" t="s">
        <v>1162</v>
      </c>
      <c r="AL161" s="2" t="s">
        <v>1163</v>
      </c>
      <c r="AM161" s="2" t="s">
        <v>1164</v>
      </c>
      <c r="AN161" s="2" t="s">
        <v>24</v>
      </c>
      <c r="AO161" s="2" t="s">
        <v>148</v>
      </c>
      <c r="AP161" s="2" t="s">
        <v>24</v>
      </c>
      <c r="AQ161" s="2" t="s">
        <v>1165</v>
      </c>
      <c r="AR161" s="2" t="s">
        <v>23</v>
      </c>
      <c r="AS161" s="2" t="s">
        <v>11</v>
      </c>
      <c r="AT161" s="2"/>
      <c r="AU161" s="2">
        <f>INT(Table1[[#This Row],[INDIVIDUOS ]]/4)</f>
        <v>60</v>
      </c>
      <c r="AV161" s="2">
        <v>240</v>
      </c>
      <c r="AW161" s="2">
        <v>100</v>
      </c>
      <c r="AX161" s="2">
        <v>140</v>
      </c>
      <c r="AY161" s="2">
        <v>0</v>
      </c>
      <c r="AZ161" s="2">
        <v>1</v>
      </c>
      <c r="BA161" s="2">
        <v>4</v>
      </c>
      <c r="BB161" s="2">
        <v>5</v>
      </c>
      <c r="BC161" s="2">
        <v>3</v>
      </c>
      <c r="BD161" s="2">
        <v>3</v>
      </c>
      <c r="BE161" s="2">
        <v>2</v>
      </c>
      <c r="BF161" s="2">
        <v>3</v>
      </c>
      <c r="BG161" s="2">
        <v>5</v>
      </c>
      <c r="BH161" s="2">
        <v>10</v>
      </c>
      <c r="BI161" s="2">
        <v>15</v>
      </c>
      <c r="BJ161" s="2">
        <v>10</v>
      </c>
      <c r="BK161" s="2">
        <v>1</v>
      </c>
      <c r="BL161" s="2" t="s">
        <v>24</v>
      </c>
      <c r="BM161" s="2" t="s">
        <v>23</v>
      </c>
      <c r="BN161" s="2"/>
      <c r="BO161" s="2"/>
      <c r="BP161" s="2"/>
      <c r="BQ161" s="2"/>
      <c r="BR161" s="2"/>
      <c r="BS161" s="2" t="s">
        <v>110</v>
      </c>
      <c r="BT161" s="2"/>
      <c r="BU161" s="2" t="s">
        <v>31</v>
      </c>
      <c r="BV161" s="2"/>
      <c r="BW161" s="2" t="s">
        <v>253</v>
      </c>
      <c r="BX161" s="2"/>
      <c r="BY161" s="2" t="s">
        <v>70</v>
      </c>
      <c r="BZ161" s="8" t="str">
        <f t="shared" si="1"/>
        <v>plastico</v>
      </c>
      <c r="CA161" s="2"/>
      <c r="CB161" s="2" t="s">
        <v>23</v>
      </c>
      <c r="CC161" s="2" t="s">
        <v>24</v>
      </c>
      <c r="CD161" s="2" t="s">
        <v>24</v>
      </c>
      <c r="CE161" s="2" t="s">
        <v>71</v>
      </c>
      <c r="CF161" s="2"/>
      <c r="CG161" s="2" t="s">
        <v>333</v>
      </c>
      <c r="CH161" s="2" t="s">
        <v>24</v>
      </c>
      <c r="CI161" s="2" t="s">
        <v>24</v>
      </c>
      <c r="CJ161" s="2" t="s">
        <v>24</v>
      </c>
      <c r="CK161" s="2" t="s">
        <v>691</v>
      </c>
      <c r="CL161" s="2"/>
      <c r="CM161" s="2" t="s">
        <v>36</v>
      </c>
      <c r="CN161" s="2"/>
      <c r="CO161" s="2"/>
      <c r="CP161" s="2"/>
      <c r="CQ161" s="2" t="s">
        <v>23</v>
      </c>
      <c r="CR161" s="2" t="s">
        <v>95</v>
      </c>
      <c r="CS161" s="2"/>
      <c r="CT161" s="2" t="s">
        <v>38</v>
      </c>
      <c r="CU161" s="2" t="s">
        <v>74</v>
      </c>
      <c r="CV161" s="2"/>
      <c r="CW161" s="2">
        <v>4</v>
      </c>
      <c r="CX161" s="2">
        <v>4</v>
      </c>
      <c r="CY161" s="2">
        <v>0</v>
      </c>
      <c r="CZ161" s="2">
        <v>0</v>
      </c>
      <c r="DA161" s="2" t="s">
        <v>23</v>
      </c>
      <c r="DB161" s="2"/>
      <c r="DC161" s="2"/>
      <c r="DD161" s="2"/>
      <c r="DE161" s="2">
        <v>0</v>
      </c>
      <c r="DF161" s="2">
        <v>0</v>
      </c>
      <c r="DG161" s="2" t="s">
        <v>24</v>
      </c>
      <c r="DH161" s="2"/>
      <c r="DI161" s="2">
        <v>0</v>
      </c>
      <c r="DJ161" s="2" t="s">
        <v>23</v>
      </c>
      <c r="DK161" s="2" t="s">
        <v>23</v>
      </c>
      <c r="DL161" s="2"/>
      <c r="DM161" s="2" t="s">
        <v>24</v>
      </c>
      <c r="DN161" s="2">
        <v>7</v>
      </c>
      <c r="DO161" s="12" t="s">
        <v>463</v>
      </c>
      <c r="DP161" s="2" t="s">
        <v>23</v>
      </c>
      <c r="DQ161" s="2"/>
      <c r="DR161" s="2"/>
      <c r="DS161" s="2"/>
      <c r="DT161" s="2"/>
      <c r="DU161" s="2" t="s">
        <v>39</v>
      </c>
      <c r="DV161" s="2"/>
      <c r="DW161" s="2" t="s">
        <v>11</v>
      </c>
      <c r="DX161" s="2" t="s">
        <v>24</v>
      </c>
      <c r="DY161" s="2" t="s">
        <v>313</v>
      </c>
      <c r="DZ161" s="2"/>
      <c r="EA161" s="2" t="s">
        <v>40</v>
      </c>
      <c r="EB161" s="2"/>
      <c r="EC161" s="2" t="s">
        <v>24</v>
      </c>
      <c r="ED161" s="2">
        <v>1</v>
      </c>
      <c r="EE161" s="2">
        <v>0</v>
      </c>
      <c r="EF161" s="2">
        <v>1</v>
      </c>
      <c r="EG161" s="2" t="s">
        <v>23</v>
      </c>
      <c r="EH161" s="2" t="s">
        <v>24</v>
      </c>
      <c r="EI161" s="2" t="s">
        <v>4552</v>
      </c>
      <c r="EJ161" s="2" t="s">
        <v>43</v>
      </c>
      <c r="EK161" s="2" t="s">
        <v>44</v>
      </c>
      <c r="EL161" s="2" t="s">
        <v>24</v>
      </c>
      <c r="EM161" s="2" t="s">
        <v>24</v>
      </c>
      <c r="EN161" s="2" t="s">
        <v>45</v>
      </c>
      <c r="EO161" s="2" t="s">
        <v>46</v>
      </c>
      <c r="EP161" s="2" t="s">
        <v>23</v>
      </c>
      <c r="EQ161" s="2" t="s">
        <v>282</v>
      </c>
      <c r="ER161" s="2"/>
      <c r="ES161" s="2" t="s">
        <v>48</v>
      </c>
      <c r="ET161" s="2"/>
      <c r="EU161" s="2" t="s">
        <v>23</v>
      </c>
      <c r="EV161" s="2" t="s">
        <v>78</v>
      </c>
      <c r="EW161" s="2" t="s">
        <v>23</v>
      </c>
      <c r="EX161" s="2" t="s">
        <v>24</v>
      </c>
      <c r="EY161" s="2" t="s">
        <v>23</v>
      </c>
      <c r="EZ161" s="2" t="s">
        <v>50</v>
      </c>
      <c r="FA161" s="2" t="s">
        <v>23</v>
      </c>
      <c r="FB161" s="2"/>
      <c r="FC161" s="2"/>
      <c r="FD161" s="2"/>
      <c r="FE161" s="2"/>
      <c r="FF161" s="2"/>
      <c r="FG161" s="2"/>
      <c r="FH161" s="2">
        <v>1</v>
      </c>
      <c r="FI161" s="2">
        <v>1</v>
      </c>
      <c r="FJ161" s="2" t="s">
        <v>24</v>
      </c>
      <c r="FK161" s="2" t="s">
        <v>23</v>
      </c>
      <c r="FL161" s="2" t="s">
        <v>1166</v>
      </c>
      <c r="FM161" s="2" t="s">
        <v>123</v>
      </c>
      <c r="FN161" s="2" t="s">
        <v>23</v>
      </c>
      <c r="FO161" s="2" t="s">
        <v>314</v>
      </c>
      <c r="FP161" s="2" t="s">
        <v>360</v>
      </c>
      <c r="FQ161" s="2" t="s">
        <v>24</v>
      </c>
      <c r="FR161" s="2" t="s">
        <v>24</v>
      </c>
      <c r="FS161" s="2">
        <v>1</v>
      </c>
      <c r="FT161" s="2" t="s">
        <v>54</v>
      </c>
      <c r="FU161" s="2" t="s">
        <v>1167</v>
      </c>
      <c r="FV161" s="2" t="s">
        <v>1168</v>
      </c>
      <c r="FW161" s="2"/>
      <c r="FX161" s="2" t="s">
        <v>113</v>
      </c>
      <c r="FY161" s="2" t="s">
        <v>11</v>
      </c>
      <c r="FZ161" s="12" t="s">
        <v>4530</v>
      </c>
      <c r="GA161" s="2" t="s">
        <v>114</v>
      </c>
      <c r="GB161" s="2"/>
      <c r="GC161" s="2"/>
      <c r="GD161" s="2" t="s">
        <v>23</v>
      </c>
      <c r="GE161" s="2"/>
      <c r="GF161" s="2" t="s">
        <v>23</v>
      </c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</row>
    <row r="162" spans="1:245" x14ac:dyDescent="0.25">
      <c r="A162" s="2" t="s">
        <v>4206</v>
      </c>
      <c r="B162" s="7">
        <v>42601</v>
      </c>
      <c r="C162" s="2">
        <v>4</v>
      </c>
      <c r="D162" s="2" t="s">
        <v>17</v>
      </c>
      <c r="E162" s="2" t="s">
        <v>9</v>
      </c>
      <c r="F162" s="2" t="s">
        <v>4419</v>
      </c>
      <c r="G162" s="2"/>
      <c r="H162" s="7">
        <v>42476</v>
      </c>
      <c r="I162" s="2"/>
      <c r="J162" s="2" t="s">
        <v>18</v>
      </c>
      <c r="K162" s="2" t="s">
        <v>1232</v>
      </c>
      <c r="L162" s="2" t="s">
        <v>1251</v>
      </c>
      <c r="M162" s="2" t="s">
        <v>3018</v>
      </c>
      <c r="N162" s="2" t="s">
        <v>3156</v>
      </c>
      <c r="O162" s="2" t="s">
        <v>3156</v>
      </c>
      <c r="P162" s="2">
        <v>-1.0681071</v>
      </c>
      <c r="Q162" s="2">
        <v>-80.442730100000006</v>
      </c>
      <c r="R162" s="2">
        <v>60.299999237100003</v>
      </c>
      <c r="S162" s="2" t="s">
        <v>21</v>
      </c>
      <c r="T162" s="2"/>
      <c r="U162" s="2"/>
      <c r="V162" s="2" t="s">
        <v>4414</v>
      </c>
      <c r="W162" s="2"/>
      <c r="X162" s="2" t="s">
        <v>22</v>
      </c>
      <c r="Y162" s="2"/>
      <c r="Z162" s="2">
        <v>40</v>
      </c>
      <c r="AA162" s="2">
        <v>6</v>
      </c>
      <c r="AB162" s="2">
        <v>5</v>
      </c>
      <c r="AC162" s="2" t="s">
        <v>23</v>
      </c>
      <c r="AD162" s="2" t="s">
        <v>23</v>
      </c>
      <c r="AE162" s="2"/>
      <c r="AF162" s="2"/>
      <c r="AG162" s="2" t="s">
        <v>63</v>
      </c>
      <c r="AH162" s="2"/>
      <c r="AI162" s="2" t="s">
        <v>24</v>
      </c>
      <c r="AJ162" s="2" t="s">
        <v>25</v>
      </c>
      <c r="AK162" s="2" t="s">
        <v>514</v>
      </c>
      <c r="AL162" s="2" t="s">
        <v>1171</v>
      </c>
      <c r="AM162" s="2" t="s">
        <v>1172</v>
      </c>
      <c r="AN162" s="2" t="s">
        <v>24</v>
      </c>
      <c r="AO162" s="2" t="s">
        <v>25</v>
      </c>
      <c r="AP162" s="2" t="s">
        <v>23</v>
      </c>
      <c r="AQ162" s="2"/>
      <c r="AR162" s="2" t="s">
        <v>23</v>
      </c>
      <c r="AS162" s="2" t="s">
        <v>11</v>
      </c>
      <c r="AT162" s="2" t="s">
        <v>11</v>
      </c>
      <c r="AU162" s="2">
        <f>INT(Table1[[#This Row],[INDIVIDUOS ]]/4)</f>
        <v>4</v>
      </c>
      <c r="AV162" s="2">
        <v>18</v>
      </c>
      <c r="AW162" s="2">
        <v>10</v>
      </c>
      <c r="AX162" s="2">
        <v>8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/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2</v>
      </c>
      <c r="BL162" s="2" t="s">
        <v>24</v>
      </c>
      <c r="BM162" s="2" t="s">
        <v>23</v>
      </c>
      <c r="BN162" s="2"/>
      <c r="BO162" s="2"/>
      <c r="BP162" s="2"/>
      <c r="BQ162" s="2"/>
      <c r="BR162" s="2"/>
      <c r="BS162" s="2" t="s">
        <v>110</v>
      </c>
      <c r="BT162" s="2"/>
      <c r="BU162" s="2" t="s">
        <v>32</v>
      </c>
      <c r="BV162" s="2"/>
      <c r="BW162" s="2" t="s">
        <v>32</v>
      </c>
      <c r="BX162" s="2"/>
      <c r="BY162" s="2" t="s">
        <v>70</v>
      </c>
      <c r="BZ162" s="8" t="str">
        <f t="shared" si="1"/>
        <v>lona</v>
      </c>
      <c r="CA162" s="2"/>
      <c r="CB162" s="2" t="s">
        <v>23</v>
      </c>
      <c r="CC162" s="2" t="s">
        <v>24</v>
      </c>
      <c r="CD162" s="2" t="s">
        <v>24</v>
      </c>
      <c r="CE162" s="2" t="s">
        <v>71</v>
      </c>
      <c r="CF162" s="2"/>
      <c r="CG162" s="2" t="s">
        <v>71</v>
      </c>
      <c r="CH162" s="2" t="s">
        <v>23</v>
      </c>
      <c r="CI162" s="2" t="s">
        <v>23</v>
      </c>
      <c r="CJ162" s="2" t="s">
        <v>23</v>
      </c>
      <c r="CK162" s="2" t="s">
        <v>72</v>
      </c>
      <c r="CL162" s="2"/>
      <c r="CM162" s="2" t="s">
        <v>36</v>
      </c>
      <c r="CN162" s="2"/>
      <c r="CO162" s="2"/>
      <c r="CP162" s="2"/>
      <c r="CQ162" s="2" t="s">
        <v>23</v>
      </c>
      <c r="CR162" s="2" t="s">
        <v>95</v>
      </c>
      <c r="CS162" s="2"/>
      <c r="CT162" s="2" t="s">
        <v>23</v>
      </c>
      <c r="CU162" s="2" t="s">
        <v>74</v>
      </c>
      <c r="CV162" s="2"/>
      <c r="CW162" s="2">
        <v>0</v>
      </c>
      <c r="CX162" s="2">
        <v>0</v>
      </c>
      <c r="CY162" s="2">
        <v>0</v>
      </c>
      <c r="CZ162" s="2">
        <v>0</v>
      </c>
      <c r="DA162" s="2"/>
      <c r="DB162" s="2"/>
      <c r="DC162" s="2"/>
      <c r="DD162" s="2"/>
      <c r="DE162" s="2"/>
      <c r="DF162" s="2"/>
      <c r="DG162" s="2"/>
      <c r="DH162" s="2"/>
      <c r="DI162" s="2">
        <v>0</v>
      </c>
      <c r="DJ162" s="2" t="s">
        <v>23</v>
      </c>
      <c r="DK162" s="2" t="s">
        <v>23</v>
      </c>
      <c r="DL162" s="2"/>
      <c r="DM162" s="2" t="s">
        <v>24</v>
      </c>
      <c r="DN162" s="2">
        <v>3</v>
      </c>
      <c r="DO162" s="12" t="s">
        <v>1119</v>
      </c>
      <c r="DP162" s="2" t="s">
        <v>23</v>
      </c>
      <c r="DQ162" s="2"/>
      <c r="DR162" s="2"/>
      <c r="DS162" s="2"/>
      <c r="DT162" s="2"/>
      <c r="DU162" s="2" t="s">
        <v>39</v>
      </c>
      <c r="DV162" s="2"/>
      <c r="DW162" s="2" t="s">
        <v>11</v>
      </c>
      <c r="DX162" s="2" t="s">
        <v>24</v>
      </c>
      <c r="DY162" s="2" t="s">
        <v>40</v>
      </c>
      <c r="DZ162" s="2"/>
      <c r="EA162" s="2" t="s">
        <v>76</v>
      </c>
      <c r="EB162" s="2"/>
      <c r="EC162" s="2" t="s">
        <v>24</v>
      </c>
      <c r="ED162" s="2">
        <v>0</v>
      </c>
      <c r="EE162" s="2">
        <v>0</v>
      </c>
      <c r="EF162" s="2">
        <v>0</v>
      </c>
      <c r="EG162" s="2" t="s">
        <v>23</v>
      </c>
      <c r="EH162" s="2" t="s">
        <v>24</v>
      </c>
      <c r="EI162" s="2" t="s">
        <v>4553</v>
      </c>
      <c r="EJ162" s="2" t="s">
        <v>157</v>
      </c>
      <c r="EK162" s="2" t="s">
        <v>44</v>
      </c>
      <c r="EL162" s="2" t="s">
        <v>24</v>
      </c>
      <c r="EM162" s="2" t="s">
        <v>24</v>
      </c>
      <c r="EN162" s="2" t="s">
        <v>45</v>
      </c>
      <c r="EO162" s="2" t="s">
        <v>46</v>
      </c>
      <c r="EP162" s="2" t="s">
        <v>24</v>
      </c>
      <c r="EQ162" s="2" t="s">
        <v>79</v>
      </c>
      <c r="ER162" s="2" t="s">
        <v>1173</v>
      </c>
      <c r="ES162" s="2" t="s">
        <v>48</v>
      </c>
      <c r="ET162" s="2"/>
      <c r="EU162" s="2" t="s">
        <v>23</v>
      </c>
      <c r="EV162" s="2" t="s">
        <v>49</v>
      </c>
      <c r="EW162" s="2" t="s">
        <v>23</v>
      </c>
      <c r="EX162" s="2" t="s">
        <v>23</v>
      </c>
      <c r="EY162" s="2" t="s">
        <v>23</v>
      </c>
      <c r="EZ162" s="2" t="s">
        <v>50</v>
      </c>
      <c r="FA162" s="2" t="s">
        <v>23</v>
      </c>
      <c r="FB162" s="2"/>
      <c r="FC162" s="2"/>
      <c r="FD162" s="2"/>
      <c r="FE162" s="2"/>
      <c r="FF162" s="2"/>
      <c r="FG162" s="2"/>
      <c r="FH162" s="2">
        <v>1</v>
      </c>
      <c r="FI162" s="2">
        <v>1</v>
      </c>
      <c r="FJ162" s="2" t="s">
        <v>23</v>
      </c>
      <c r="FK162" s="2" t="s">
        <v>23</v>
      </c>
      <c r="FL162" s="2" t="s">
        <v>111</v>
      </c>
      <c r="FM162" s="2" t="s">
        <v>123</v>
      </c>
      <c r="FN162" s="2" t="s">
        <v>23</v>
      </c>
      <c r="FO162" s="2" t="s">
        <v>53</v>
      </c>
      <c r="FP162" s="2" t="s">
        <v>53</v>
      </c>
      <c r="FQ162" s="2" t="s">
        <v>24</v>
      </c>
      <c r="FR162" s="2" t="s">
        <v>23</v>
      </c>
      <c r="FS162" s="2"/>
      <c r="FT162" s="2" t="s">
        <v>54</v>
      </c>
      <c r="FU162" s="2" t="s">
        <v>1167</v>
      </c>
      <c r="FV162" s="2" t="s">
        <v>1174</v>
      </c>
      <c r="FW162" s="2"/>
      <c r="FX162" s="2" t="s">
        <v>113</v>
      </c>
      <c r="FY162" s="2" t="s">
        <v>11</v>
      </c>
      <c r="FZ162" s="12" t="s">
        <v>4530</v>
      </c>
      <c r="GA162" s="2" t="s">
        <v>114</v>
      </c>
      <c r="GB162" s="2"/>
      <c r="GC162" s="2"/>
      <c r="GD162" s="2" t="s">
        <v>23</v>
      </c>
      <c r="GE162" s="2"/>
      <c r="GF162" s="2" t="s">
        <v>23</v>
      </c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</row>
    <row r="163" spans="1:245" x14ac:dyDescent="0.25">
      <c r="A163" s="2" t="s">
        <v>1106</v>
      </c>
      <c r="B163" s="7">
        <v>42601</v>
      </c>
      <c r="C163" s="2">
        <v>4</v>
      </c>
      <c r="D163" s="2" t="s">
        <v>17</v>
      </c>
      <c r="E163" s="2" t="s">
        <v>9</v>
      </c>
      <c r="F163" s="2" t="s">
        <v>1107</v>
      </c>
      <c r="G163" s="2" t="s">
        <v>4422</v>
      </c>
      <c r="H163" s="7">
        <v>42477</v>
      </c>
      <c r="I163" s="2"/>
      <c r="J163" s="2" t="s">
        <v>18</v>
      </c>
      <c r="K163" s="2" t="s">
        <v>184</v>
      </c>
      <c r="L163" s="2" t="s">
        <v>185</v>
      </c>
      <c r="M163" s="2" t="s">
        <v>3018</v>
      </c>
      <c r="N163" s="2" t="s">
        <v>3065</v>
      </c>
      <c r="O163" s="2" t="s">
        <v>3065</v>
      </c>
      <c r="P163" s="2">
        <v>-0.15672130000000001</v>
      </c>
      <c r="Q163" s="2">
        <v>-80.225300899999993</v>
      </c>
      <c r="R163" s="2">
        <v>-33.299999237100003</v>
      </c>
      <c r="S163" s="2" t="s">
        <v>104</v>
      </c>
      <c r="T163" s="2" t="s">
        <v>4521</v>
      </c>
      <c r="U163" s="2" t="s">
        <v>146</v>
      </c>
      <c r="V163" s="2" t="s">
        <v>4411</v>
      </c>
      <c r="W163" s="2"/>
      <c r="X163" s="2" t="s">
        <v>22</v>
      </c>
      <c r="Y163" s="2"/>
      <c r="Z163" s="2">
        <v>100</v>
      </c>
      <c r="AA163" s="2">
        <v>17</v>
      </c>
      <c r="AB163" s="2">
        <v>17</v>
      </c>
      <c r="AC163" s="2" t="s">
        <v>24</v>
      </c>
      <c r="AD163" s="2" t="s">
        <v>24</v>
      </c>
      <c r="AE163" s="7">
        <v>42662</v>
      </c>
      <c r="AF163" s="2" t="s">
        <v>372</v>
      </c>
      <c r="AG163" s="2" t="s">
        <v>63</v>
      </c>
      <c r="AH163" s="2"/>
      <c r="AI163" s="2" t="s">
        <v>24</v>
      </c>
      <c r="AJ163" s="2" t="s">
        <v>25</v>
      </c>
      <c r="AK163" s="2" t="s">
        <v>1108</v>
      </c>
      <c r="AL163" s="2" t="s">
        <v>751</v>
      </c>
      <c r="AM163" s="2" t="s">
        <v>743</v>
      </c>
      <c r="AN163" s="2" t="s">
        <v>23</v>
      </c>
      <c r="AO163" s="2" t="s">
        <v>4408</v>
      </c>
      <c r="AP163" s="2" t="s">
        <v>24</v>
      </c>
      <c r="AQ163" s="2" t="s">
        <v>1109</v>
      </c>
      <c r="AR163" s="2" t="s">
        <v>23</v>
      </c>
      <c r="AS163" s="2"/>
      <c r="AT163" s="2"/>
      <c r="AU163" s="2">
        <f>INT(Table1[[#This Row],[INDIVIDUOS ]]/4)</f>
        <v>16</v>
      </c>
      <c r="AV163" s="2">
        <v>64</v>
      </c>
      <c r="AW163" s="2">
        <v>42</v>
      </c>
      <c r="AX163" s="2">
        <v>22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1</v>
      </c>
      <c r="BF163" s="2">
        <v>0</v>
      </c>
      <c r="BG163" s="2">
        <v>1</v>
      </c>
      <c r="BH163" s="2">
        <v>0</v>
      </c>
      <c r="BI163" s="2">
        <v>1</v>
      </c>
      <c r="BJ163" s="2">
        <v>2</v>
      </c>
      <c r="BK163" s="2">
        <v>1</v>
      </c>
      <c r="BL163" s="2" t="s">
        <v>23</v>
      </c>
      <c r="BM163" s="2" t="s">
        <v>23</v>
      </c>
      <c r="BN163" s="2"/>
      <c r="BO163" s="2"/>
      <c r="BP163" s="2"/>
      <c r="BQ163" s="2"/>
      <c r="BR163" s="2"/>
      <c r="BS163" s="2" t="s">
        <v>30</v>
      </c>
      <c r="BT163" s="2"/>
      <c r="BU163" s="2" t="s">
        <v>32</v>
      </c>
      <c r="BV163" s="2"/>
      <c r="BW163" s="2" t="s">
        <v>309</v>
      </c>
      <c r="BX163" s="2"/>
      <c r="BY163" s="2" t="s">
        <v>70</v>
      </c>
      <c r="BZ163" s="8" t="str">
        <f t="shared" si="1"/>
        <v>lona</v>
      </c>
      <c r="CA163" s="2"/>
      <c r="CB163" s="2" t="s">
        <v>24</v>
      </c>
      <c r="CC163" s="2" t="s">
        <v>24</v>
      </c>
      <c r="CD163" s="2" t="s">
        <v>24</v>
      </c>
      <c r="CE163" s="2" t="s">
        <v>431</v>
      </c>
      <c r="CF163" s="2"/>
      <c r="CG163" s="2" t="s">
        <v>192</v>
      </c>
      <c r="CH163" s="2" t="s">
        <v>23</v>
      </c>
      <c r="CI163" s="2" t="s">
        <v>23</v>
      </c>
      <c r="CJ163" s="2" t="s">
        <v>24</v>
      </c>
      <c r="CK163" s="2" t="s">
        <v>35</v>
      </c>
      <c r="CL163" s="2"/>
      <c r="CM163" s="2" t="s">
        <v>225</v>
      </c>
      <c r="CN163" s="2"/>
      <c r="CO163" s="2"/>
      <c r="CP163" s="2"/>
      <c r="CQ163" s="2" t="s">
        <v>23</v>
      </c>
      <c r="CR163" s="2" t="s">
        <v>95</v>
      </c>
      <c r="CS163" s="2"/>
      <c r="CT163" s="2" t="s">
        <v>23</v>
      </c>
      <c r="CU163" s="2" t="s">
        <v>95</v>
      </c>
      <c r="CV163" s="2"/>
      <c r="CW163" s="2">
        <v>2</v>
      </c>
      <c r="CX163" s="2">
        <v>2</v>
      </c>
      <c r="CY163" s="2">
        <v>0</v>
      </c>
      <c r="CZ163" s="2">
        <v>0</v>
      </c>
      <c r="DA163" s="2" t="s">
        <v>23</v>
      </c>
      <c r="DB163" s="2"/>
      <c r="DC163" s="2"/>
      <c r="DD163" s="2"/>
      <c r="DE163" s="2"/>
      <c r="DF163" s="2"/>
      <c r="DG163" s="2" t="s">
        <v>23</v>
      </c>
      <c r="DH163" s="2"/>
      <c r="DI163" s="2">
        <v>1</v>
      </c>
      <c r="DJ163" s="2" t="s">
        <v>24</v>
      </c>
      <c r="DK163" s="2" t="s">
        <v>24</v>
      </c>
      <c r="DL163" s="2"/>
      <c r="DM163" s="2" t="s">
        <v>23</v>
      </c>
      <c r="DN163" s="2"/>
      <c r="DO163" s="12"/>
      <c r="DP163" s="2" t="s">
        <v>23</v>
      </c>
      <c r="DQ163" s="2"/>
      <c r="DR163" s="2"/>
      <c r="DS163" s="2"/>
      <c r="DT163" s="2"/>
      <c r="DU163" s="2" t="s">
        <v>39</v>
      </c>
      <c r="DV163" s="2"/>
      <c r="DW163" s="2"/>
      <c r="DX163" s="2" t="s">
        <v>23</v>
      </c>
      <c r="DY163" s="2" t="s">
        <v>40</v>
      </c>
      <c r="DZ163" s="2"/>
      <c r="EA163" s="2" t="s">
        <v>313</v>
      </c>
      <c r="EB163" s="2"/>
      <c r="EC163" s="2" t="s">
        <v>23</v>
      </c>
      <c r="ED163" s="2"/>
      <c r="EE163" s="2"/>
      <c r="EF163" s="2"/>
      <c r="EG163" s="2"/>
      <c r="EH163" s="2"/>
      <c r="EI163" s="2" t="s">
        <v>4553</v>
      </c>
      <c r="EJ163" s="2" t="s">
        <v>157</v>
      </c>
      <c r="EK163" s="2" t="s">
        <v>44</v>
      </c>
      <c r="EL163" s="2" t="s">
        <v>23</v>
      </c>
      <c r="EM163" s="2" t="s">
        <v>24</v>
      </c>
      <c r="EN163" s="2" t="s">
        <v>196</v>
      </c>
      <c r="EO163" s="2" t="s">
        <v>46</v>
      </c>
      <c r="EP163" s="2" t="s">
        <v>24</v>
      </c>
      <c r="EQ163" s="2" t="s">
        <v>97</v>
      </c>
      <c r="ER163" s="2"/>
      <c r="ES163" s="2" t="s">
        <v>48</v>
      </c>
      <c r="ET163" s="2"/>
      <c r="EU163" s="2" t="s">
        <v>24</v>
      </c>
      <c r="EV163" s="2" t="s">
        <v>78</v>
      </c>
      <c r="EW163" s="2" t="s">
        <v>24</v>
      </c>
      <c r="EX163" s="2" t="s">
        <v>23</v>
      </c>
      <c r="EY163" s="2" t="s">
        <v>23</v>
      </c>
      <c r="EZ163" s="2" t="s">
        <v>98</v>
      </c>
      <c r="FA163" s="2" t="s">
        <v>23</v>
      </c>
      <c r="FB163" s="2"/>
      <c r="FC163" s="2"/>
      <c r="FD163" s="2"/>
      <c r="FE163" s="2"/>
      <c r="FF163" s="2"/>
      <c r="FG163" s="2"/>
      <c r="FH163" s="2">
        <v>0</v>
      </c>
      <c r="FI163" s="2">
        <v>0</v>
      </c>
      <c r="FJ163" s="2" t="s">
        <v>23</v>
      </c>
      <c r="FK163" s="2" t="s">
        <v>23</v>
      </c>
      <c r="FL163" s="2" t="s">
        <v>255</v>
      </c>
      <c r="FM163" s="2" t="s">
        <v>123</v>
      </c>
      <c r="FN163" s="2" t="s">
        <v>23</v>
      </c>
      <c r="FO163" s="2" t="s">
        <v>53</v>
      </c>
      <c r="FP163" s="2" t="s">
        <v>53</v>
      </c>
      <c r="FQ163" s="2" t="s">
        <v>23</v>
      </c>
      <c r="FR163" s="2" t="s">
        <v>24</v>
      </c>
      <c r="FS163" s="2">
        <v>3</v>
      </c>
      <c r="FT163" s="2" t="s">
        <v>101</v>
      </c>
      <c r="FU163" s="2" t="s">
        <v>398</v>
      </c>
      <c r="FV163" s="2" t="s">
        <v>83</v>
      </c>
      <c r="FW163" s="2"/>
      <c r="FX163" s="2" t="s">
        <v>57</v>
      </c>
      <c r="FY163" s="2"/>
      <c r="FZ163" s="12" t="s">
        <v>4533</v>
      </c>
      <c r="GA163" s="2" t="s">
        <v>76</v>
      </c>
      <c r="GB163" s="2"/>
      <c r="GC163" s="2"/>
      <c r="GD163" s="2" t="s">
        <v>23</v>
      </c>
      <c r="GE163" s="2"/>
      <c r="GF163" s="2" t="s">
        <v>23</v>
      </c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</row>
    <row r="164" spans="1:245" x14ac:dyDescent="0.25">
      <c r="A164" s="2" t="s">
        <v>958</v>
      </c>
      <c r="B164" s="7">
        <v>42599</v>
      </c>
      <c r="C164" s="2">
        <v>4</v>
      </c>
      <c r="D164" s="2" t="s">
        <v>17</v>
      </c>
      <c r="E164" s="2" t="s">
        <v>9</v>
      </c>
      <c r="F164" s="2" t="s">
        <v>959</v>
      </c>
      <c r="G164" s="2" t="s">
        <v>4514</v>
      </c>
      <c r="H164" s="7">
        <v>42480</v>
      </c>
      <c r="I164" s="2"/>
      <c r="J164" s="2" t="s">
        <v>18</v>
      </c>
      <c r="K164" s="2" t="s">
        <v>184</v>
      </c>
      <c r="L164" s="2" t="s">
        <v>185</v>
      </c>
      <c r="M164" s="2" t="s">
        <v>3018</v>
      </c>
      <c r="N164" s="2" t="s">
        <v>3065</v>
      </c>
      <c r="O164" s="2" t="s">
        <v>3065</v>
      </c>
      <c r="P164" s="2">
        <v>-0.11826</v>
      </c>
      <c r="Q164" s="2">
        <v>-80.211276299999994</v>
      </c>
      <c r="R164" s="2">
        <v>47.299999237100003</v>
      </c>
      <c r="S164" s="2" t="s">
        <v>104</v>
      </c>
      <c r="T164" s="2" t="s">
        <v>959</v>
      </c>
      <c r="U164" s="2" t="s">
        <v>146</v>
      </c>
      <c r="V164" s="2" t="s">
        <v>4415</v>
      </c>
      <c r="W164" s="2"/>
      <c r="X164" s="2" t="s">
        <v>22</v>
      </c>
      <c r="Y164" s="2"/>
      <c r="Z164" s="2">
        <v>1500</v>
      </c>
      <c r="AA164" s="2">
        <v>8</v>
      </c>
      <c r="AB164" s="2">
        <v>8</v>
      </c>
      <c r="AC164" s="2" t="s">
        <v>23</v>
      </c>
      <c r="AD164" s="2" t="s">
        <v>23</v>
      </c>
      <c r="AE164" s="2"/>
      <c r="AF164" s="2"/>
      <c r="AG164" s="2" t="s">
        <v>63</v>
      </c>
      <c r="AH164" s="2"/>
      <c r="AI164" s="2" t="s">
        <v>64</v>
      </c>
      <c r="AJ164" s="2" t="s">
        <v>91</v>
      </c>
      <c r="AK164" s="2"/>
      <c r="AL164" s="2" t="s">
        <v>960</v>
      </c>
      <c r="AM164" s="2" t="s">
        <v>961</v>
      </c>
      <c r="AN164" s="2" t="s">
        <v>24</v>
      </c>
      <c r="AO164" s="2" t="s">
        <v>91</v>
      </c>
      <c r="AP164" s="2" t="s">
        <v>24</v>
      </c>
      <c r="AQ164" s="2" t="s">
        <v>962</v>
      </c>
      <c r="AR164" s="2" t="s">
        <v>23</v>
      </c>
      <c r="AS164" s="2" t="s">
        <v>963</v>
      </c>
      <c r="AT164" s="2"/>
      <c r="AU164" s="2">
        <f>INT(Table1[[#This Row],[INDIVIDUOS ]]/4)</f>
        <v>5</v>
      </c>
      <c r="AV164" s="2">
        <v>21</v>
      </c>
      <c r="AW164" s="2">
        <v>12</v>
      </c>
      <c r="AX164" s="2">
        <v>9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2</v>
      </c>
      <c r="BK164" s="2">
        <v>0</v>
      </c>
      <c r="BL164" s="2" t="s">
        <v>24</v>
      </c>
      <c r="BM164" s="2" t="s">
        <v>23</v>
      </c>
      <c r="BN164" s="2"/>
      <c r="BO164" s="2"/>
      <c r="BP164" s="2"/>
      <c r="BQ164" s="2"/>
      <c r="BR164" s="2"/>
      <c r="BS164" s="2" t="s">
        <v>396</v>
      </c>
      <c r="BT164" s="2"/>
      <c r="BU164" s="2" t="s">
        <v>120</v>
      </c>
      <c r="BV164" s="2"/>
      <c r="BW164" s="2" t="s">
        <v>253</v>
      </c>
      <c r="BX164" s="2"/>
      <c r="BY164" s="2" t="s">
        <v>93</v>
      </c>
      <c r="BZ164" s="8" t="str">
        <f t="shared" si="1"/>
        <v>zinc</v>
      </c>
      <c r="CA164" s="2"/>
      <c r="CB164" s="2" t="s">
        <v>23</v>
      </c>
      <c r="CC164" s="2" t="s">
        <v>24</v>
      </c>
      <c r="CD164" s="2" t="s">
        <v>24</v>
      </c>
      <c r="CE164" s="2" t="s">
        <v>71</v>
      </c>
      <c r="CF164" s="2"/>
      <c r="CG164" s="2" t="s">
        <v>332</v>
      </c>
      <c r="CH164" s="2" t="s">
        <v>24</v>
      </c>
      <c r="CI164" s="2" t="s">
        <v>24</v>
      </c>
      <c r="CJ164" s="2" t="s">
        <v>23</v>
      </c>
      <c r="CK164" s="2" t="s">
        <v>35</v>
      </c>
      <c r="CL164" s="2"/>
      <c r="CM164" s="2" t="s">
        <v>79</v>
      </c>
      <c r="CN164" s="2" t="s">
        <v>154</v>
      </c>
      <c r="CO164" s="2"/>
      <c r="CP164" s="2"/>
      <c r="CQ164" s="2" t="s">
        <v>130</v>
      </c>
      <c r="CR164" s="2" t="s">
        <v>37</v>
      </c>
      <c r="CS164" s="2"/>
      <c r="CT164" s="2" t="s">
        <v>211</v>
      </c>
      <c r="CU164" s="2" t="s">
        <v>37</v>
      </c>
      <c r="CV164" s="2"/>
      <c r="CW164" s="2">
        <v>11</v>
      </c>
      <c r="CX164" s="2">
        <v>2</v>
      </c>
      <c r="CY164" s="2">
        <v>4</v>
      </c>
      <c r="CZ164" s="2">
        <v>3</v>
      </c>
      <c r="DA164" s="2" t="s">
        <v>24</v>
      </c>
      <c r="DB164" s="2" t="s">
        <v>23</v>
      </c>
      <c r="DC164" s="2">
        <v>1</v>
      </c>
      <c r="DD164" s="2">
        <v>1</v>
      </c>
      <c r="DE164" s="2"/>
      <c r="DF164" s="2"/>
      <c r="DG164" s="2" t="s">
        <v>24</v>
      </c>
      <c r="DH164" s="2" t="s">
        <v>23</v>
      </c>
      <c r="DI164" s="2">
        <v>9</v>
      </c>
      <c r="DJ164" s="2" t="s">
        <v>24</v>
      </c>
      <c r="DK164" s="2" t="s">
        <v>24</v>
      </c>
      <c r="DL164" s="2"/>
      <c r="DM164" s="2" t="s">
        <v>24</v>
      </c>
      <c r="DN164" s="2">
        <v>6</v>
      </c>
      <c r="DO164" s="12"/>
      <c r="DP164" s="2" t="s">
        <v>23</v>
      </c>
      <c r="DQ164" s="2"/>
      <c r="DR164" s="2"/>
      <c r="DS164" s="2"/>
      <c r="DT164" s="2"/>
      <c r="DU164" s="2" t="s">
        <v>226</v>
      </c>
      <c r="DV164" s="2"/>
      <c r="DW164" s="2" t="s">
        <v>964</v>
      </c>
      <c r="DX164" s="2" t="s">
        <v>24</v>
      </c>
      <c r="DY164" s="2" t="s">
        <v>41</v>
      </c>
      <c r="DZ164" s="2"/>
      <c r="EA164" s="2" t="s">
        <v>40</v>
      </c>
      <c r="EB164" s="2"/>
      <c r="EC164" s="2" t="s">
        <v>24</v>
      </c>
      <c r="ED164" s="2">
        <v>0</v>
      </c>
      <c r="EE164" s="2">
        <v>0</v>
      </c>
      <c r="EF164" s="2">
        <v>0</v>
      </c>
      <c r="EG164" s="2" t="s">
        <v>23</v>
      </c>
      <c r="EH164" s="2" t="s">
        <v>24</v>
      </c>
      <c r="EI164" s="2" t="s">
        <v>4553</v>
      </c>
      <c r="EJ164" s="2" t="s">
        <v>157</v>
      </c>
      <c r="EK164" s="2" t="s">
        <v>44</v>
      </c>
      <c r="EL164" s="2" t="s">
        <v>24</v>
      </c>
      <c r="EM164" s="2" t="s">
        <v>24</v>
      </c>
      <c r="EN164" s="2" t="s">
        <v>228</v>
      </c>
      <c r="EO164" s="2" t="s">
        <v>46</v>
      </c>
      <c r="EP164" s="2" t="s">
        <v>24</v>
      </c>
      <c r="EQ164" s="2" t="s">
        <v>97</v>
      </c>
      <c r="ER164" s="2"/>
      <c r="ES164" s="2" t="s">
        <v>48</v>
      </c>
      <c r="ET164" s="2"/>
      <c r="EU164" s="2" t="s">
        <v>24</v>
      </c>
      <c r="EV164" s="2" t="s">
        <v>78</v>
      </c>
      <c r="EW164" s="2" t="s">
        <v>24</v>
      </c>
      <c r="EX164" s="2" t="s">
        <v>23</v>
      </c>
      <c r="EY164" s="2" t="s">
        <v>24</v>
      </c>
      <c r="EZ164" s="2" t="s">
        <v>98</v>
      </c>
      <c r="FA164" s="2" t="s">
        <v>23</v>
      </c>
      <c r="FB164" s="2"/>
      <c r="FC164" s="2"/>
      <c r="FD164" s="2"/>
      <c r="FE164" s="2"/>
      <c r="FF164" s="2"/>
      <c r="FG164" s="2"/>
      <c r="FH164" s="2">
        <v>0</v>
      </c>
      <c r="FI164" s="2">
        <v>0</v>
      </c>
      <c r="FJ164" s="2" t="s">
        <v>23</v>
      </c>
      <c r="FK164" s="2" t="s">
        <v>23</v>
      </c>
      <c r="FL164" s="2" t="s">
        <v>100</v>
      </c>
      <c r="FM164" s="2" t="s">
        <v>123</v>
      </c>
      <c r="FN164" s="2" t="s">
        <v>23</v>
      </c>
      <c r="FO164" s="2" t="s">
        <v>360</v>
      </c>
      <c r="FP164" s="2" t="s">
        <v>360</v>
      </c>
      <c r="FQ164" s="2" t="s">
        <v>23</v>
      </c>
      <c r="FR164" s="2" t="s">
        <v>23</v>
      </c>
      <c r="FS164" s="2"/>
      <c r="FT164" s="2" t="s">
        <v>296</v>
      </c>
      <c r="FU164" s="2" t="s">
        <v>965</v>
      </c>
      <c r="FV164" s="2" t="s">
        <v>83</v>
      </c>
      <c r="FW164" s="2"/>
      <c r="FX164" s="2" t="s">
        <v>113</v>
      </c>
      <c r="FY164" s="2"/>
      <c r="FZ164" s="12"/>
      <c r="GA164" s="2" t="s">
        <v>76</v>
      </c>
      <c r="GB164" s="2"/>
      <c r="GC164" s="2"/>
      <c r="GD164" s="2" t="s">
        <v>23</v>
      </c>
      <c r="GE164" s="2"/>
      <c r="GF164" s="2" t="s">
        <v>23</v>
      </c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</row>
    <row r="165" spans="1:245" x14ac:dyDescent="0.25">
      <c r="A165" s="2" t="s">
        <v>1113</v>
      </c>
      <c r="B165" s="7">
        <v>42601</v>
      </c>
      <c r="C165" s="2">
        <v>4</v>
      </c>
      <c r="D165" s="2" t="s">
        <v>17</v>
      </c>
      <c r="E165" s="2" t="s">
        <v>9</v>
      </c>
      <c r="F165" s="2" t="s">
        <v>1114</v>
      </c>
      <c r="G165" s="2" t="s">
        <v>4515</v>
      </c>
      <c r="H165" s="7">
        <v>42482</v>
      </c>
      <c r="I165" s="2"/>
      <c r="J165" s="2" t="s">
        <v>18</v>
      </c>
      <c r="K165" s="2" t="s">
        <v>184</v>
      </c>
      <c r="L165" s="2" t="s">
        <v>185</v>
      </c>
      <c r="M165" s="2" t="s">
        <v>3018</v>
      </c>
      <c r="N165" s="2" t="s">
        <v>3065</v>
      </c>
      <c r="O165" s="2" t="s">
        <v>3065</v>
      </c>
      <c r="P165" s="2">
        <v>-0.10218820000000001</v>
      </c>
      <c r="Q165" s="2">
        <v>-80.193994799999999</v>
      </c>
      <c r="R165" s="2">
        <v>62.599998474099998</v>
      </c>
      <c r="S165" s="2" t="s">
        <v>104</v>
      </c>
      <c r="T165" s="2" t="s">
        <v>1114</v>
      </c>
      <c r="U165" s="2" t="s">
        <v>146</v>
      </c>
      <c r="V165" s="2" t="s">
        <v>4411</v>
      </c>
      <c r="W165" s="2"/>
      <c r="X165" s="2" t="s">
        <v>22</v>
      </c>
      <c r="Y165" s="2"/>
      <c r="Z165" s="2">
        <v>1200</v>
      </c>
      <c r="AA165" s="2">
        <v>6</v>
      </c>
      <c r="AB165" s="2">
        <v>6</v>
      </c>
      <c r="AC165" s="2" t="s">
        <v>23</v>
      </c>
      <c r="AD165" s="2" t="s">
        <v>23</v>
      </c>
      <c r="AE165" s="2"/>
      <c r="AF165" s="2"/>
      <c r="AG165" s="2" t="s">
        <v>203</v>
      </c>
      <c r="AH165" s="2"/>
      <c r="AI165" s="2" t="s">
        <v>23</v>
      </c>
      <c r="AJ165" s="2" t="s">
        <v>25</v>
      </c>
      <c r="AK165" s="2" t="s">
        <v>1115</v>
      </c>
      <c r="AL165" s="2" t="s">
        <v>1116</v>
      </c>
      <c r="AM165" s="2" t="s">
        <v>1117</v>
      </c>
      <c r="AN165" s="2" t="s">
        <v>23</v>
      </c>
      <c r="AO165" s="2" t="s">
        <v>4408</v>
      </c>
      <c r="AP165" s="2" t="s">
        <v>23</v>
      </c>
      <c r="AQ165" s="2"/>
      <c r="AR165" s="2" t="s">
        <v>24</v>
      </c>
      <c r="AS165" s="2" t="s">
        <v>1118</v>
      </c>
      <c r="AT165" s="2"/>
      <c r="AU165" s="2">
        <f>INT(Table1[[#This Row],[INDIVIDUOS ]]/4)</f>
        <v>3</v>
      </c>
      <c r="AV165" s="2">
        <v>12</v>
      </c>
      <c r="AW165" s="2">
        <v>8</v>
      </c>
      <c r="AX165" s="2">
        <v>4</v>
      </c>
      <c r="AY165" s="2">
        <v>0</v>
      </c>
      <c r="AZ165" s="2">
        <v>1</v>
      </c>
      <c r="BA165" s="2">
        <v>1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1</v>
      </c>
      <c r="BL165" s="2" t="s">
        <v>24</v>
      </c>
      <c r="BM165" s="2" t="s">
        <v>23</v>
      </c>
      <c r="BN165" s="2"/>
      <c r="BO165" s="2"/>
      <c r="BP165" s="2"/>
      <c r="BQ165" s="2"/>
      <c r="BR165" s="2"/>
      <c r="BS165" s="2" t="s">
        <v>30</v>
      </c>
      <c r="BT165" s="2"/>
      <c r="BU165" s="2" t="s">
        <v>32</v>
      </c>
      <c r="BV165" s="2"/>
      <c r="BW165" s="2" t="s">
        <v>32</v>
      </c>
      <c r="BX165" s="2"/>
      <c r="BY165" s="2" t="s">
        <v>31</v>
      </c>
      <c r="BZ165" s="8" t="str">
        <f t="shared" si="1"/>
        <v>lona</v>
      </c>
      <c r="CA165" s="2"/>
      <c r="CB165" s="2" t="s">
        <v>24</v>
      </c>
      <c r="CC165" s="2" t="s">
        <v>23</v>
      </c>
      <c r="CD165" s="2" t="s">
        <v>24</v>
      </c>
      <c r="CE165" s="2" t="s">
        <v>332</v>
      </c>
      <c r="CF165" s="2"/>
      <c r="CG165" s="2" t="s">
        <v>192</v>
      </c>
      <c r="CH165" s="2" t="s">
        <v>23</v>
      </c>
      <c r="CI165" s="2" t="s">
        <v>23</v>
      </c>
      <c r="CJ165" s="2" t="s">
        <v>23</v>
      </c>
      <c r="CK165" s="2" t="s">
        <v>72</v>
      </c>
      <c r="CL165" s="2"/>
      <c r="CM165" s="2" t="s">
        <v>73</v>
      </c>
      <c r="CN165" s="2"/>
      <c r="CO165" s="2">
        <v>1100</v>
      </c>
      <c r="CP165" s="2">
        <v>3</v>
      </c>
      <c r="CQ165" s="2" t="s">
        <v>130</v>
      </c>
      <c r="CR165" s="2" t="s">
        <v>74</v>
      </c>
      <c r="CS165" s="2"/>
      <c r="CT165" s="2" t="s">
        <v>211</v>
      </c>
      <c r="CU165" s="2" t="s">
        <v>95</v>
      </c>
      <c r="CV165" s="2"/>
      <c r="CW165" s="2">
        <v>1</v>
      </c>
      <c r="CX165" s="2">
        <v>1</v>
      </c>
      <c r="CY165" s="2">
        <v>4</v>
      </c>
      <c r="CZ165" s="2">
        <v>4</v>
      </c>
      <c r="DA165" s="2" t="s">
        <v>24</v>
      </c>
      <c r="DB165" s="2" t="s">
        <v>24</v>
      </c>
      <c r="DC165" s="2">
        <v>1</v>
      </c>
      <c r="DD165" s="2">
        <v>1</v>
      </c>
      <c r="DE165" s="2">
        <v>2</v>
      </c>
      <c r="DF165" s="2">
        <v>2</v>
      </c>
      <c r="DG165" s="2" t="s">
        <v>23</v>
      </c>
      <c r="DH165" s="2" t="s">
        <v>23</v>
      </c>
      <c r="DI165" s="2">
        <v>0</v>
      </c>
      <c r="DJ165" s="2" t="s">
        <v>23</v>
      </c>
      <c r="DK165" s="2" t="s">
        <v>23</v>
      </c>
      <c r="DL165" s="2"/>
      <c r="DM165" s="2" t="s">
        <v>24</v>
      </c>
      <c r="DN165" s="2">
        <v>6</v>
      </c>
      <c r="DO165" s="12"/>
      <c r="DP165" s="2" t="s">
        <v>23</v>
      </c>
      <c r="DQ165" s="2"/>
      <c r="DR165" s="2"/>
      <c r="DS165" s="2"/>
      <c r="DT165" s="2"/>
      <c r="DU165" s="2" t="s">
        <v>226</v>
      </c>
      <c r="DV165" s="2"/>
      <c r="DW165" s="2"/>
      <c r="DX165" s="2" t="s">
        <v>23</v>
      </c>
      <c r="DY165" s="2" t="s">
        <v>76</v>
      </c>
      <c r="DZ165" s="2"/>
      <c r="EA165" s="2" t="s">
        <v>76</v>
      </c>
      <c r="EB165" s="2"/>
      <c r="EC165" s="2" t="s">
        <v>24</v>
      </c>
      <c r="ED165" s="2"/>
      <c r="EE165" s="2"/>
      <c r="EF165" s="2"/>
      <c r="EG165" s="2"/>
      <c r="EH165" s="2"/>
      <c r="EI165" s="2" t="s">
        <v>4553</v>
      </c>
      <c r="EJ165" s="2" t="s">
        <v>157</v>
      </c>
      <c r="EK165" s="2" t="s">
        <v>44</v>
      </c>
      <c r="EL165" s="2" t="s">
        <v>24</v>
      </c>
      <c r="EM165" s="2" t="s">
        <v>24</v>
      </c>
      <c r="EN165" s="2" t="s">
        <v>196</v>
      </c>
      <c r="EO165" s="2" t="s">
        <v>46</v>
      </c>
      <c r="EP165" s="2" t="s">
        <v>24</v>
      </c>
      <c r="EQ165" s="2" t="s">
        <v>97</v>
      </c>
      <c r="ER165" s="2"/>
      <c r="ES165" s="2" t="s">
        <v>48</v>
      </c>
      <c r="ET165" s="2"/>
      <c r="EU165" s="2" t="s">
        <v>24</v>
      </c>
      <c r="EV165" s="2" t="s">
        <v>78</v>
      </c>
      <c r="EW165" s="2" t="s">
        <v>23</v>
      </c>
      <c r="EX165" s="2" t="s">
        <v>23</v>
      </c>
      <c r="EY165" s="2" t="s">
        <v>24</v>
      </c>
      <c r="EZ165" s="2" t="s">
        <v>98</v>
      </c>
      <c r="FA165" s="2" t="s">
        <v>23</v>
      </c>
      <c r="FB165" s="2"/>
      <c r="FC165" s="2"/>
      <c r="FD165" s="2"/>
      <c r="FE165" s="2"/>
      <c r="FF165" s="2"/>
      <c r="FG165" s="2"/>
      <c r="FH165" s="2">
        <v>0</v>
      </c>
      <c r="FI165" s="2">
        <v>0</v>
      </c>
      <c r="FJ165" s="2" t="s">
        <v>23</v>
      </c>
      <c r="FK165" s="2" t="s">
        <v>23</v>
      </c>
      <c r="FL165" s="2" t="s">
        <v>100</v>
      </c>
      <c r="FM165" s="2" t="s">
        <v>1120</v>
      </c>
      <c r="FN165" s="2" t="s">
        <v>23</v>
      </c>
      <c r="FO165" s="2" t="s">
        <v>360</v>
      </c>
      <c r="FP165" s="2" t="s">
        <v>53</v>
      </c>
      <c r="FQ165" s="2" t="s">
        <v>23</v>
      </c>
      <c r="FR165" s="2" t="s">
        <v>23</v>
      </c>
      <c r="FS165" s="2"/>
      <c r="FT165" s="2" t="s">
        <v>54</v>
      </c>
      <c r="FU165" s="2" t="s">
        <v>102</v>
      </c>
      <c r="FV165" s="2" t="s">
        <v>83</v>
      </c>
      <c r="FW165" s="2"/>
      <c r="FX165" s="2" t="s">
        <v>57</v>
      </c>
      <c r="FY165" s="2"/>
      <c r="FZ165" s="12"/>
      <c r="GA165" s="2" t="s">
        <v>76</v>
      </c>
      <c r="GB165" s="2"/>
      <c r="GC165" s="2"/>
      <c r="GD165" s="2" t="s">
        <v>23</v>
      </c>
      <c r="GE165" s="2"/>
      <c r="GF165" s="2" t="s">
        <v>23</v>
      </c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</row>
    <row r="166" spans="1:245" x14ac:dyDescent="0.25">
      <c r="A166" s="2" t="s">
        <v>1110</v>
      </c>
      <c r="B166" s="7">
        <v>42601</v>
      </c>
      <c r="C166" s="2">
        <v>4</v>
      </c>
      <c r="D166" s="2" t="s">
        <v>8</v>
      </c>
      <c r="E166" s="2" t="s">
        <v>9</v>
      </c>
      <c r="F166" s="2" t="s">
        <v>1111</v>
      </c>
      <c r="G166" s="2" t="s">
        <v>1112</v>
      </c>
      <c r="H166" s="7">
        <v>42476</v>
      </c>
      <c r="I166" s="7">
        <v>42509</v>
      </c>
      <c r="J166" s="2" t="s">
        <v>18</v>
      </c>
      <c r="K166" s="2" t="s">
        <v>184</v>
      </c>
      <c r="L166" s="2" t="s">
        <v>185</v>
      </c>
      <c r="M166" s="2" t="s">
        <v>3018</v>
      </c>
      <c r="N166" s="2" t="s">
        <v>3065</v>
      </c>
      <c r="O166" s="2" t="s">
        <v>3065</v>
      </c>
      <c r="P166" s="2">
        <v>-7.3116299999999995E-2</v>
      </c>
      <c r="Q166" s="2">
        <v>-80.1470597</v>
      </c>
      <c r="R166" s="2">
        <v>27.2999992371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>
        <f>INT(Table1[[#This Row],[INDIVIDUOS ]]/4)</f>
        <v>0</v>
      </c>
      <c r="AV166" s="2">
        <v>0</v>
      </c>
      <c r="AW166" s="2">
        <v>0</v>
      </c>
      <c r="AX166" s="2">
        <v>0</v>
      </c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>
        <v>0</v>
      </c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8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1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1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</row>
    <row r="167" spans="1:245" x14ac:dyDescent="0.25">
      <c r="A167" s="2" t="s">
        <v>177</v>
      </c>
      <c r="B167" s="7">
        <v>42598</v>
      </c>
      <c r="C167" s="2">
        <v>4</v>
      </c>
      <c r="D167" s="2" t="s">
        <v>8</v>
      </c>
      <c r="E167" s="2" t="s">
        <v>9</v>
      </c>
      <c r="F167" s="2" t="s">
        <v>178</v>
      </c>
      <c r="G167" s="2" t="s">
        <v>4516</v>
      </c>
      <c r="H167" s="7">
        <v>42476</v>
      </c>
      <c r="I167" s="7">
        <v>42506</v>
      </c>
      <c r="J167" s="2" t="s">
        <v>18</v>
      </c>
      <c r="K167" s="2" t="s">
        <v>184</v>
      </c>
      <c r="L167" s="2" t="s">
        <v>185</v>
      </c>
      <c r="M167" s="2" t="s">
        <v>3018</v>
      </c>
      <c r="N167" s="2" t="s">
        <v>3065</v>
      </c>
      <c r="O167" s="2" t="s">
        <v>3065</v>
      </c>
      <c r="P167" s="2">
        <v>-0.22629579999999999</v>
      </c>
      <c r="Q167" s="2">
        <v>-80.276471999999998</v>
      </c>
      <c r="R167" s="2">
        <v>40.900001525900002</v>
      </c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>
        <f>INT(Table1[[#This Row],[INDIVIDUOS ]]/4)</f>
        <v>0</v>
      </c>
      <c r="AV167" s="2">
        <v>0</v>
      </c>
      <c r="AW167" s="2">
        <v>0</v>
      </c>
      <c r="AX167" s="2">
        <v>0</v>
      </c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>
        <v>0</v>
      </c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8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1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1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</row>
    <row r="168" spans="1:245" x14ac:dyDescent="0.25">
      <c r="A168" s="2" t="s">
        <v>162</v>
      </c>
      <c r="B168" s="7">
        <v>42598</v>
      </c>
      <c r="C168" s="2">
        <v>4</v>
      </c>
      <c r="D168" s="2" t="s">
        <v>8</v>
      </c>
      <c r="E168" s="2" t="s">
        <v>9</v>
      </c>
      <c r="F168" s="2" t="s">
        <v>163</v>
      </c>
      <c r="G168" s="2" t="s">
        <v>145</v>
      </c>
      <c r="H168" s="7">
        <v>42477</v>
      </c>
      <c r="I168" s="7">
        <v>42584</v>
      </c>
      <c r="J168" s="2" t="s">
        <v>18</v>
      </c>
      <c r="K168" s="2" t="s">
        <v>184</v>
      </c>
      <c r="L168" s="2" t="s">
        <v>185</v>
      </c>
      <c r="M168" s="2" t="s">
        <v>3018</v>
      </c>
      <c r="N168" s="2" t="s">
        <v>3065</v>
      </c>
      <c r="O168" s="2" t="s">
        <v>3065</v>
      </c>
      <c r="P168" s="2">
        <v>-0.21562509999999999</v>
      </c>
      <c r="Q168" s="2">
        <v>-80.270129400000002</v>
      </c>
      <c r="R168" s="2">
        <v>29.600000381499999</v>
      </c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>
        <f>INT(Table1[[#This Row],[INDIVIDUOS ]]/4)</f>
        <v>0</v>
      </c>
      <c r="AV168" s="2">
        <v>0</v>
      </c>
      <c r="AW168" s="2">
        <v>0</v>
      </c>
      <c r="AX168" s="2">
        <v>0</v>
      </c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>
        <v>0</v>
      </c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8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1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1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</row>
    <row r="169" spans="1:245" x14ac:dyDescent="0.25">
      <c r="A169" s="2" t="s">
        <v>980</v>
      </c>
      <c r="B169" s="7">
        <v>42600</v>
      </c>
      <c r="C169" s="2">
        <v>4</v>
      </c>
      <c r="D169" s="2" t="s">
        <v>8</v>
      </c>
      <c r="E169" s="2" t="s">
        <v>9</v>
      </c>
      <c r="F169" s="2" t="s">
        <v>981</v>
      </c>
      <c r="G169" s="2" t="s">
        <v>982</v>
      </c>
      <c r="H169" s="7">
        <v>42478</v>
      </c>
      <c r="I169" s="7">
        <v>42554</v>
      </c>
      <c r="J169" s="2" t="s">
        <v>18</v>
      </c>
      <c r="K169" s="2" t="s">
        <v>184</v>
      </c>
      <c r="L169" s="2" t="s">
        <v>185</v>
      </c>
      <c r="M169" s="2" t="s">
        <v>3018</v>
      </c>
      <c r="N169" s="2" t="s">
        <v>3065</v>
      </c>
      <c r="O169" s="2" t="s">
        <v>3065</v>
      </c>
      <c r="P169" s="2">
        <v>-0.184979</v>
      </c>
      <c r="Q169" s="2">
        <v>-80.289948899999999</v>
      </c>
      <c r="R169" s="2">
        <v>36.700000762899997</v>
      </c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>
        <f>INT(Table1[[#This Row],[INDIVIDUOS ]]/4)</f>
        <v>0</v>
      </c>
      <c r="AV169" s="2">
        <v>0</v>
      </c>
      <c r="AW169" s="2">
        <v>0</v>
      </c>
      <c r="AX169" s="2">
        <v>0</v>
      </c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>
        <v>0</v>
      </c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8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1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1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</row>
    <row r="170" spans="1:245" x14ac:dyDescent="0.25">
      <c r="A170" s="2" t="s">
        <v>769</v>
      </c>
      <c r="B170" s="7">
        <v>42600</v>
      </c>
      <c r="C170" s="2">
        <v>4</v>
      </c>
      <c r="D170" s="2" t="s">
        <v>17</v>
      </c>
      <c r="E170" s="2" t="s">
        <v>9</v>
      </c>
      <c r="F170" s="2" t="s">
        <v>770</v>
      </c>
      <c r="G170" s="2" t="s">
        <v>770</v>
      </c>
      <c r="H170" s="7">
        <v>42481</v>
      </c>
      <c r="I170" s="2"/>
      <c r="J170" s="2" t="s">
        <v>18</v>
      </c>
      <c r="K170" s="2" t="s">
        <v>184</v>
      </c>
      <c r="L170" s="2" t="s">
        <v>185</v>
      </c>
      <c r="M170" s="2" t="s">
        <v>3018</v>
      </c>
      <c r="N170" s="2" t="s">
        <v>3065</v>
      </c>
      <c r="O170" s="2" t="s">
        <v>3065</v>
      </c>
      <c r="P170" s="2">
        <v>-0.1840823</v>
      </c>
      <c r="Q170" s="2">
        <v>-80.288650000000004</v>
      </c>
      <c r="R170" s="2">
        <v>10.5</v>
      </c>
      <c r="S170" s="2" t="s">
        <v>21</v>
      </c>
      <c r="T170" s="2"/>
      <c r="U170" s="2"/>
      <c r="V170" s="2" t="s">
        <v>4411</v>
      </c>
      <c r="W170" s="2"/>
      <c r="X170" s="2" t="s">
        <v>22</v>
      </c>
      <c r="Y170" s="2"/>
      <c r="Z170" s="2">
        <v>100</v>
      </c>
      <c r="AA170" s="2">
        <v>14</v>
      </c>
      <c r="AB170" s="2">
        <v>14</v>
      </c>
      <c r="AC170" s="2" t="s">
        <v>23</v>
      </c>
      <c r="AD170" s="2" t="s">
        <v>23</v>
      </c>
      <c r="AE170" s="2"/>
      <c r="AF170" s="2"/>
      <c r="AG170" s="2" t="s">
        <v>63</v>
      </c>
      <c r="AH170" s="2"/>
      <c r="AI170" s="2" t="s">
        <v>24</v>
      </c>
      <c r="AJ170" s="2" t="s">
        <v>25</v>
      </c>
      <c r="AK170" s="2" t="s">
        <v>757</v>
      </c>
      <c r="AL170" s="2" t="s">
        <v>758</v>
      </c>
      <c r="AM170" s="2" t="s">
        <v>743</v>
      </c>
      <c r="AN170" s="2" t="s">
        <v>23</v>
      </c>
      <c r="AO170" s="2" t="s">
        <v>4408</v>
      </c>
      <c r="AP170" s="2" t="s">
        <v>23</v>
      </c>
      <c r="AQ170" s="2"/>
      <c r="AR170" s="2" t="s">
        <v>24</v>
      </c>
      <c r="AS170" s="2"/>
      <c r="AT170" s="2"/>
      <c r="AU170" s="2">
        <f>INT(Table1[[#This Row],[INDIVIDUOS ]]/4)</f>
        <v>9</v>
      </c>
      <c r="AV170" s="2">
        <v>38</v>
      </c>
      <c r="AW170" s="2">
        <v>23</v>
      </c>
      <c r="AX170" s="2">
        <v>15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1</v>
      </c>
      <c r="BH170" s="2">
        <v>1</v>
      </c>
      <c r="BI170" s="2">
        <v>2</v>
      </c>
      <c r="BJ170" s="2">
        <v>1</v>
      </c>
      <c r="BK170" s="2">
        <v>0</v>
      </c>
      <c r="BL170" s="2" t="s">
        <v>24</v>
      </c>
      <c r="BM170" s="2" t="s">
        <v>23</v>
      </c>
      <c r="BN170" s="2"/>
      <c r="BO170" s="2"/>
      <c r="BP170" s="2"/>
      <c r="BQ170" s="2"/>
      <c r="BR170" s="2"/>
      <c r="BS170" s="2" t="s">
        <v>110</v>
      </c>
      <c r="BT170" s="2"/>
      <c r="BU170" s="2" t="s">
        <v>31</v>
      </c>
      <c r="BV170" s="2"/>
      <c r="BW170" s="2" t="s">
        <v>32</v>
      </c>
      <c r="BX170" s="2"/>
      <c r="BY170" s="2" t="s">
        <v>70</v>
      </c>
      <c r="BZ170" s="8" t="str">
        <f>BU170</f>
        <v>plastico</v>
      </c>
      <c r="CA170" s="2"/>
      <c r="CB170" s="2" t="s">
        <v>24</v>
      </c>
      <c r="CC170" s="2" t="s">
        <v>24</v>
      </c>
      <c r="CD170" s="2" t="s">
        <v>24</v>
      </c>
      <c r="CE170" s="2" t="s">
        <v>71</v>
      </c>
      <c r="CF170" s="2"/>
      <c r="CG170" s="2" t="s">
        <v>518</v>
      </c>
      <c r="CH170" s="2" t="s">
        <v>24</v>
      </c>
      <c r="CI170" s="2" t="s">
        <v>23</v>
      </c>
      <c r="CJ170" s="2" t="s">
        <v>24</v>
      </c>
      <c r="CK170" s="2" t="s">
        <v>35</v>
      </c>
      <c r="CL170" s="2"/>
      <c r="CM170" s="2" t="s">
        <v>36</v>
      </c>
      <c r="CN170" s="2"/>
      <c r="CO170" s="2"/>
      <c r="CP170" s="2"/>
      <c r="CQ170" s="2" t="s">
        <v>23</v>
      </c>
      <c r="CR170" s="2" t="s">
        <v>95</v>
      </c>
      <c r="CS170" s="2"/>
      <c r="CT170" s="2" t="s">
        <v>211</v>
      </c>
      <c r="CU170" s="2" t="s">
        <v>194</v>
      </c>
      <c r="CV170" s="2" t="s">
        <v>195</v>
      </c>
      <c r="CW170" s="2">
        <v>4</v>
      </c>
      <c r="CX170" s="2">
        <v>4</v>
      </c>
      <c r="CY170" s="2">
        <v>0</v>
      </c>
      <c r="CZ170" s="2">
        <v>0</v>
      </c>
      <c r="DA170" s="2" t="s">
        <v>23</v>
      </c>
      <c r="DB170" s="2"/>
      <c r="DC170" s="2"/>
      <c r="DD170" s="2"/>
      <c r="DE170" s="2"/>
      <c r="DF170" s="2"/>
      <c r="DG170" s="2" t="s">
        <v>23</v>
      </c>
      <c r="DH170" s="2"/>
      <c r="DI170" s="2">
        <v>0</v>
      </c>
      <c r="DJ170" s="2" t="s">
        <v>24</v>
      </c>
      <c r="DK170" s="2" t="s">
        <v>24</v>
      </c>
      <c r="DL170" s="2"/>
      <c r="DM170" s="2" t="s">
        <v>24</v>
      </c>
      <c r="DN170" s="2">
        <v>14</v>
      </c>
      <c r="DO170" s="12"/>
      <c r="DP170" s="2" t="s">
        <v>23</v>
      </c>
      <c r="DQ170" s="2"/>
      <c r="DR170" s="2"/>
      <c r="DS170" s="2"/>
      <c r="DT170" s="2"/>
      <c r="DU170" s="2" t="s">
        <v>39</v>
      </c>
      <c r="DV170" s="2"/>
      <c r="DW170" s="2"/>
      <c r="DX170" s="2" t="s">
        <v>23</v>
      </c>
      <c r="DY170" s="2" t="s">
        <v>40</v>
      </c>
      <c r="DZ170" s="2"/>
      <c r="EA170" s="2" t="s">
        <v>41</v>
      </c>
      <c r="EB170" s="2"/>
      <c r="EC170" s="2" t="s">
        <v>24</v>
      </c>
      <c r="ED170" s="2"/>
      <c r="EE170" s="2"/>
      <c r="EF170" s="2"/>
      <c r="EG170" s="2"/>
      <c r="EH170" s="2"/>
      <c r="EI170" s="2" t="s">
        <v>4553</v>
      </c>
      <c r="EJ170" s="2" t="s">
        <v>157</v>
      </c>
      <c r="EK170" s="2" t="s">
        <v>44</v>
      </c>
      <c r="EL170" s="2" t="s">
        <v>24</v>
      </c>
      <c r="EM170" s="2" t="s">
        <v>24</v>
      </c>
      <c r="EN170" s="2" t="s">
        <v>196</v>
      </c>
      <c r="EO170" s="2" t="s">
        <v>46</v>
      </c>
      <c r="EP170" s="2" t="s">
        <v>24</v>
      </c>
      <c r="EQ170" s="2" t="s">
        <v>97</v>
      </c>
      <c r="ER170" s="2"/>
      <c r="ES170" s="2" t="s">
        <v>48</v>
      </c>
      <c r="ET170" s="2"/>
      <c r="EU170" s="2" t="s">
        <v>24</v>
      </c>
      <c r="EV170" s="2" t="s">
        <v>78</v>
      </c>
      <c r="EW170" s="2" t="s">
        <v>23</v>
      </c>
      <c r="EX170" s="2" t="s">
        <v>23</v>
      </c>
      <c r="EY170" s="2" t="s">
        <v>23</v>
      </c>
      <c r="EZ170" s="2" t="s">
        <v>98</v>
      </c>
      <c r="FA170" s="2" t="s">
        <v>23</v>
      </c>
      <c r="FB170" s="2"/>
      <c r="FC170" s="2"/>
      <c r="FD170" s="2"/>
      <c r="FE170" s="2"/>
      <c r="FF170" s="2"/>
      <c r="FG170" s="2"/>
      <c r="FH170" s="2">
        <v>0</v>
      </c>
      <c r="FI170" s="2">
        <v>0</v>
      </c>
      <c r="FJ170" s="2" t="s">
        <v>23</v>
      </c>
      <c r="FK170" s="2" t="s">
        <v>24</v>
      </c>
      <c r="FL170" s="2" t="s">
        <v>255</v>
      </c>
      <c r="FM170" s="2" t="s">
        <v>123</v>
      </c>
      <c r="FN170" s="2" t="s">
        <v>23</v>
      </c>
      <c r="FO170" s="2" t="s">
        <v>53</v>
      </c>
      <c r="FP170" s="2" t="s">
        <v>53</v>
      </c>
      <c r="FQ170" s="2" t="s">
        <v>23</v>
      </c>
      <c r="FR170" s="2" t="s">
        <v>23</v>
      </c>
      <c r="FS170" s="2"/>
      <c r="FT170" s="2" t="s">
        <v>296</v>
      </c>
      <c r="FU170" s="2" t="s">
        <v>771</v>
      </c>
      <c r="FV170" s="2" t="s">
        <v>83</v>
      </c>
      <c r="FW170" s="2"/>
      <c r="FX170" s="2" t="s">
        <v>57</v>
      </c>
      <c r="FY170" s="2"/>
      <c r="FZ170" s="12"/>
      <c r="GA170" s="2" t="s">
        <v>76</v>
      </c>
      <c r="GB170" s="2"/>
      <c r="GC170" s="2"/>
      <c r="GD170" s="2" t="s">
        <v>24</v>
      </c>
      <c r="GE170" s="2"/>
      <c r="GF170" s="2" t="s">
        <v>23</v>
      </c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</row>
    <row r="171" spans="1:245" x14ac:dyDescent="0.25">
      <c r="A171" s="2" t="s">
        <v>738</v>
      </c>
      <c r="B171" s="7">
        <v>42600</v>
      </c>
      <c r="C171" s="2">
        <v>4</v>
      </c>
      <c r="D171" s="2" t="s">
        <v>17</v>
      </c>
      <c r="E171" s="2" t="s">
        <v>9</v>
      </c>
      <c r="F171" s="2" t="s">
        <v>739</v>
      </c>
      <c r="G171" s="2" t="s">
        <v>4448</v>
      </c>
      <c r="H171" s="7">
        <v>42476</v>
      </c>
      <c r="I171" s="2"/>
      <c r="J171" s="2" t="s">
        <v>18</v>
      </c>
      <c r="K171" s="2" t="s">
        <v>184</v>
      </c>
      <c r="L171" s="2" t="s">
        <v>185</v>
      </c>
      <c r="M171" s="2" t="s">
        <v>3018</v>
      </c>
      <c r="N171" s="2" t="s">
        <v>3065</v>
      </c>
      <c r="O171" s="2" t="s">
        <v>3065</v>
      </c>
      <c r="P171" s="2">
        <v>-0.1879692</v>
      </c>
      <c r="Q171" s="2">
        <v>-80.291945100000007</v>
      </c>
      <c r="R171" s="2">
        <v>20.7999992371</v>
      </c>
      <c r="S171" s="2" t="s">
        <v>21</v>
      </c>
      <c r="T171" s="2"/>
      <c r="U171" s="2"/>
      <c r="V171" s="2" t="s">
        <v>4414</v>
      </c>
      <c r="W171" s="2"/>
      <c r="X171" s="2" t="s">
        <v>62</v>
      </c>
      <c r="Y171" s="2"/>
      <c r="Z171" s="2">
        <v>100</v>
      </c>
      <c r="AA171" s="2">
        <v>23</v>
      </c>
      <c r="AB171" s="2">
        <v>17</v>
      </c>
      <c r="AC171" s="2" t="s">
        <v>23</v>
      </c>
      <c r="AD171" s="2" t="s">
        <v>23</v>
      </c>
      <c r="AE171" s="2"/>
      <c r="AF171" s="2"/>
      <c r="AG171" s="2" t="s">
        <v>121</v>
      </c>
      <c r="AH171" s="2" t="s">
        <v>740</v>
      </c>
      <c r="AI171" s="2" t="s">
        <v>23</v>
      </c>
      <c r="AJ171" s="2" t="s">
        <v>25</v>
      </c>
      <c r="AK171" s="2" t="s">
        <v>741</v>
      </c>
      <c r="AL171" s="2" t="s">
        <v>742</v>
      </c>
      <c r="AM171" s="2" t="s">
        <v>743</v>
      </c>
      <c r="AN171" s="2" t="s">
        <v>23</v>
      </c>
      <c r="AO171" s="2" t="s">
        <v>4408</v>
      </c>
      <c r="AP171" s="2" t="s">
        <v>24</v>
      </c>
      <c r="AQ171" s="2" t="s">
        <v>744</v>
      </c>
      <c r="AR171" s="2" t="s">
        <v>23</v>
      </c>
      <c r="AS171" s="2"/>
      <c r="AT171" s="2"/>
      <c r="AU171" s="2">
        <f>INT(Table1[[#This Row],[INDIVIDUOS ]]/4)</f>
        <v>14</v>
      </c>
      <c r="AV171" s="2">
        <v>56</v>
      </c>
      <c r="AW171" s="2">
        <v>33</v>
      </c>
      <c r="AX171" s="2">
        <v>23</v>
      </c>
      <c r="AY171" s="2">
        <v>0</v>
      </c>
      <c r="AZ171" s="2">
        <v>1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1</v>
      </c>
      <c r="BH171" s="2">
        <v>1</v>
      </c>
      <c r="BI171" s="2">
        <v>2</v>
      </c>
      <c r="BJ171" s="2">
        <v>0</v>
      </c>
      <c r="BK171" s="2">
        <v>0</v>
      </c>
      <c r="BL171" s="2" t="s">
        <v>24</v>
      </c>
      <c r="BM171" s="2" t="s">
        <v>23</v>
      </c>
      <c r="BN171" s="2"/>
      <c r="BO171" s="2"/>
      <c r="BP171" s="2"/>
      <c r="BQ171" s="2"/>
      <c r="BR171" s="2"/>
      <c r="BS171" s="2" t="s">
        <v>110</v>
      </c>
      <c r="BT171" s="2"/>
      <c r="BU171" s="2" t="s">
        <v>120</v>
      </c>
      <c r="BV171" s="2"/>
      <c r="BW171" s="2" t="s">
        <v>32</v>
      </c>
      <c r="BX171" s="2"/>
      <c r="BY171" s="2" t="s">
        <v>70</v>
      </c>
      <c r="BZ171" s="8" t="str">
        <f>BU171</f>
        <v>zinc</v>
      </c>
      <c r="CA171" s="2"/>
      <c r="CB171" s="2" t="s">
        <v>24</v>
      </c>
      <c r="CC171" s="2" t="s">
        <v>23</v>
      </c>
      <c r="CD171" s="2" t="s">
        <v>23</v>
      </c>
      <c r="CE171" s="2"/>
      <c r="CF171" s="2"/>
      <c r="CG171" s="2" t="s">
        <v>745</v>
      </c>
      <c r="CH171" s="2" t="s">
        <v>24</v>
      </c>
      <c r="CI171" s="2" t="s">
        <v>24</v>
      </c>
      <c r="CJ171" s="2" t="s">
        <v>24</v>
      </c>
      <c r="CK171" s="2" t="s">
        <v>35</v>
      </c>
      <c r="CL171" s="2"/>
      <c r="CM171" s="2" t="s">
        <v>36</v>
      </c>
      <c r="CN171" s="2"/>
      <c r="CO171" s="2"/>
      <c r="CP171" s="2"/>
      <c r="CQ171" s="2" t="s">
        <v>23</v>
      </c>
      <c r="CR171" s="2" t="s">
        <v>95</v>
      </c>
      <c r="CS171" s="2"/>
      <c r="CT171" s="2" t="s">
        <v>211</v>
      </c>
      <c r="CU171" s="2" t="s">
        <v>74</v>
      </c>
      <c r="CV171" s="2"/>
      <c r="CW171" s="2">
        <v>1</v>
      </c>
      <c r="CX171" s="2">
        <v>1</v>
      </c>
      <c r="CY171" s="2">
        <v>0</v>
      </c>
      <c r="CZ171" s="2">
        <v>0</v>
      </c>
      <c r="DA171" s="2" t="s">
        <v>23</v>
      </c>
      <c r="DB171" s="2"/>
      <c r="DC171" s="2"/>
      <c r="DD171" s="2"/>
      <c r="DE171" s="2"/>
      <c r="DF171" s="2"/>
      <c r="DG171" s="2" t="s">
        <v>24</v>
      </c>
      <c r="DH171" s="2"/>
      <c r="DI171" s="2">
        <v>0</v>
      </c>
      <c r="DJ171" s="2" t="s">
        <v>24</v>
      </c>
      <c r="DK171" s="2" t="s">
        <v>24</v>
      </c>
      <c r="DL171" s="2"/>
      <c r="DM171" s="2" t="s">
        <v>24</v>
      </c>
      <c r="DN171" s="2">
        <v>2</v>
      </c>
      <c r="DO171" s="12"/>
      <c r="DP171" s="2" t="s">
        <v>23</v>
      </c>
      <c r="DQ171" s="2"/>
      <c r="DR171" s="2"/>
      <c r="DS171" s="2"/>
      <c r="DT171" s="2"/>
      <c r="DU171" s="2" t="s">
        <v>39</v>
      </c>
      <c r="DV171" s="2"/>
      <c r="DW171" s="2"/>
      <c r="DX171" s="2" t="s">
        <v>23</v>
      </c>
      <c r="DY171" s="2" t="s">
        <v>40</v>
      </c>
      <c r="DZ171" s="2"/>
      <c r="EA171" s="2" t="s">
        <v>41</v>
      </c>
      <c r="EB171" s="2"/>
      <c r="EC171" s="2" t="s">
        <v>23</v>
      </c>
      <c r="ED171" s="2"/>
      <c r="EE171" s="2"/>
      <c r="EF171" s="2"/>
      <c r="EG171" s="2"/>
      <c r="EH171" s="2"/>
      <c r="EI171" s="2" t="s">
        <v>4553</v>
      </c>
      <c r="EJ171" s="2" t="s">
        <v>157</v>
      </c>
      <c r="EK171" s="2" t="s">
        <v>44</v>
      </c>
      <c r="EL171" s="2" t="s">
        <v>23</v>
      </c>
      <c r="EM171" s="2" t="s">
        <v>24</v>
      </c>
      <c r="EN171" s="2" t="s">
        <v>196</v>
      </c>
      <c r="EO171" s="2" t="s">
        <v>46</v>
      </c>
      <c r="EP171" s="2" t="s">
        <v>24</v>
      </c>
      <c r="EQ171" s="2" t="s">
        <v>97</v>
      </c>
      <c r="ER171" s="2"/>
      <c r="ES171" s="2" t="s">
        <v>48</v>
      </c>
      <c r="ET171" s="2"/>
      <c r="EU171" s="2" t="s">
        <v>24</v>
      </c>
      <c r="EV171" s="2" t="s">
        <v>78</v>
      </c>
      <c r="EW171" s="2" t="s">
        <v>23</v>
      </c>
      <c r="EX171" s="2" t="s">
        <v>23</v>
      </c>
      <c r="EY171" s="2" t="s">
        <v>23</v>
      </c>
      <c r="EZ171" s="2" t="s">
        <v>50</v>
      </c>
      <c r="FA171" s="2" t="s">
        <v>23</v>
      </c>
      <c r="FB171" s="2"/>
      <c r="FC171" s="2"/>
      <c r="FD171" s="2"/>
      <c r="FE171" s="2"/>
      <c r="FF171" s="2"/>
      <c r="FG171" s="2"/>
      <c r="FH171" s="2">
        <v>0</v>
      </c>
      <c r="FI171" s="2">
        <v>0</v>
      </c>
      <c r="FJ171" s="2" t="s">
        <v>23</v>
      </c>
      <c r="FK171" s="2" t="s">
        <v>23</v>
      </c>
      <c r="FL171" s="2" t="s">
        <v>99</v>
      </c>
      <c r="FM171" s="2" t="s">
        <v>123</v>
      </c>
      <c r="FN171" s="2" t="s">
        <v>23</v>
      </c>
      <c r="FO171" s="2" t="s">
        <v>53</v>
      </c>
      <c r="FP171" s="2" t="s">
        <v>53</v>
      </c>
      <c r="FQ171" s="2" t="s">
        <v>23</v>
      </c>
      <c r="FR171" s="2" t="s">
        <v>23</v>
      </c>
      <c r="FS171" s="2"/>
      <c r="FT171" s="2" t="s">
        <v>296</v>
      </c>
      <c r="FU171" s="2" t="s">
        <v>746</v>
      </c>
      <c r="FV171" s="2" t="s">
        <v>747</v>
      </c>
      <c r="FW171" s="2"/>
      <c r="FX171" s="2" t="s">
        <v>57</v>
      </c>
      <c r="FY171" s="2"/>
      <c r="FZ171" s="12"/>
      <c r="GA171" s="2" t="s">
        <v>76</v>
      </c>
      <c r="GB171" s="2"/>
      <c r="GC171" s="2"/>
      <c r="GD171" s="2" t="s">
        <v>23</v>
      </c>
      <c r="GE171" s="2"/>
      <c r="GF171" s="2" t="s">
        <v>23</v>
      </c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</row>
    <row r="172" spans="1:245" x14ac:dyDescent="0.25">
      <c r="A172" s="2" t="s">
        <v>301</v>
      </c>
      <c r="B172" s="7">
        <v>42598</v>
      </c>
      <c r="C172" s="2">
        <v>4</v>
      </c>
      <c r="D172" s="2" t="s">
        <v>17</v>
      </c>
      <c r="E172" s="2" t="s">
        <v>9</v>
      </c>
      <c r="F172" s="2" t="s">
        <v>4418</v>
      </c>
      <c r="G172" s="2" t="s">
        <v>4517</v>
      </c>
      <c r="H172" s="7">
        <v>42480</v>
      </c>
      <c r="I172" s="2"/>
      <c r="J172" s="2" t="s">
        <v>18</v>
      </c>
      <c r="K172" s="2" t="s">
        <v>1258</v>
      </c>
      <c r="L172" s="2" t="s">
        <v>1259</v>
      </c>
      <c r="M172" s="2" t="s">
        <v>3018</v>
      </c>
      <c r="N172" s="2" t="s">
        <v>1882</v>
      </c>
      <c r="O172" s="2" t="s">
        <v>1882</v>
      </c>
      <c r="P172" s="2">
        <v>-0.25292959999999998</v>
      </c>
      <c r="Q172" s="2">
        <v>-79.486361500000001</v>
      </c>
      <c r="R172" s="2">
        <v>265.20001220699999</v>
      </c>
      <c r="S172" s="2" t="s">
        <v>21</v>
      </c>
      <c r="T172" s="2"/>
      <c r="U172" s="2"/>
      <c r="V172" s="2" t="s">
        <v>4412</v>
      </c>
      <c r="W172" s="2"/>
      <c r="X172" s="2" t="s">
        <v>62</v>
      </c>
      <c r="Y172" s="2"/>
      <c r="Z172" s="2">
        <v>4000</v>
      </c>
      <c r="AA172" s="2">
        <v>24</v>
      </c>
      <c r="AB172" s="2">
        <v>27</v>
      </c>
      <c r="AC172" s="2" t="s">
        <v>24</v>
      </c>
      <c r="AD172" s="2" t="s">
        <v>23</v>
      </c>
      <c r="AE172" s="2"/>
      <c r="AF172" s="2"/>
      <c r="AG172" s="2" t="s">
        <v>121</v>
      </c>
      <c r="AH172" s="2" t="s">
        <v>302</v>
      </c>
      <c r="AI172" s="2" t="s">
        <v>24</v>
      </c>
      <c r="AJ172" s="2" t="s">
        <v>25</v>
      </c>
      <c r="AK172" s="2" t="s">
        <v>303</v>
      </c>
      <c r="AL172" s="2" t="s">
        <v>304</v>
      </c>
      <c r="AM172" s="2" t="s">
        <v>305</v>
      </c>
      <c r="AN172" s="2" t="s">
        <v>24</v>
      </c>
      <c r="AO172" s="2" t="s">
        <v>25</v>
      </c>
      <c r="AP172" s="2" t="s">
        <v>24</v>
      </c>
      <c r="AQ172" s="2" t="s">
        <v>306</v>
      </c>
      <c r="AR172" s="2" t="s">
        <v>23</v>
      </c>
      <c r="AS172" s="2" t="s">
        <v>307</v>
      </c>
      <c r="AT172" s="2" t="s">
        <v>308</v>
      </c>
      <c r="AU172" s="2">
        <f>INT(Table1[[#This Row],[INDIVIDUOS ]]/4)</f>
        <v>17</v>
      </c>
      <c r="AV172" s="2">
        <v>69</v>
      </c>
      <c r="AW172" s="2">
        <v>25</v>
      </c>
      <c r="AX172" s="2">
        <v>44</v>
      </c>
      <c r="AY172" s="2">
        <v>0</v>
      </c>
      <c r="AZ172" s="2">
        <v>0</v>
      </c>
      <c r="BA172" s="2">
        <v>0</v>
      </c>
      <c r="BB172" s="2">
        <v>2</v>
      </c>
      <c r="BC172" s="2">
        <v>0</v>
      </c>
      <c r="BD172" s="2">
        <v>0</v>
      </c>
      <c r="BE172" s="2">
        <v>3</v>
      </c>
      <c r="BF172" s="2">
        <v>1</v>
      </c>
      <c r="BG172" s="2">
        <v>2</v>
      </c>
      <c r="BH172" s="2">
        <v>2</v>
      </c>
      <c r="BI172" s="2">
        <v>4</v>
      </c>
      <c r="BJ172" s="2">
        <v>7</v>
      </c>
      <c r="BK172" s="2">
        <v>0</v>
      </c>
      <c r="BL172" s="2" t="s">
        <v>24</v>
      </c>
      <c r="BM172" s="2" t="s">
        <v>23</v>
      </c>
      <c r="BN172" s="2"/>
      <c r="BO172" s="2"/>
      <c r="BP172" s="2"/>
      <c r="BQ172" s="2"/>
      <c r="BR172" s="2"/>
      <c r="BS172" s="2" t="s">
        <v>110</v>
      </c>
      <c r="BT172" s="2"/>
      <c r="BU172" s="2" t="s">
        <v>309</v>
      </c>
      <c r="BV172" s="2"/>
      <c r="BW172" s="2" t="s">
        <v>253</v>
      </c>
      <c r="BX172" s="2"/>
      <c r="BY172" s="2" t="s">
        <v>70</v>
      </c>
      <c r="BZ172" s="8" t="str">
        <f>BU172</f>
        <v>madera</v>
      </c>
      <c r="CA172" s="2"/>
      <c r="CB172" s="2" t="s">
        <v>24</v>
      </c>
      <c r="CC172" s="2" t="s">
        <v>23</v>
      </c>
      <c r="CD172" s="2" t="s">
        <v>23</v>
      </c>
      <c r="CE172" s="2"/>
      <c r="CF172" s="2"/>
      <c r="CG172" s="2" t="s">
        <v>310</v>
      </c>
      <c r="CH172" s="2" t="s">
        <v>23</v>
      </c>
      <c r="CI172" s="2" t="s">
        <v>23</v>
      </c>
      <c r="CJ172" s="2" t="s">
        <v>23</v>
      </c>
      <c r="CK172" s="2" t="s">
        <v>243</v>
      </c>
      <c r="CL172" s="2"/>
      <c r="CM172" s="2" t="s">
        <v>225</v>
      </c>
      <c r="CN172" s="2"/>
      <c r="CO172" s="2"/>
      <c r="CP172" s="2"/>
      <c r="CQ172" s="2" t="s">
        <v>23</v>
      </c>
      <c r="CR172" s="2" t="s">
        <v>74</v>
      </c>
      <c r="CS172" s="2"/>
      <c r="CT172" s="2" t="s">
        <v>23</v>
      </c>
      <c r="CU172" s="2" t="s">
        <v>74</v>
      </c>
      <c r="CV172" s="2"/>
      <c r="CW172" s="2">
        <v>0</v>
      </c>
      <c r="CX172" s="2">
        <v>0</v>
      </c>
      <c r="CY172" s="2">
        <v>0</v>
      </c>
      <c r="CZ172" s="2">
        <v>0</v>
      </c>
      <c r="DA172" s="2"/>
      <c r="DB172" s="2"/>
      <c r="DC172" s="2"/>
      <c r="DD172" s="2"/>
      <c r="DE172" s="2"/>
      <c r="DF172" s="2"/>
      <c r="DG172" s="2"/>
      <c r="DH172" s="2"/>
      <c r="DI172" s="2">
        <v>0</v>
      </c>
      <c r="DJ172" s="2" t="s">
        <v>23</v>
      </c>
      <c r="DK172" s="2" t="s">
        <v>23</v>
      </c>
      <c r="DL172" s="2"/>
      <c r="DM172" s="2" t="s">
        <v>23</v>
      </c>
      <c r="DN172" s="2"/>
      <c r="DO172" s="12"/>
      <c r="DP172" s="2" t="s">
        <v>23</v>
      </c>
      <c r="DQ172" s="2"/>
      <c r="DR172" s="2"/>
      <c r="DS172" s="2"/>
      <c r="DT172" s="2"/>
      <c r="DU172" s="2" t="s">
        <v>155</v>
      </c>
      <c r="DV172" s="2"/>
      <c r="DW172" s="2" t="s">
        <v>311</v>
      </c>
      <c r="DX172" s="2" t="s">
        <v>23</v>
      </c>
      <c r="DY172" s="2" t="s">
        <v>312</v>
      </c>
      <c r="DZ172" s="2"/>
      <c r="EA172" s="2" t="s">
        <v>313</v>
      </c>
      <c r="EB172" s="2"/>
      <c r="EC172" s="2" t="s">
        <v>23</v>
      </c>
      <c r="ED172" s="2"/>
      <c r="EE172" s="2"/>
      <c r="EF172" s="2"/>
      <c r="EG172" s="2"/>
      <c r="EH172" s="2"/>
      <c r="EI172" s="2" t="s">
        <v>4553</v>
      </c>
      <c r="EJ172" s="2" t="s">
        <v>43</v>
      </c>
      <c r="EK172" s="2" t="s">
        <v>44</v>
      </c>
      <c r="EL172" s="2" t="s">
        <v>24</v>
      </c>
      <c r="EM172" s="2" t="s">
        <v>24</v>
      </c>
      <c r="EN172" s="2" t="s">
        <v>77</v>
      </c>
      <c r="EO172" s="2" t="s">
        <v>46</v>
      </c>
      <c r="EP172" s="2" t="s">
        <v>23</v>
      </c>
      <c r="EQ172" s="2" t="s">
        <v>47</v>
      </c>
      <c r="ER172" s="2"/>
      <c r="ES172" s="2" t="s">
        <v>48</v>
      </c>
      <c r="ET172" s="2"/>
      <c r="EU172" s="2" t="s">
        <v>23</v>
      </c>
      <c r="EV172" s="2" t="s">
        <v>49</v>
      </c>
      <c r="EW172" s="2" t="s">
        <v>23</v>
      </c>
      <c r="EX172" s="2" t="s">
        <v>23</v>
      </c>
      <c r="EY172" s="2" t="s">
        <v>23</v>
      </c>
      <c r="EZ172" s="2" t="s">
        <v>76</v>
      </c>
      <c r="FA172" s="2" t="s">
        <v>23</v>
      </c>
      <c r="FB172" s="2"/>
      <c r="FC172" s="2"/>
      <c r="FD172" s="2"/>
      <c r="FE172" s="2"/>
      <c r="FF172" s="2"/>
      <c r="FG172" s="2"/>
      <c r="FH172" s="2">
        <v>0</v>
      </c>
      <c r="FI172" s="2">
        <v>0</v>
      </c>
      <c r="FJ172" s="2" t="s">
        <v>24</v>
      </c>
      <c r="FK172" s="2" t="s">
        <v>24</v>
      </c>
      <c r="FL172" s="2" t="s">
        <v>81</v>
      </c>
      <c r="FM172" s="2" t="s">
        <v>81</v>
      </c>
      <c r="FN172" s="2" t="s">
        <v>23</v>
      </c>
      <c r="FO172" s="2" t="s">
        <v>314</v>
      </c>
      <c r="FP172" s="2" t="s">
        <v>53</v>
      </c>
      <c r="FQ172" s="2" t="s">
        <v>24</v>
      </c>
      <c r="FR172" s="2" t="s">
        <v>24</v>
      </c>
      <c r="FS172" s="2">
        <v>3</v>
      </c>
      <c r="FT172" s="2" t="s">
        <v>101</v>
      </c>
      <c r="FU172" s="2" t="s">
        <v>315</v>
      </c>
      <c r="FV172" s="2" t="s">
        <v>316</v>
      </c>
      <c r="FW172" s="2"/>
      <c r="FX172" s="2" t="s">
        <v>57</v>
      </c>
      <c r="FY172" s="2" t="s">
        <v>317</v>
      </c>
      <c r="FZ172" s="12" t="s">
        <v>4541</v>
      </c>
      <c r="GA172" s="2" t="s">
        <v>318</v>
      </c>
      <c r="GB172" s="2"/>
      <c r="GC172" s="2"/>
      <c r="GD172" s="2" t="s">
        <v>23</v>
      </c>
      <c r="GE172" s="2"/>
      <c r="GF172" s="2" t="s">
        <v>23</v>
      </c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</row>
    <row r="173" spans="1:245" x14ac:dyDescent="0.25">
      <c r="A173" s="2" t="s">
        <v>171</v>
      </c>
      <c r="B173" s="7">
        <v>42598</v>
      </c>
      <c r="C173" s="2">
        <v>4</v>
      </c>
      <c r="D173" s="2" t="s">
        <v>8</v>
      </c>
      <c r="E173" s="2" t="s">
        <v>9</v>
      </c>
      <c r="F173" s="2" t="s">
        <v>172</v>
      </c>
      <c r="G173" s="2" t="s">
        <v>173</v>
      </c>
      <c r="H173" s="7">
        <v>42481</v>
      </c>
      <c r="I173" s="7">
        <v>42598</v>
      </c>
      <c r="J173" s="2" t="s">
        <v>18</v>
      </c>
      <c r="K173" s="2" t="s">
        <v>19</v>
      </c>
      <c r="L173" s="2" t="s">
        <v>1260</v>
      </c>
      <c r="M173" s="2" t="s">
        <v>3018</v>
      </c>
      <c r="N173" s="2" t="s">
        <v>3033</v>
      </c>
      <c r="O173" s="2" t="s">
        <v>3039</v>
      </c>
      <c r="P173" s="2">
        <v>-1.0532E-2</v>
      </c>
      <c r="Q173" s="2">
        <v>-79.839568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>
        <f>INT(Table1[[#This Row],[INDIVIDUOS ]]/4)</f>
        <v>0</v>
      </c>
      <c r="AV173" s="2">
        <v>0</v>
      </c>
      <c r="AW173" s="2">
        <v>0</v>
      </c>
      <c r="AX173" s="2">
        <v>0</v>
      </c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>
        <v>0</v>
      </c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8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1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1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</row>
    <row r="174" spans="1:245" x14ac:dyDescent="0.25">
      <c r="A174" s="2" t="s">
        <v>1028</v>
      </c>
      <c r="B174" s="7">
        <v>42600</v>
      </c>
      <c r="C174" s="2">
        <v>4</v>
      </c>
      <c r="D174" s="2" t="s">
        <v>8</v>
      </c>
      <c r="E174" s="2" t="s">
        <v>9</v>
      </c>
      <c r="F174" s="2" t="s">
        <v>500</v>
      </c>
      <c r="G174" s="2" t="s">
        <v>933</v>
      </c>
      <c r="H174" s="7">
        <v>42476</v>
      </c>
      <c r="I174" s="7">
        <v>42600</v>
      </c>
      <c r="J174" s="2" t="s">
        <v>18</v>
      </c>
      <c r="K174" s="2" t="s">
        <v>922</v>
      </c>
      <c r="L174" s="2" t="s">
        <v>923</v>
      </c>
      <c r="M174" s="2" t="s">
        <v>3018</v>
      </c>
      <c r="N174" s="2" t="s">
        <v>1060</v>
      </c>
      <c r="O174" s="2" t="s">
        <v>1060</v>
      </c>
      <c r="P174" s="5">
        <v>7.9505000000000006E-2</v>
      </c>
      <c r="Q174" s="5">
        <v>-80.042159999999996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>
        <f>INT(Table1[[#This Row],[INDIVIDUOS ]]/4)</f>
        <v>0</v>
      </c>
      <c r="AV174" s="2">
        <v>0</v>
      </c>
      <c r="AW174" s="2">
        <v>0</v>
      </c>
      <c r="AX174" s="2">
        <v>0</v>
      </c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>
        <v>0</v>
      </c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8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1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1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</row>
    <row r="175" spans="1:245" x14ac:dyDescent="0.25">
      <c r="A175" s="2" t="s">
        <v>856</v>
      </c>
      <c r="B175" s="7">
        <v>42599</v>
      </c>
      <c r="C175" s="2">
        <v>4</v>
      </c>
      <c r="D175" s="2" t="s">
        <v>8</v>
      </c>
      <c r="E175" s="2" t="s">
        <v>9</v>
      </c>
      <c r="F175" s="2" t="s">
        <v>857</v>
      </c>
      <c r="G175" s="2" t="s">
        <v>857</v>
      </c>
      <c r="H175" s="7">
        <v>42476</v>
      </c>
      <c r="I175" s="7">
        <v>42599</v>
      </c>
      <c r="J175" s="2" t="s">
        <v>18</v>
      </c>
      <c r="K175" s="2" t="s">
        <v>922</v>
      </c>
      <c r="L175" s="2" t="s">
        <v>923</v>
      </c>
      <c r="M175" s="2" t="s">
        <v>3018</v>
      </c>
      <c r="N175" s="2" t="s">
        <v>1060</v>
      </c>
      <c r="O175" s="2" t="s">
        <v>1060</v>
      </c>
      <c r="P175" s="2">
        <v>7.6288999999999996E-2</v>
      </c>
      <c r="Q175" s="2">
        <v>-80.026172000000003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>
        <f>INT(Table1[[#This Row],[INDIVIDUOS ]]/4)</f>
        <v>0</v>
      </c>
      <c r="AV175" s="2">
        <v>0</v>
      </c>
      <c r="AW175" s="2">
        <v>0</v>
      </c>
      <c r="AX175" s="2">
        <v>0</v>
      </c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>
        <v>0</v>
      </c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8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1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12" t="s">
        <v>132</v>
      </c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</row>
    <row r="176" spans="1:245" x14ac:dyDescent="0.25">
      <c r="A176" s="2" t="s">
        <v>323</v>
      </c>
      <c r="B176" s="7">
        <v>42598</v>
      </c>
      <c r="C176" s="2">
        <v>4</v>
      </c>
      <c r="D176" s="2" t="s">
        <v>17</v>
      </c>
      <c r="E176" s="2" t="s">
        <v>9</v>
      </c>
      <c r="F176" s="2" t="s">
        <v>324</v>
      </c>
      <c r="G176" s="2" t="s">
        <v>324</v>
      </c>
      <c r="H176" s="7">
        <v>42476</v>
      </c>
      <c r="I176" s="2"/>
      <c r="J176" s="2" t="s">
        <v>18</v>
      </c>
      <c r="K176" s="2" t="s">
        <v>922</v>
      </c>
      <c r="L176" s="2" t="s">
        <v>923</v>
      </c>
      <c r="M176" s="2" t="s">
        <v>3018</v>
      </c>
      <c r="N176" s="2" t="s">
        <v>1060</v>
      </c>
      <c r="O176" s="2" t="s">
        <v>1060</v>
      </c>
      <c r="P176" s="2">
        <v>6.6413200000000006E-2</v>
      </c>
      <c r="Q176" s="2">
        <v>-79.981508099999999</v>
      </c>
      <c r="R176" s="2">
        <v>111.30000305199999</v>
      </c>
      <c r="S176" s="2" t="s">
        <v>21</v>
      </c>
      <c r="T176" s="2"/>
      <c r="U176" s="2"/>
      <c r="V176" s="2" t="s">
        <v>4411</v>
      </c>
      <c r="W176" s="2"/>
      <c r="X176" s="2" t="s">
        <v>22</v>
      </c>
      <c r="Y176" s="2"/>
      <c r="Z176" s="2">
        <v>14000</v>
      </c>
      <c r="AA176" s="2">
        <v>11</v>
      </c>
      <c r="AB176" s="2">
        <v>11</v>
      </c>
      <c r="AC176" s="2" t="s">
        <v>24</v>
      </c>
      <c r="AD176" s="2" t="s">
        <v>23</v>
      </c>
      <c r="AE176" s="2"/>
      <c r="AF176" s="2"/>
      <c r="AG176" s="2" t="s">
        <v>121</v>
      </c>
      <c r="AH176" s="2" t="s">
        <v>325</v>
      </c>
      <c r="AI176" s="2" t="s">
        <v>24</v>
      </c>
      <c r="AJ176" s="2" t="s">
        <v>25</v>
      </c>
      <c r="AK176" s="2" t="s">
        <v>326</v>
      </c>
      <c r="AL176" s="2" t="s">
        <v>327</v>
      </c>
      <c r="AM176" s="2" t="s">
        <v>328</v>
      </c>
      <c r="AN176" s="2" t="s">
        <v>24</v>
      </c>
      <c r="AO176" s="2" t="s">
        <v>25</v>
      </c>
      <c r="AP176" s="2" t="s">
        <v>24</v>
      </c>
      <c r="AQ176" s="2" t="s">
        <v>329</v>
      </c>
      <c r="AR176" s="2" t="s">
        <v>23</v>
      </c>
      <c r="AS176" s="2" t="s">
        <v>330</v>
      </c>
      <c r="AT176" s="2" t="s">
        <v>331</v>
      </c>
      <c r="AU176" s="2">
        <f>INT(Table1[[#This Row],[INDIVIDUOS ]]/4)</f>
        <v>13</v>
      </c>
      <c r="AV176" s="2">
        <v>52</v>
      </c>
      <c r="AW176" s="2">
        <v>24</v>
      </c>
      <c r="AX176" s="2">
        <v>28</v>
      </c>
      <c r="AY176" s="2">
        <v>1</v>
      </c>
      <c r="AZ176" s="2">
        <v>0</v>
      </c>
      <c r="BA176" s="2">
        <v>1</v>
      </c>
      <c r="BB176" s="2">
        <v>1</v>
      </c>
      <c r="BC176" s="2">
        <v>0</v>
      </c>
      <c r="BD176" s="2">
        <v>0</v>
      </c>
      <c r="BE176" s="2">
        <v>1</v>
      </c>
      <c r="BF176" s="2">
        <v>0</v>
      </c>
      <c r="BG176" s="2">
        <v>0</v>
      </c>
      <c r="BH176" s="2">
        <v>1</v>
      </c>
      <c r="BI176" s="2">
        <v>1</v>
      </c>
      <c r="BJ176" s="2">
        <v>0</v>
      </c>
      <c r="BK176" s="2">
        <v>0</v>
      </c>
      <c r="BL176" s="2" t="s">
        <v>23</v>
      </c>
      <c r="BM176" s="2" t="s">
        <v>23</v>
      </c>
      <c r="BN176" s="2"/>
      <c r="BO176" s="2"/>
      <c r="BP176" s="2"/>
      <c r="BQ176" s="2"/>
      <c r="BR176" s="2"/>
      <c r="BS176" s="2" t="s">
        <v>110</v>
      </c>
      <c r="BT176" s="2"/>
      <c r="BU176" s="2" t="s">
        <v>32</v>
      </c>
      <c r="BV176" s="2"/>
      <c r="BW176" s="2" t="s">
        <v>32</v>
      </c>
      <c r="BX176" s="2"/>
      <c r="BY176" s="2" t="s">
        <v>70</v>
      </c>
      <c r="BZ176" s="8" t="str">
        <f>BU176</f>
        <v>lona</v>
      </c>
      <c r="CA176" s="2"/>
      <c r="CB176" s="2" t="s">
        <v>24</v>
      </c>
      <c r="CC176" s="2" t="s">
        <v>24</v>
      </c>
      <c r="CD176" s="2" t="s">
        <v>24</v>
      </c>
      <c r="CE176" s="2" t="s">
        <v>332</v>
      </c>
      <c r="CF176" s="2"/>
      <c r="CG176" s="2" t="s">
        <v>333</v>
      </c>
      <c r="CH176" s="2" t="s">
        <v>23</v>
      </c>
      <c r="CI176" s="2" t="s">
        <v>24</v>
      </c>
      <c r="CJ176" s="2" t="s">
        <v>23</v>
      </c>
      <c r="CK176" s="2" t="s">
        <v>72</v>
      </c>
      <c r="CL176" s="2"/>
      <c r="CM176" s="2" t="s">
        <v>73</v>
      </c>
      <c r="CN176" s="2"/>
      <c r="CO176" s="2">
        <v>20</v>
      </c>
      <c r="CP176" s="2">
        <v>20</v>
      </c>
      <c r="CQ176" s="2" t="s">
        <v>23</v>
      </c>
      <c r="CR176" s="2" t="s">
        <v>95</v>
      </c>
      <c r="CS176" s="2"/>
      <c r="CT176" s="2" t="s">
        <v>23</v>
      </c>
      <c r="CU176" s="2" t="s">
        <v>74</v>
      </c>
      <c r="CV176" s="2"/>
      <c r="CW176" s="2">
        <v>6</v>
      </c>
      <c r="CX176" s="2">
        <v>6</v>
      </c>
      <c r="CY176" s="2">
        <v>8</v>
      </c>
      <c r="CZ176" s="2">
        <v>8</v>
      </c>
      <c r="DA176" s="2" t="s">
        <v>23</v>
      </c>
      <c r="DB176" s="2" t="s">
        <v>23</v>
      </c>
      <c r="DC176" s="2"/>
      <c r="DD176" s="2"/>
      <c r="DE176" s="2"/>
      <c r="DF176" s="2"/>
      <c r="DG176" s="2" t="s">
        <v>23</v>
      </c>
      <c r="DH176" s="2" t="s">
        <v>23</v>
      </c>
      <c r="DI176" s="2">
        <v>0</v>
      </c>
      <c r="DJ176" s="2" t="s">
        <v>24</v>
      </c>
      <c r="DK176" s="2" t="s">
        <v>24</v>
      </c>
      <c r="DL176" s="2"/>
      <c r="DM176" s="2" t="s">
        <v>24</v>
      </c>
      <c r="DN176" s="2">
        <v>1</v>
      </c>
      <c r="DO176" s="12"/>
      <c r="DP176" s="2" t="s">
        <v>23</v>
      </c>
      <c r="DQ176" s="2"/>
      <c r="DR176" s="2"/>
      <c r="DS176" s="2"/>
      <c r="DT176" s="2"/>
      <c r="DU176" s="2" t="s">
        <v>226</v>
      </c>
      <c r="DV176" s="2"/>
      <c r="DW176" s="2" t="s">
        <v>334</v>
      </c>
      <c r="DX176" s="2" t="s">
        <v>23</v>
      </c>
      <c r="DY176" s="2" t="s">
        <v>335</v>
      </c>
      <c r="DZ176" s="2"/>
      <c r="EA176" s="2" t="s">
        <v>335</v>
      </c>
      <c r="EB176" s="2"/>
      <c r="EC176" s="2" t="s">
        <v>23</v>
      </c>
      <c r="ED176" s="2"/>
      <c r="EE176" s="2"/>
      <c r="EF176" s="2"/>
      <c r="EG176" s="2"/>
      <c r="EH176" s="2"/>
      <c r="EI176" s="2" t="s">
        <v>4553</v>
      </c>
      <c r="EJ176" s="2" t="s">
        <v>155</v>
      </c>
      <c r="EK176" s="2" t="s">
        <v>44</v>
      </c>
      <c r="EL176" s="2" t="s">
        <v>24</v>
      </c>
      <c r="EM176" s="2" t="s">
        <v>24</v>
      </c>
      <c r="EN176" s="2" t="s">
        <v>196</v>
      </c>
      <c r="EO176" s="2" t="s">
        <v>197</v>
      </c>
      <c r="EP176" s="2" t="s">
        <v>24</v>
      </c>
      <c r="EQ176" s="2" t="s">
        <v>282</v>
      </c>
      <c r="ER176" s="2"/>
      <c r="ES176" s="2" t="s">
        <v>48</v>
      </c>
      <c r="ET176" s="2"/>
      <c r="EU176" s="2" t="s">
        <v>23</v>
      </c>
      <c r="EV176" s="2" t="s">
        <v>78</v>
      </c>
      <c r="EW176" s="2" t="s">
        <v>24</v>
      </c>
      <c r="EX176" s="2" t="s">
        <v>24</v>
      </c>
      <c r="EY176" s="2" t="s">
        <v>23</v>
      </c>
      <c r="EZ176" s="2" t="s">
        <v>98</v>
      </c>
      <c r="FA176" s="2" t="s">
        <v>23</v>
      </c>
      <c r="FB176" s="2"/>
      <c r="FC176" s="2"/>
      <c r="FD176" s="2"/>
      <c r="FE176" s="2"/>
      <c r="FF176" s="2"/>
      <c r="FG176" s="2"/>
      <c r="FH176" s="2">
        <v>1</v>
      </c>
      <c r="FI176" s="2">
        <v>1</v>
      </c>
      <c r="FJ176" s="2" t="s">
        <v>23</v>
      </c>
      <c r="FK176" s="2" t="s">
        <v>23</v>
      </c>
      <c r="FL176" s="2" t="s">
        <v>336</v>
      </c>
      <c r="FM176" s="2" t="s">
        <v>100</v>
      </c>
      <c r="FN176" s="2" t="s">
        <v>23</v>
      </c>
      <c r="FO176" s="2" t="s">
        <v>53</v>
      </c>
      <c r="FP176" s="2" t="s">
        <v>53</v>
      </c>
      <c r="FQ176" s="2" t="s">
        <v>23</v>
      </c>
      <c r="FR176" s="2" t="s">
        <v>23</v>
      </c>
      <c r="FS176" s="2"/>
      <c r="FT176" s="2" t="s">
        <v>101</v>
      </c>
      <c r="FU176" s="2" t="s">
        <v>337</v>
      </c>
      <c r="FV176" s="2" t="s">
        <v>256</v>
      </c>
      <c r="FW176" s="2"/>
      <c r="FX176" s="2" t="s">
        <v>57</v>
      </c>
      <c r="FY176" s="2" t="s">
        <v>338</v>
      </c>
      <c r="FZ176" s="12" t="s">
        <v>4528</v>
      </c>
      <c r="GA176" s="2" t="s">
        <v>233</v>
      </c>
      <c r="GB176" s="2"/>
      <c r="GC176" s="2"/>
      <c r="GD176" s="2" t="s">
        <v>24</v>
      </c>
      <c r="GE176" s="2"/>
      <c r="GF176" s="2" t="s">
        <v>24</v>
      </c>
      <c r="GG176" s="2" t="s">
        <v>339</v>
      </c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</row>
    <row r="177" spans="1:245" x14ac:dyDescent="0.25">
      <c r="A177" s="2" t="s">
        <v>1041</v>
      </c>
      <c r="B177" s="7">
        <v>42600</v>
      </c>
      <c r="C177" s="2">
        <v>4</v>
      </c>
      <c r="D177" s="2" t="s">
        <v>17</v>
      </c>
      <c r="E177" s="2" t="s">
        <v>9</v>
      </c>
      <c r="F177" s="2" t="s">
        <v>1042</v>
      </c>
      <c r="G177" s="2" t="s">
        <v>1042</v>
      </c>
      <c r="H177" s="7">
        <v>42476</v>
      </c>
      <c r="I177" s="2"/>
      <c r="J177" s="2" t="s">
        <v>18</v>
      </c>
      <c r="K177" s="2" t="s">
        <v>922</v>
      </c>
      <c r="L177" s="2" t="s">
        <v>923</v>
      </c>
      <c r="M177" s="2" t="s">
        <v>3018</v>
      </c>
      <c r="N177" s="2" t="s">
        <v>1060</v>
      </c>
      <c r="O177" s="2" t="s">
        <v>1060</v>
      </c>
      <c r="P177" s="2">
        <v>6.1022100000000003E-2</v>
      </c>
      <c r="Q177" s="2">
        <v>-80.056826000000001</v>
      </c>
      <c r="R177" s="2">
        <v>42.900001525900002</v>
      </c>
      <c r="S177" s="2" t="s">
        <v>104</v>
      </c>
      <c r="T177" s="2" t="s">
        <v>1042</v>
      </c>
      <c r="U177" s="2" t="s">
        <v>933</v>
      </c>
      <c r="V177" s="2" t="s">
        <v>4411</v>
      </c>
      <c r="W177" s="2"/>
      <c r="X177" s="2" t="s">
        <v>22</v>
      </c>
      <c r="Y177" s="2"/>
      <c r="Z177" s="2">
        <v>200</v>
      </c>
      <c r="AA177" s="2">
        <v>8</v>
      </c>
      <c r="AB177" s="2">
        <v>8</v>
      </c>
      <c r="AC177" s="2" t="s">
        <v>24</v>
      </c>
      <c r="AD177" s="2" t="s">
        <v>23</v>
      </c>
      <c r="AE177" s="2"/>
      <c r="AF177" s="2"/>
      <c r="AG177" s="2" t="s">
        <v>203</v>
      </c>
      <c r="AH177" s="2"/>
      <c r="AI177" s="2" t="s">
        <v>24</v>
      </c>
      <c r="AJ177" s="2" t="s">
        <v>25</v>
      </c>
      <c r="AK177" s="2" t="s">
        <v>1043</v>
      </c>
      <c r="AL177" s="2" t="s">
        <v>1044</v>
      </c>
      <c r="AM177" s="2" t="s">
        <v>1045</v>
      </c>
      <c r="AN177" s="2" t="s">
        <v>24</v>
      </c>
      <c r="AO177" s="2" t="s">
        <v>148</v>
      </c>
      <c r="AP177" s="2" t="s">
        <v>23</v>
      </c>
      <c r="AQ177" s="2"/>
      <c r="AR177" s="2" t="s">
        <v>24</v>
      </c>
      <c r="AS177" s="2" t="s">
        <v>1046</v>
      </c>
      <c r="AT177" s="2" t="s">
        <v>1047</v>
      </c>
      <c r="AU177" s="2">
        <f>INT(Table1[[#This Row],[INDIVIDUOS ]]/4)</f>
        <v>11</v>
      </c>
      <c r="AV177" s="2">
        <v>44</v>
      </c>
      <c r="AW177" s="2">
        <v>21</v>
      </c>
      <c r="AX177" s="2">
        <v>23</v>
      </c>
      <c r="AY177" s="2">
        <v>0</v>
      </c>
      <c r="AZ177" s="2">
        <v>1</v>
      </c>
      <c r="BA177" s="2">
        <v>1</v>
      </c>
      <c r="BB177" s="2">
        <v>0</v>
      </c>
      <c r="BC177" s="2">
        <v>0</v>
      </c>
      <c r="BD177" s="2">
        <v>0</v>
      </c>
      <c r="BE177" s="2">
        <v>0</v>
      </c>
      <c r="BF177" s="2">
        <v>2</v>
      </c>
      <c r="BG177" s="2">
        <v>0</v>
      </c>
      <c r="BH177" s="2">
        <v>0</v>
      </c>
      <c r="BI177" s="2">
        <v>0</v>
      </c>
      <c r="BJ177" s="2">
        <v>2</v>
      </c>
      <c r="BK177" s="2">
        <v>1</v>
      </c>
      <c r="BL177" s="2" t="s">
        <v>24</v>
      </c>
      <c r="BM177" s="2" t="s">
        <v>24</v>
      </c>
      <c r="BN177" s="2" t="s">
        <v>933</v>
      </c>
      <c r="BO177" s="2">
        <v>1</v>
      </c>
      <c r="BP177" s="2" t="s">
        <v>18</v>
      </c>
      <c r="BQ177" s="2" t="s">
        <v>922</v>
      </c>
      <c r="BR177" s="2" t="s">
        <v>923</v>
      </c>
      <c r="BS177" s="2" t="s">
        <v>110</v>
      </c>
      <c r="BT177" s="2"/>
      <c r="BU177" s="2" t="s">
        <v>32</v>
      </c>
      <c r="BV177" s="2"/>
      <c r="BW177" s="2" t="s">
        <v>32</v>
      </c>
      <c r="BX177" s="2"/>
      <c r="BY177" s="2" t="s">
        <v>70</v>
      </c>
      <c r="BZ177" s="8" t="str">
        <f>BU177</f>
        <v>lona</v>
      </c>
      <c r="CA177" s="2"/>
      <c r="CB177" s="2" t="s">
        <v>24</v>
      </c>
      <c r="CC177" s="2" t="s">
        <v>23</v>
      </c>
      <c r="CD177" s="2" t="s">
        <v>23</v>
      </c>
      <c r="CE177" s="2"/>
      <c r="CF177" s="2"/>
      <c r="CG177" s="2" t="s">
        <v>192</v>
      </c>
      <c r="CH177" s="2" t="s">
        <v>23</v>
      </c>
      <c r="CI177" s="2" t="s">
        <v>23</v>
      </c>
      <c r="CJ177" s="2" t="s">
        <v>23</v>
      </c>
      <c r="CK177" s="2" t="s">
        <v>72</v>
      </c>
      <c r="CL177" s="2"/>
      <c r="CM177" s="2" t="s">
        <v>36</v>
      </c>
      <c r="CN177" s="2"/>
      <c r="CO177" s="2"/>
      <c r="CP177" s="2"/>
      <c r="CQ177" s="2" t="s">
        <v>383</v>
      </c>
      <c r="CR177" s="2" t="s">
        <v>95</v>
      </c>
      <c r="CS177" s="2"/>
      <c r="CT177" s="2" t="s">
        <v>38</v>
      </c>
      <c r="CU177" s="2" t="s">
        <v>74</v>
      </c>
      <c r="CV177" s="2"/>
      <c r="CW177" s="2">
        <v>0</v>
      </c>
      <c r="CX177" s="2">
        <v>0</v>
      </c>
      <c r="CY177" s="2">
        <v>0</v>
      </c>
      <c r="CZ177" s="2">
        <v>0</v>
      </c>
      <c r="DA177" s="2"/>
      <c r="DB177" s="2"/>
      <c r="DC177" s="2"/>
      <c r="DD177" s="2"/>
      <c r="DE177" s="2"/>
      <c r="DF177" s="2"/>
      <c r="DG177" s="2"/>
      <c r="DH177" s="2"/>
      <c r="DI177" s="2">
        <v>0</v>
      </c>
      <c r="DJ177" s="2" t="s">
        <v>23</v>
      </c>
      <c r="DK177" s="2" t="s">
        <v>23</v>
      </c>
      <c r="DL177" s="2"/>
      <c r="DM177" s="2" t="s">
        <v>23</v>
      </c>
      <c r="DN177" s="2"/>
      <c r="DO177" s="12"/>
      <c r="DP177" s="2" t="s">
        <v>23</v>
      </c>
      <c r="DQ177" s="2"/>
      <c r="DR177" s="2"/>
      <c r="DS177" s="2"/>
      <c r="DT177" s="2"/>
      <c r="DU177" s="2" t="s">
        <v>226</v>
      </c>
      <c r="DV177" s="2"/>
      <c r="DW177" s="2" t="s">
        <v>1048</v>
      </c>
      <c r="DX177" s="2" t="s">
        <v>24</v>
      </c>
      <c r="DY177" s="2" t="s">
        <v>312</v>
      </c>
      <c r="DZ177" s="2"/>
      <c r="EA177" s="2" t="s">
        <v>313</v>
      </c>
      <c r="EB177" s="2"/>
      <c r="EC177" s="2" t="s">
        <v>24</v>
      </c>
      <c r="ED177" s="2">
        <v>0</v>
      </c>
      <c r="EE177" s="2">
        <v>0</v>
      </c>
      <c r="EF177" s="2">
        <v>0</v>
      </c>
      <c r="EG177" s="2" t="s">
        <v>23</v>
      </c>
      <c r="EH177" s="2" t="s">
        <v>155</v>
      </c>
      <c r="EI177" s="2" t="s">
        <v>4552</v>
      </c>
      <c r="EJ177" s="2" t="s">
        <v>157</v>
      </c>
      <c r="EK177" s="2" t="s">
        <v>44</v>
      </c>
      <c r="EL177" s="2" t="s">
        <v>23</v>
      </c>
      <c r="EM177" s="2" t="s">
        <v>24</v>
      </c>
      <c r="EN177" s="2" t="s">
        <v>45</v>
      </c>
      <c r="EO177" s="2" t="s">
        <v>46</v>
      </c>
      <c r="EP177" s="2" t="s">
        <v>24</v>
      </c>
      <c r="EQ177" s="2" t="s">
        <v>47</v>
      </c>
      <c r="ER177" s="2"/>
      <c r="ES177" s="2" t="s">
        <v>48</v>
      </c>
      <c r="ET177" s="2"/>
      <c r="EU177" s="2" t="s">
        <v>23</v>
      </c>
      <c r="EV177" s="2" t="s">
        <v>49</v>
      </c>
      <c r="EW177" s="2" t="s">
        <v>23</v>
      </c>
      <c r="EX177" s="2" t="s">
        <v>23</v>
      </c>
      <c r="EY177" s="2" t="s">
        <v>23</v>
      </c>
      <c r="EZ177" s="2" t="s">
        <v>50</v>
      </c>
      <c r="FA177" s="2" t="s">
        <v>24</v>
      </c>
      <c r="FB177" s="2"/>
      <c r="FC177" s="2" t="s">
        <v>24</v>
      </c>
      <c r="FD177" s="2" t="s">
        <v>23</v>
      </c>
      <c r="FE177" s="2" t="s">
        <v>23</v>
      </c>
      <c r="FF177" s="2" t="s">
        <v>24</v>
      </c>
      <c r="FG177" s="2" t="s">
        <v>1049</v>
      </c>
      <c r="FH177" s="2">
        <v>0</v>
      </c>
      <c r="FI177" s="2">
        <v>0</v>
      </c>
      <c r="FJ177" s="2" t="s">
        <v>23</v>
      </c>
      <c r="FK177" s="2" t="s">
        <v>23</v>
      </c>
      <c r="FL177" s="2" t="s">
        <v>336</v>
      </c>
      <c r="FM177" s="2" t="s">
        <v>123</v>
      </c>
      <c r="FN177" s="2" t="s">
        <v>23</v>
      </c>
      <c r="FO177" s="2" t="s">
        <v>360</v>
      </c>
      <c r="FP177" s="2" t="s">
        <v>360</v>
      </c>
      <c r="FQ177" s="2" t="s">
        <v>24</v>
      </c>
      <c r="FR177" s="2" t="s">
        <v>155</v>
      </c>
      <c r="FS177" s="2"/>
      <c r="FT177" s="2" t="s">
        <v>54</v>
      </c>
      <c r="FU177" s="2" t="s">
        <v>1050</v>
      </c>
      <c r="FV177" s="2" t="s">
        <v>199</v>
      </c>
      <c r="FW177" s="2"/>
      <c r="FX177" s="2" t="s">
        <v>57</v>
      </c>
      <c r="FY177" s="2" t="s">
        <v>1051</v>
      </c>
      <c r="FZ177" s="12" t="s">
        <v>4547</v>
      </c>
      <c r="GA177" s="2" t="s">
        <v>114</v>
      </c>
      <c r="GB177" s="2"/>
      <c r="GC177" s="2"/>
      <c r="GD177" s="2" t="s">
        <v>23</v>
      </c>
      <c r="GE177" s="2"/>
      <c r="GF177" s="2" t="s">
        <v>23</v>
      </c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</row>
    <row r="178" spans="1:245" x14ac:dyDescent="0.25">
      <c r="A178" s="2" t="s">
        <v>913</v>
      </c>
      <c r="B178" s="7">
        <v>42600</v>
      </c>
      <c r="C178" s="2">
        <v>4</v>
      </c>
      <c r="D178" s="2" t="s">
        <v>17</v>
      </c>
      <c r="E178" s="2" t="s">
        <v>9</v>
      </c>
      <c r="F178" s="2" t="s">
        <v>914</v>
      </c>
      <c r="G178" s="2" t="s">
        <v>914</v>
      </c>
      <c r="H178" s="7">
        <v>42477</v>
      </c>
      <c r="I178" s="2"/>
      <c r="J178" s="2" t="s">
        <v>18</v>
      </c>
      <c r="K178" s="2" t="s">
        <v>922</v>
      </c>
      <c r="L178" s="2" t="s">
        <v>923</v>
      </c>
      <c r="M178" s="2" t="s">
        <v>3018</v>
      </c>
      <c r="N178" s="2" t="s">
        <v>1060</v>
      </c>
      <c r="O178" s="2" t="s">
        <v>1060</v>
      </c>
      <c r="P178" s="2">
        <v>6.2762700000000005E-2</v>
      </c>
      <c r="Q178" s="2">
        <v>-80.061506300000005</v>
      </c>
      <c r="R178" s="2">
        <v>30.100000381499999</v>
      </c>
      <c r="S178" s="2" t="s">
        <v>21</v>
      </c>
      <c r="T178" s="2"/>
      <c r="U178" s="2"/>
      <c r="V178" s="2" t="s">
        <v>4412</v>
      </c>
      <c r="W178" s="2"/>
      <c r="X178" s="2" t="s">
        <v>62</v>
      </c>
      <c r="Y178" s="2"/>
      <c r="Z178" s="2">
        <v>2000</v>
      </c>
      <c r="AA178" s="2">
        <v>63</v>
      </c>
      <c r="AB178" s="2">
        <v>58</v>
      </c>
      <c r="AC178" s="2" t="s">
        <v>24</v>
      </c>
      <c r="AD178" s="2" t="s">
        <v>23</v>
      </c>
      <c r="AE178" s="2"/>
      <c r="AF178" s="2"/>
      <c r="AG178" s="2" t="s">
        <v>203</v>
      </c>
      <c r="AH178" s="2"/>
      <c r="AI178" s="2" t="s">
        <v>23</v>
      </c>
      <c r="AJ178" s="2" t="s">
        <v>91</v>
      </c>
      <c r="AK178" s="2" t="s">
        <v>915</v>
      </c>
      <c r="AL178" s="2" t="s">
        <v>916</v>
      </c>
      <c r="AM178" s="2" t="s">
        <v>917</v>
      </c>
      <c r="AN178" s="2" t="s">
        <v>23</v>
      </c>
      <c r="AO178" s="2" t="s">
        <v>4408</v>
      </c>
      <c r="AP178" s="2" t="s">
        <v>24</v>
      </c>
      <c r="AQ178" s="2" t="s">
        <v>918</v>
      </c>
      <c r="AR178" s="2" t="s">
        <v>24</v>
      </c>
      <c r="AS178" s="2" t="s">
        <v>919</v>
      </c>
      <c r="AT178" s="2" t="s">
        <v>920</v>
      </c>
      <c r="AU178" s="2">
        <f>INT(Table1[[#This Row],[INDIVIDUOS ]]/4)</f>
        <v>57</v>
      </c>
      <c r="AV178" s="2">
        <v>229</v>
      </c>
      <c r="AW178" s="2">
        <v>106</v>
      </c>
      <c r="AX178" s="2">
        <v>123</v>
      </c>
      <c r="AY178" s="2">
        <v>4</v>
      </c>
      <c r="AZ178" s="2">
        <v>5</v>
      </c>
      <c r="BA178" s="2">
        <v>1</v>
      </c>
      <c r="BB178" s="2">
        <v>7</v>
      </c>
      <c r="BC178" s="2">
        <v>0</v>
      </c>
      <c r="BD178" s="2">
        <v>0</v>
      </c>
      <c r="BE178" s="2">
        <v>5</v>
      </c>
      <c r="BF178" s="2">
        <v>6</v>
      </c>
      <c r="BG178" s="2">
        <v>1</v>
      </c>
      <c r="BH178" s="2">
        <v>3</v>
      </c>
      <c r="BI178" s="2">
        <v>4</v>
      </c>
      <c r="BJ178" s="2">
        <v>2</v>
      </c>
      <c r="BK178" s="2">
        <v>0</v>
      </c>
      <c r="BL178" s="2" t="s">
        <v>24</v>
      </c>
      <c r="BM178" s="2" t="s">
        <v>24</v>
      </c>
      <c r="BN178" s="2" t="s">
        <v>921</v>
      </c>
      <c r="BO178" s="2">
        <v>63</v>
      </c>
      <c r="BP178" s="2" t="s">
        <v>18</v>
      </c>
      <c r="BQ178" s="2" t="s">
        <v>922</v>
      </c>
      <c r="BR178" s="2" t="s">
        <v>923</v>
      </c>
      <c r="BS178" s="2" t="s">
        <v>110</v>
      </c>
      <c r="BT178" s="2"/>
      <c r="BU178" s="2" t="s">
        <v>31</v>
      </c>
      <c r="BV178" s="2"/>
      <c r="BW178" s="2" t="s">
        <v>32</v>
      </c>
      <c r="BX178" s="2"/>
      <c r="BY178" s="2" t="s">
        <v>70</v>
      </c>
      <c r="BZ178" s="8" t="str">
        <f>BU178</f>
        <v>plastico</v>
      </c>
      <c r="CA178" s="2"/>
      <c r="CB178" s="2" t="s">
        <v>24</v>
      </c>
      <c r="CC178" s="2" t="s">
        <v>23</v>
      </c>
      <c r="CD178" s="2" t="s">
        <v>23</v>
      </c>
      <c r="CE178" s="2"/>
      <c r="CF178" s="2"/>
      <c r="CG178" s="2" t="s">
        <v>192</v>
      </c>
      <c r="CH178" s="2" t="s">
        <v>24</v>
      </c>
      <c r="CI178" s="2" t="s">
        <v>23</v>
      </c>
      <c r="CJ178" s="2" t="s">
        <v>23</v>
      </c>
      <c r="CK178" s="2" t="s">
        <v>35</v>
      </c>
      <c r="CL178" s="2"/>
      <c r="CM178" s="2" t="s">
        <v>73</v>
      </c>
      <c r="CN178" s="2"/>
      <c r="CO178" s="2">
        <v>1000</v>
      </c>
      <c r="CP178" s="2">
        <v>2</v>
      </c>
      <c r="CQ178" s="2" t="s">
        <v>23</v>
      </c>
      <c r="CR178" s="2" t="s">
        <v>74</v>
      </c>
      <c r="CS178" s="2"/>
      <c r="CT178" s="2" t="s">
        <v>23</v>
      </c>
      <c r="CU178" s="2" t="s">
        <v>74</v>
      </c>
      <c r="CV178" s="2"/>
      <c r="CW178" s="2">
        <v>3</v>
      </c>
      <c r="CX178" s="2">
        <v>3</v>
      </c>
      <c r="CY178" s="2">
        <v>4</v>
      </c>
      <c r="CZ178" s="2">
        <v>4</v>
      </c>
      <c r="DA178" s="2" t="s">
        <v>23</v>
      </c>
      <c r="DB178" s="2" t="s">
        <v>23</v>
      </c>
      <c r="DC178" s="2"/>
      <c r="DD178" s="2"/>
      <c r="DE178" s="2"/>
      <c r="DF178" s="2"/>
      <c r="DG178" s="2" t="s">
        <v>23</v>
      </c>
      <c r="DH178" s="2" t="s">
        <v>23</v>
      </c>
      <c r="DI178" s="2">
        <v>0</v>
      </c>
      <c r="DJ178" s="2" t="s">
        <v>23</v>
      </c>
      <c r="DK178" s="2" t="s">
        <v>23</v>
      </c>
      <c r="DL178" s="2"/>
      <c r="DM178" s="2" t="s">
        <v>23</v>
      </c>
      <c r="DN178" s="2"/>
      <c r="DO178" s="12"/>
      <c r="DP178" s="2" t="s">
        <v>23</v>
      </c>
      <c r="DQ178" s="2"/>
      <c r="DR178" s="2"/>
      <c r="DS178" s="2"/>
      <c r="DT178" s="2"/>
      <c r="DU178" s="2" t="s">
        <v>226</v>
      </c>
      <c r="DV178" s="2"/>
      <c r="DW178" s="2" t="s">
        <v>924</v>
      </c>
      <c r="DX178" s="2" t="s">
        <v>23</v>
      </c>
      <c r="DY178" s="2" t="s">
        <v>41</v>
      </c>
      <c r="DZ178" s="2"/>
      <c r="EA178" s="2" t="s">
        <v>40</v>
      </c>
      <c r="EB178" s="2"/>
      <c r="EC178" s="2" t="s">
        <v>23</v>
      </c>
      <c r="ED178" s="2"/>
      <c r="EE178" s="2"/>
      <c r="EF178" s="2"/>
      <c r="EG178" s="2"/>
      <c r="EH178" s="2"/>
      <c r="EI178" s="2" t="s">
        <v>4552</v>
      </c>
      <c r="EJ178" s="2" t="s">
        <v>157</v>
      </c>
      <c r="EK178" s="2" t="s">
        <v>44</v>
      </c>
      <c r="EL178" s="2" t="s">
        <v>24</v>
      </c>
      <c r="EM178" s="2" t="s">
        <v>24</v>
      </c>
      <c r="EN178" s="2" t="s">
        <v>45</v>
      </c>
      <c r="EO178" s="2" t="s">
        <v>197</v>
      </c>
      <c r="EP178" s="2" t="s">
        <v>24</v>
      </c>
      <c r="EQ178" s="2" t="s">
        <v>97</v>
      </c>
      <c r="ER178" s="2"/>
      <c r="ES178" s="2" t="s">
        <v>48</v>
      </c>
      <c r="ET178" s="2"/>
      <c r="EU178" s="2" t="s">
        <v>24</v>
      </c>
      <c r="EV178" s="2" t="s">
        <v>197</v>
      </c>
      <c r="EW178" s="2" t="s">
        <v>23</v>
      </c>
      <c r="EX178" s="2" t="s">
        <v>23</v>
      </c>
      <c r="EY178" s="2" t="s">
        <v>23</v>
      </c>
      <c r="EZ178" s="2" t="s">
        <v>98</v>
      </c>
      <c r="FA178" s="2" t="s">
        <v>23</v>
      </c>
      <c r="FB178" s="2"/>
      <c r="FC178" s="2"/>
      <c r="FD178" s="2"/>
      <c r="FE178" s="2"/>
      <c r="FF178" s="2"/>
      <c r="FG178" s="2"/>
      <c r="FH178" s="2">
        <v>1</v>
      </c>
      <c r="FI178" s="2">
        <v>0</v>
      </c>
      <c r="FJ178" s="2" t="s">
        <v>23</v>
      </c>
      <c r="FK178" s="2" t="s">
        <v>23</v>
      </c>
      <c r="FL178" s="2" t="s">
        <v>255</v>
      </c>
      <c r="FM178" s="2" t="s">
        <v>925</v>
      </c>
      <c r="FN178" s="2" t="s">
        <v>23</v>
      </c>
      <c r="FO178" s="2" t="s">
        <v>53</v>
      </c>
      <c r="FP178" s="2" t="s">
        <v>53</v>
      </c>
      <c r="FQ178" s="2" t="s">
        <v>24</v>
      </c>
      <c r="FR178" s="2" t="s">
        <v>23</v>
      </c>
      <c r="FS178" s="2"/>
      <c r="FT178" s="2" t="s">
        <v>54</v>
      </c>
      <c r="FU178" s="2" t="s">
        <v>375</v>
      </c>
      <c r="FV178" s="2" t="s">
        <v>926</v>
      </c>
      <c r="FW178" s="2"/>
      <c r="FX178" s="2" t="s">
        <v>57</v>
      </c>
      <c r="FY178" s="2" t="s">
        <v>927</v>
      </c>
      <c r="FZ178" s="12" t="s">
        <v>4530</v>
      </c>
      <c r="GA178" s="2" t="s">
        <v>114</v>
      </c>
      <c r="GB178" s="2"/>
      <c r="GC178" s="2"/>
      <c r="GD178" s="2" t="s">
        <v>23</v>
      </c>
      <c r="GE178" s="2"/>
      <c r="GF178" s="2" t="s">
        <v>23</v>
      </c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</row>
    <row r="179" spans="1:245" x14ac:dyDescent="0.25">
      <c r="A179" s="2" t="s">
        <v>1058</v>
      </c>
      <c r="B179" s="7">
        <v>42600</v>
      </c>
      <c r="C179" s="2">
        <v>4</v>
      </c>
      <c r="D179" s="2" t="s">
        <v>8</v>
      </c>
      <c r="E179" s="2" t="s">
        <v>9</v>
      </c>
      <c r="F179" s="2" t="s">
        <v>1059</v>
      </c>
      <c r="G179" s="2" t="s">
        <v>1060</v>
      </c>
      <c r="H179" s="7">
        <v>42476</v>
      </c>
      <c r="I179" s="7">
        <v>42600</v>
      </c>
      <c r="J179" s="2" t="s">
        <v>18</v>
      </c>
      <c r="K179" s="2" t="s">
        <v>922</v>
      </c>
      <c r="L179" s="2" t="s">
        <v>923</v>
      </c>
      <c r="M179" s="2" t="s">
        <v>3018</v>
      </c>
      <c r="N179" s="2" t="s">
        <v>1060</v>
      </c>
      <c r="O179" s="2" t="s">
        <v>1060</v>
      </c>
      <c r="P179" s="2">
        <v>0.65678999999999998</v>
      </c>
      <c r="Q179" s="2">
        <v>-80.055419000000001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>
        <f>INT(Table1[[#This Row],[INDIVIDUOS ]]/4)</f>
        <v>0</v>
      </c>
      <c r="AV179" s="2">
        <v>0</v>
      </c>
      <c r="AW179" s="2">
        <v>0</v>
      </c>
      <c r="AX179" s="2">
        <v>0</v>
      </c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>
        <v>0</v>
      </c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8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1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12" t="s">
        <v>4548</v>
      </c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</row>
    <row r="180" spans="1:245" x14ac:dyDescent="0.25">
      <c r="A180" s="2" t="s">
        <v>931</v>
      </c>
      <c r="B180" s="7">
        <v>42599</v>
      </c>
      <c r="C180" s="2">
        <v>4</v>
      </c>
      <c r="D180" s="2" t="s">
        <v>17</v>
      </c>
      <c r="E180" s="2" t="s">
        <v>9</v>
      </c>
      <c r="F180" s="2" t="s">
        <v>932</v>
      </c>
      <c r="G180" s="2" t="s">
        <v>933</v>
      </c>
      <c r="H180" s="7">
        <v>42476</v>
      </c>
      <c r="I180" s="2"/>
      <c r="J180" s="2" t="s">
        <v>18</v>
      </c>
      <c r="K180" s="2" t="s">
        <v>922</v>
      </c>
      <c r="L180" s="2" t="s">
        <v>923</v>
      </c>
      <c r="M180" s="2" t="s">
        <v>3018</v>
      </c>
      <c r="N180" s="2" t="s">
        <v>1060</v>
      </c>
      <c r="O180" s="2" t="s">
        <v>1060</v>
      </c>
      <c r="P180" s="2">
        <v>7.0582400000000003E-2</v>
      </c>
      <c r="Q180" s="2">
        <v>-80.046853799999994</v>
      </c>
      <c r="R180" s="2">
        <v>72.099998474100005</v>
      </c>
      <c r="S180" s="2" t="s">
        <v>21</v>
      </c>
      <c r="T180" s="2"/>
      <c r="U180" s="2"/>
      <c r="V180" s="2" t="s">
        <v>4411</v>
      </c>
      <c r="W180" s="2"/>
      <c r="X180" s="2" t="s">
        <v>22</v>
      </c>
      <c r="Y180" s="2"/>
      <c r="Z180" s="2">
        <v>170</v>
      </c>
      <c r="AA180" s="2">
        <v>12</v>
      </c>
      <c r="AB180" s="2">
        <v>12</v>
      </c>
      <c r="AC180" s="2" t="s">
        <v>24</v>
      </c>
      <c r="AD180" s="2" t="s">
        <v>23</v>
      </c>
      <c r="AE180" s="2"/>
      <c r="AF180" s="2"/>
      <c r="AG180" s="2" t="s">
        <v>121</v>
      </c>
      <c r="AH180" s="2" t="s">
        <v>934</v>
      </c>
      <c r="AI180" s="2" t="s">
        <v>23</v>
      </c>
      <c r="AJ180" s="2" t="s">
        <v>25</v>
      </c>
      <c r="AK180" s="2" t="s">
        <v>935</v>
      </c>
      <c r="AL180" s="2" t="s">
        <v>936</v>
      </c>
      <c r="AM180" s="2" t="s">
        <v>937</v>
      </c>
      <c r="AN180" s="2" t="s">
        <v>24</v>
      </c>
      <c r="AO180" s="2" t="s">
        <v>25</v>
      </c>
      <c r="AP180" s="2" t="s">
        <v>24</v>
      </c>
      <c r="AQ180" s="2" t="s">
        <v>938</v>
      </c>
      <c r="AR180" s="2" t="s">
        <v>24</v>
      </c>
      <c r="AS180" s="2" t="s">
        <v>939</v>
      </c>
      <c r="AT180" s="2" t="s">
        <v>940</v>
      </c>
      <c r="AU180" s="2">
        <f>INT(Table1[[#This Row],[INDIVIDUOS ]]/4)</f>
        <v>15</v>
      </c>
      <c r="AV180" s="2">
        <v>62</v>
      </c>
      <c r="AW180" s="2">
        <v>30</v>
      </c>
      <c r="AX180" s="2">
        <v>32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1</v>
      </c>
      <c r="BI180" s="2">
        <v>1</v>
      </c>
      <c r="BJ180" s="2">
        <v>2</v>
      </c>
      <c r="BK180" s="2">
        <v>0</v>
      </c>
      <c r="BL180" s="2" t="s">
        <v>24</v>
      </c>
      <c r="BM180" s="2" t="s">
        <v>23</v>
      </c>
      <c r="BN180" s="2"/>
      <c r="BO180" s="2"/>
      <c r="BP180" s="2"/>
      <c r="BQ180" s="2"/>
      <c r="BR180" s="2"/>
      <c r="BS180" s="2" t="s">
        <v>110</v>
      </c>
      <c r="BT180" s="2"/>
      <c r="BU180" s="2" t="s">
        <v>32</v>
      </c>
      <c r="BV180" s="2"/>
      <c r="BW180" s="2" t="s">
        <v>309</v>
      </c>
      <c r="BX180" s="2"/>
      <c r="BY180" s="2" t="s">
        <v>70</v>
      </c>
      <c r="BZ180" s="8" t="str">
        <f>BU180</f>
        <v>lona</v>
      </c>
      <c r="CA180" s="2"/>
      <c r="CB180" s="2" t="s">
        <v>24</v>
      </c>
      <c r="CC180" s="2" t="s">
        <v>23</v>
      </c>
      <c r="CD180" s="2" t="s">
        <v>23</v>
      </c>
      <c r="CE180" s="2"/>
      <c r="CF180" s="2"/>
      <c r="CG180" s="2" t="s">
        <v>34</v>
      </c>
      <c r="CH180" s="2" t="s">
        <v>23</v>
      </c>
      <c r="CI180" s="2" t="s">
        <v>23</v>
      </c>
      <c r="CJ180" s="2" t="s">
        <v>23</v>
      </c>
      <c r="CK180" s="2" t="s">
        <v>193</v>
      </c>
      <c r="CL180" s="2"/>
      <c r="CM180" s="2" t="s">
        <v>36</v>
      </c>
      <c r="CN180" s="2"/>
      <c r="CO180" s="2"/>
      <c r="CP180" s="2"/>
      <c r="CQ180" s="2" t="s">
        <v>383</v>
      </c>
      <c r="CR180" s="2" t="s">
        <v>95</v>
      </c>
      <c r="CS180" s="2"/>
      <c r="CT180" s="2" t="s">
        <v>38</v>
      </c>
      <c r="CU180" s="2" t="s">
        <v>74</v>
      </c>
      <c r="CV180" s="2"/>
      <c r="CW180" s="2">
        <v>0</v>
      </c>
      <c r="CX180" s="2">
        <v>0</v>
      </c>
      <c r="CY180" s="2">
        <v>0</v>
      </c>
      <c r="CZ180" s="2">
        <v>0</v>
      </c>
      <c r="DA180" s="2"/>
      <c r="DB180" s="2"/>
      <c r="DC180" s="2"/>
      <c r="DD180" s="2"/>
      <c r="DE180" s="2"/>
      <c r="DF180" s="2"/>
      <c r="DG180" s="2"/>
      <c r="DH180" s="2"/>
      <c r="DI180" s="2">
        <v>0</v>
      </c>
      <c r="DJ180" s="2" t="s">
        <v>23</v>
      </c>
      <c r="DK180" s="2" t="s">
        <v>23</v>
      </c>
      <c r="DL180" s="2"/>
      <c r="DM180" s="2" t="s">
        <v>23</v>
      </c>
      <c r="DN180" s="2"/>
      <c r="DO180" s="12" t="s">
        <v>509</v>
      </c>
      <c r="DP180" s="2" t="s">
        <v>23</v>
      </c>
      <c r="DQ180" s="2"/>
      <c r="DR180" s="2"/>
      <c r="DS180" s="2"/>
      <c r="DT180" s="2"/>
      <c r="DU180" s="2" t="s">
        <v>226</v>
      </c>
      <c r="DV180" s="2"/>
      <c r="DW180" s="2" t="s">
        <v>941</v>
      </c>
      <c r="DX180" s="2" t="s">
        <v>23</v>
      </c>
      <c r="DY180" s="2" t="s">
        <v>312</v>
      </c>
      <c r="DZ180" s="2"/>
      <c r="EA180" s="2" t="s">
        <v>76</v>
      </c>
      <c r="EB180" s="2"/>
      <c r="EC180" s="2" t="s">
        <v>23</v>
      </c>
      <c r="ED180" s="2"/>
      <c r="EE180" s="2"/>
      <c r="EF180" s="2"/>
      <c r="EG180" s="2"/>
      <c r="EH180" s="2"/>
      <c r="EI180" s="2" t="s">
        <v>4553</v>
      </c>
      <c r="EJ180" s="2" t="s">
        <v>155</v>
      </c>
      <c r="EK180" s="2" t="s">
        <v>76</v>
      </c>
      <c r="EL180" s="2" t="s">
        <v>24</v>
      </c>
      <c r="EM180" s="2" t="s">
        <v>24</v>
      </c>
      <c r="EN180" s="2" t="s">
        <v>45</v>
      </c>
      <c r="EO180" s="2" t="s">
        <v>46</v>
      </c>
      <c r="EP180" s="2" t="s">
        <v>23</v>
      </c>
      <c r="EQ180" s="2" t="s">
        <v>155</v>
      </c>
      <c r="ER180" s="2"/>
      <c r="ES180" s="2" t="s">
        <v>155</v>
      </c>
      <c r="ET180" s="2"/>
      <c r="EU180" s="2" t="s">
        <v>155</v>
      </c>
      <c r="EV180" s="2" t="s">
        <v>197</v>
      </c>
      <c r="EW180" s="2" t="s">
        <v>155</v>
      </c>
      <c r="EX180" s="2" t="s">
        <v>155</v>
      </c>
      <c r="EY180" s="2" t="s">
        <v>23</v>
      </c>
      <c r="EZ180" s="2" t="s">
        <v>76</v>
      </c>
      <c r="FA180" s="2" t="s">
        <v>23</v>
      </c>
      <c r="FB180" s="2"/>
      <c r="FC180" s="2"/>
      <c r="FD180" s="2"/>
      <c r="FE180" s="2"/>
      <c r="FF180" s="2"/>
      <c r="FG180" s="2"/>
      <c r="FH180" s="2">
        <v>0</v>
      </c>
      <c r="FI180" s="2">
        <v>0</v>
      </c>
      <c r="FJ180" s="2" t="s">
        <v>155</v>
      </c>
      <c r="FK180" s="2" t="s">
        <v>155</v>
      </c>
      <c r="FL180" s="2" t="s">
        <v>100</v>
      </c>
      <c r="FM180" s="2" t="s">
        <v>123</v>
      </c>
      <c r="FN180" s="2" t="s">
        <v>155</v>
      </c>
      <c r="FO180" s="2" t="s">
        <v>314</v>
      </c>
      <c r="FP180" s="2" t="s">
        <v>314</v>
      </c>
      <c r="FQ180" s="2" t="s">
        <v>155</v>
      </c>
      <c r="FR180" s="2" t="s">
        <v>23</v>
      </c>
      <c r="FS180" s="2"/>
      <c r="FT180" s="2" t="s">
        <v>101</v>
      </c>
      <c r="FU180" s="2" t="s">
        <v>230</v>
      </c>
      <c r="FV180" s="2" t="s">
        <v>498</v>
      </c>
      <c r="FW180" s="2"/>
      <c r="FX180" s="2" t="s">
        <v>76</v>
      </c>
      <c r="FY180" s="2" t="s">
        <v>942</v>
      </c>
      <c r="FZ180" s="12" t="s">
        <v>4530</v>
      </c>
      <c r="GA180" s="2" t="s">
        <v>233</v>
      </c>
      <c r="GB180" s="2"/>
      <c r="GC180" s="2"/>
      <c r="GD180" s="2" t="s">
        <v>23</v>
      </c>
      <c r="GE180" s="2"/>
      <c r="GF180" s="2" t="s">
        <v>23</v>
      </c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</row>
    <row r="181" spans="1:245" x14ac:dyDescent="0.25">
      <c r="A181" s="2" t="s">
        <v>815</v>
      </c>
      <c r="B181" s="7">
        <v>42599</v>
      </c>
      <c r="C181" s="2">
        <v>4</v>
      </c>
      <c r="D181" s="2" t="s">
        <v>17</v>
      </c>
      <c r="E181" s="2" t="s">
        <v>9</v>
      </c>
      <c r="F181" s="2" t="s">
        <v>816</v>
      </c>
      <c r="G181" s="2" t="s">
        <v>817</v>
      </c>
      <c r="H181" s="7">
        <v>42599</v>
      </c>
      <c r="I181" s="2"/>
      <c r="J181" s="2" t="s">
        <v>18</v>
      </c>
      <c r="K181" s="2" t="s">
        <v>922</v>
      </c>
      <c r="L181" s="2" t="s">
        <v>923</v>
      </c>
      <c r="M181" s="2" t="s">
        <v>3018</v>
      </c>
      <c r="N181" s="2" t="s">
        <v>1060</v>
      </c>
      <c r="O181" s="2" t="s">
        <v>1060</v>
      </c>
      <c r="P181" s="2">
        <v>7.1431900000000007E-2</v>
      </c>
      <c r="Q181" s="2">
        <v>-80.042742599999997</v>
      </c>
      <c r="R181" s="2">
        <v>69.699996948199995</v>
      </c>
      <c r="S181" s="2" t="s">
        <v>21</v>
      </c>
      <c r="T181" s="2"/>
      <c r="U181" s="2"/>
      <c r="V181" s="2" t="s">
        <v>4412</v>
      </c>
      <c r="W181" s="2"/>
      <c r="X181" s="2" t="s">
        <v>62</v>
      </c>
      <c r="Y181" s="2"/>
      <c r="Z181" s="2">
        <v>3600</v>
      </c>
      <c r="AA181" s="2">
        <v>9</v>
      </c>
      <c r="AB181" s="2">
        <v>8</v>
      </c>
      <c r="AC181" s="2" t="s">
        <v>23</v>
      </c>
      <c r="AD181" s="2" t="s">
        <v>23</v>
      </c>
      <c r="AE181" s="2"/>
      <c r="AF181" s="2"/>
      <c r="AG181" s="2" t="s">
        <v>63</v>
      </c>
      <c r="AH181" s="2"/>
      <c r="AI181" s="2" t="s">
        <v>24</v>
      </c>
      <c r="AJ181" s="2" t="s">
        <v>148</v>
      </c>
      <c r="AK181" s="2" t="s">
        <v>818</v>
      </c>
      <c r="AL181" s="2" t="s">
        <v>819</v>
      </c>
      <c r="AM181" s="2" t="s">
        <v>820</v>
      </c>
      <c r="AN181" s="2" t="s">
        <v>24</v>
      </c>
      <c r="AO181" s="2" t="s">
        <v>148</v>
      </c>
      <c r="AP181" s="2" t="s">
        <v>24</v>
      </c>
      <c r="AQ181" s="2" t="s">
        <v>821</v>
      </c>
      <c r="AR181" s="2" t="s">
        <v>23</v>
      </c>
      <c r="AS181" s="2" t="s">
        <v>822</v>
      </c>
      <c r="AT181" s="2" t="s">
        <v>823</v>
      </c>
      <c r="AU181" s="2">
        <f>INT(Table1[[#This Row],[INDIVIDUOS ]]/4)</f>
        <v>11</v>
      </c>
      <c r="AV181" s="2">
        <v>47</v>
      </c>
      <c r="AW181" s="2">
        <v>27</v>
      </c>
      <c r="AX181" s="2">
        <v>20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1</v>
      </c>
      <c r="BE181" s="2">
        <v>1</v>
      </c>
      <c r="BF181" s="2">
        <v>0</v>
      </c>
      <c r="BG181" s="2">
        <v>2</v>
      </c>
      <c r="BH181" s="2">
        <v>0</v>
      </c>
      <c r="BI181" s="2">
        <v>2</v>
      </c>
      <c r="BJ181" s="2">
        <v>0</v>
      </c>
      <c r="BK181" s="2">
        <v>0</v>
      </c>
      <c r="BL181" s="2" t="s">
        <v>24</v>
      </c>
      <c r="BM181" s="2" t="s">
        <v>23</v>
      </c>
      <c r="BN181" s="2"/>
      <c r="BO181" s="2"/>
      <c r="BP181" s="2"/>
      <c r="BQ181" s="2"/>
      <c r="BR181" s="2"/>
      <c r="BS181" s="2" t="s">
        <v>110</v>
      </c>
      <c r="BT181" s="2"/>
      <c r="BU181" s="2" t="s">
        <v>120</v>
      </c>
      <c r="BV181" s="2"/>
      <c r="BW181" s="2" t="s">
        <v>253</v>
      </c>
      <c r="BX181" s="2"/>
      <c r="BY181" s="2" t="s">
        <v>70</v>
      </c>
      <c r="BZ181" s="8" t="str">
        <f>BU181</f>
        <v>zinc</v>
      </c>
      <c r="CA181" s="2"/>
      <c r="CB181" s="2" t="s">
        <v>24</v>
      </c>
      <c r="CC181" s="2" t="s">
        <v>23</v>
      </c>
      <c r="CD181" s="2" t="s">
        <v>23</v>
      </c>
      <c r="CE181" s="2"/>
      <c r="CF181" s="2"/>
      <c r="CG181" s="2" t="s">
        <v>209</v>
      </c>
      <c r="CH181" s="2" t="s">
        <v>23</v>
      </c>
      <c r="CI181" s="2" t="s">
        <v>23</v>
      </c>
      <c r="CJ181" s="2" t="s">
        <v>24</v>
      </c>
      <c r="CK181" s="2" t="s">
        <v>243</v>
      </c>
      <c r="CL181" s="2"/>
      <c r="CM181" s="2" t="s">
        <v>73</v>
      </c>
      <c r="CN181" s="2"/>
      <c r="CO181" s="2">
        <v>1000</v>
      </c>
      <c r="CP181" s="2">
        <v>12</v>
      </c>
      <c r="CQ181" s="2" t="s">
        <v>23</v>
      </c>
      <c r="CR181" s="2" t="s">
        <v>74</v>
      </c>
      <c r="CS181" s="2"/>
      <c r="CT181" s="2" t="s">
        <v>23</v>
      </c>
      <c r="CU181" s="2" t="s">
        <v>74</v>
      </c>
      <c r="CV181" s="2"/>
      <c r="CW181" s="2">
        <v>0</v>
      </c>
      <c r="CX181" s="2">
        <v>0</v>
      </c>
      <c r="CY181" s="2">
        <v>0</v>
      </c>
      <c r="CZ181" s="2">
        <v>0</v>
      </c>
      <c r="DA181" s="2"/>
      <c r="DB181" s="2"/>
      <c r="DC181" s="2"/>
      <c r="DD181" s="2"/>
      <c r="DE181" s="2"/>
      <c r="DF181" s="2"/>
      <c r="DG181" s="2"/>
      <c r="DH181" s="2"/>
      <c r="DI181" s="2">
        <v>0</v>
      </c>
      <c r="DJ181" s="2" t="s">
        <v>23</v>
      </c>
      <c r="DK181" s="2" t="s">
        <v>23</v>
      </c>
      <c r="DL181" s="2"/>
      <c r="DM181" s="2" t="s">
        <v>23</v>
      </c>
      <c r="DN181" s="2"/>
      <c r="DO181" s="12"/>
      <c r="DP181" s="2" t="s">
        <v>23</v>
      </c>
      <c r="DQ181" s="2"/>
      <c r="DR181" s="2"/>
      <c r="DS181" s="2"/>
      <c r="DT181" s="2"/>
      <c r="DU181" s="2" t="s">
        <v>226</v>
      </c>
      <c r="DV181" s="2"/>
      <c r="DW181" s="2" t="s">
        <v>824</v>
      </c>
      <c r="DX181" s="2" t="s">
        <v>23</v>
      </c>
      <c r="DY181" s="2" t="s">
        <v>312</v>
      </c>
      <c r="DZ181" s="2"/>
      <c r="EA181" s="2" t="s">
        <v>312</v>
      </c>
      <c r="EB181" s="2"/>
      <c r="EC181" s="2" t="s">
        <v>23</v>
      </c>
      <c r="ED181" s="2"/>
      <c r="EE181" s="2"/>
      <c r="EF181" s="2"/>
      <c r="EG181" s="2"/>
      <c r="EH181" s="2"/>
      <c r="EI181" s="2" t="s">
        <v>4553</v>
      </c>
      <c r="EJ181" s="2" t="s">
        <v>157</v>
      </c>
      <c r="EK181" s="2" t="s">
        <v>44</v>
      </c>
      <c r="EL181" s="2" t="s">
        <v>24</v>
      </c>
      <c r="EM181" s="2" t="s">
        <v>24</v>
      </c>
      <c r="EN181" s="2" t="s">
        <v>96</v>
      </c>
      <c r="EO181" s="2" t="s">
        <v>197</v>
      </c>
      <c r="EP181" s="2" t="s">
        <v>24</v>
      </c>
      <c r="EQ181" s="2" t="s">
        <v>47</v>
      </c>
      <c r="ER181" s="2"/>
      <c r="ES181" s="2" t="s">
        <v>48</v>
      </c>
      <c r="ET181" s="2"/>
      <c r="EU181" s="2" t="s">
        <v>24</v>
      </c>
      <c r="EV181" s="2" t="s">
        <v>78</v>
      </c>
      <c r="EW181" s="2" t="s">
        <v>23</v>
      </c>
      <c r="EX181" s="2" t="s">
        <v>23</v>
      </c>
      <c r="EY181" s="2" t="s">
        <v>23</v>
      </c>
      <c r="EZ181" s="2" t="s">
        <v>98</v>
      </c>
      <c r="FA181" s="2" t="s">
        <v>23</v>
      </c>
      <c r="FB181" s="2"/>
      <c r="FC181" s="2"/>
      <c r="FD181" s="2"/>
      <c r="FE181" s="2"/>
      <c r="FF181" s="2"/>
      <c r="FG181" s="2"/>
      <c r="FH181" s="2">
        <v>0</v>
      </c>
      <c r="FI181" s="2">
        <v>0</v>
      </c>
      <c r="FJ181" s="2" t="s">
        <v>23</v>
      </c>
      <c r="FK181" s="2" t="s">
        <v>23</v>
      </c>
      <c r="FL181" s="2" t="s">
        <v>51</v>
      </c>
      <c r="FM181" s="2" t="s">
        <v>81</v>
      </c>
      <c r="FN181" s="2" t="s">
        <v>23</v>
      </c>
      <c r="FO181" s="2" t="s">
        <v>53</v>
      </c>
      <c r="FP181" s="2" t="s">
        <v>53</v>
      </c>
      <c r="FQ181" s="2" t="s">
        <v>23</v>
      </c>
      <c r="FR181" s="2" t="s">
        <v>23</v>
      </c>
      <c r="FS181" s="2"/>
      <c r="FT181" s="2" t="s">
        <v>101</v>
      </c>
      <c r="FU181" s="2" t="s">
        <v>375</v>
      </c>
      <c r="FV181" s="2" t="s">
        <v>776</v>
      </c>
      <c r="FW181" s="2"/>
      <c r="FX181" s="2" t="s">
        <v>57</v>
      </c>
      <c r="FY181" s="2" t="s">
        <v>825</v>
      </c>
      <c r="FZ181" s="12" t="s">
        <v>132</v>
      </c>
      <c r="GA181" s="2" t="s">
        <v>318</v>
      </c>
      <c r="GB181" s="2"/>
      <c r="GC181" s="2"/>
      <c r="GD181" s="2" t="s">
        <v>23</v>
      </c>
      <c r="GE181" s="2"/>
      <c r="GF181" s="2" t="s">
        <v>23</v>
      </c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</row>
    <row r="182" spans="1:245" x14ac:dyDescent="0.25">
      <c r="A182" s="2" t="s">
        <v>1052</v>
      </c>
      <c r="B182" s="7">
        <v>42600</v>
      </c>
      <c r="C182" s="2">
        <v>4</v>
      </c>
      <c r="D182" s="2" t="s">
        <v>8</v>
      </c>
      <c r="E182" s="2" t="s">
        <v>9</v>
      </c>
      <c r="F182" s="2" t="s">
        <v>1053</v>
      </c>
      <c r="G182" s="2" t="s">
        <v>1000</v>
      </c>
      <c r="H182" s="7">
        <v>42476</v>
      </c>
      <c r="I182" s="7">
        <v>42600</v>
      </c>
      <c r="J182" s="2" t="s">
        <v>18</v>
      </c>
      <c r="K182" s="2" t="s">
        <v>922</v>
      </c>
      <c r="L182" s="2" t="s">
        <v>923</v>
      </c>
      <c r="M182" s="2" t="s">
        <v>3018</v>
      </c>
      <c r="N182" s="2" t="s">
        <v>1060</v>
      </c>
      <c r="O182" s="2" t="s">
        <v>1060</v>
      </c>
      <c r="P182" s="2">
        <v>4.7808000000000003E-2</v>
      </c>
      <c r="Q182" s="2">
        <v>-80.066885999999997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>
        <f>INT(Table1[[#This Row],[INDIVIDUOS ]]/4)</f>
        <v>0</v>
      </c>
      <c r="AV182" s="2">
        <v>0</v>
      </c>
      <c r="AW182" s="2">
        <v>0</v>
      </c>
      <c r="AX182" s="2">
        <v>0</v>
      </c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>
        <v>0</v>
      </c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8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1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1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</row>
    <row r="183" spans="1:245" x14ac:dyDescent="0.25">
      <c r="A183" s="2" t="s">
        <v>928</v>
      </c>
      <c r="B183" s="7">
        <v>42600</v>
      </c>
      <c r="C183" s="2">
        <v>4</v>
      </c>
      <c r="D183" s="2" t="s">
        <v>8</v>
      </c>
      <c r="E183" s="2" t="s">
        <v>9</v>
      </c>
      <c r="F183" s="2" t="s">
        <v>929</v>
      </c>
      <c r="G183" s="2" t="s">
        <v>930</v>
      </c>
      <c r="H183" s="7">
        <v>42478</v>
      </c>
      <c r="I183" s="7">
        <v>42600</v>
      </c>
      <c r="J183" s="2" t="s">
        <v>18</v>
      </c>
      <c r="K183" s="2" t="s">
        <v>922</v>
      </c>
      <c r="L183" s="2" t="s">
        <v>923</v>
      </c>
      <c r="M183" s="2" t="s">
        <v>3018</v>
      </c>
      <c r="N183" s="2" t="s">
        <v>1060</v>
      </c>
      <c r="O183" s="2" t="s">
        <v>1060</v>
      </c>
      <c r="P183" s="2">
        <v>4.6699999999999998E-2</v>
      </c>
      <c r="Q183" s="2">
        <v>-80.072117000000006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>
        <f>INT(Table1[[#This Row],[INDIVIDUOS ]]/4)</f>
        <v>0</v>
      </c>
      <c r="AV183" s="2">
        <v>0</v>
      </c>
      <c r="AW183" s="2">
        <v>0</v>
      </c>
      <c r="AX183" s="2">
        <v>0</v>
      </c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>
        <v>0</v>
      </c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8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1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1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</row>
    <row r="184" spans="1:245" x14ac:dyDescent="0.25">
      <c r="A184" s="2" t="s">
        <v>883</v>
      </c>
      <c r="B184" s="7">
        <v>42600</v>
      </c>
      <c r="C184" s="2">
        <v>4</v>
      </c>
      <c r="D184" s="2" t="s">
        <v>8</v>
      </c>
      <c r="E184" s="2" t="s">
        <v>9</v>
      </c>
      <c r="F184" s="2" t="s">
        <v>884</v>
      </c>
      <c r="G184" s="2" t="s">
        <v>885</v>
      </c>
      <c r="H184" s="7">
        <v>42477</v>
      </c>
      <c r="I184" s="7">
        <v>42600</v>
      </c>
      <c r="J184" s="2" t="s">
        <v>18</v>
      </c>
      <c r="K184" s="2" t="s">
        <v>922</v>
      </c>
      <c r="L184" s="2" t="s">
        <v>923</v>
      </c>
      <c r="M184" s="2" t="s">
        <v>3018</v>
      </c>
      <c r="N184" s="2" t="s">
        <v>1060</v>
      </c>
      <c r="O184" s="2" t="s">
        <v>1060</v>
      </c>
      <c r="P184" s="2">
        <v>4.7815000000000003E-2</v>
      </c>
      <c r="Q184" s="2">
        <v>-80.0670413</v>
      </c>
      <c r="R184" s="2">
        <v>42.200000762899997</v>
      </c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>
        <f>INT(Table1[[#This Row],[INDIVIDUOS ]]/4)</f>
        <v>0</v>
      </c>
      <c r="AV184" s="2">
        <v>0</v>
      </c>
      <c r="AW184" s="2">
        <v>0</v>
      </c>
      <c r="AX184" s="2">
        <v>0</v>
      </c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>
        <v>0</v>
      </c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8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1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1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</row>
    <row r="185" spans="1:245" x14ac:dyDescent="0.25">
      <c r="A185" s="2" t="s">
        <v>1054</v>
      </c>
      <c r="B185" s="7">
        <v>42600</v>
      </c>
      <c r="C185" s="2">
        <v>4</v>
      </c>
      <c r="D185" s="2" t="s">
        <v>8</v>
      </c>
      <c r="E185" s="2" t="s">
        <v>9</v>
      </c>
      <c r="F185" s="2" t="s">
        <v>1055</v>
      </c>
      <c r="G185" s="2" t="s">
        <v>1000</v>
      </c>
      <c r="H185" s="7">
        <v>42110</v>
      </c>
      <c r="I185" s="7">
        <v>42600</v>
      </c>
      <c r="J185" s="2" t="s">
        <v>18</v>
      </c>
      <c r="K185" s="2" t="s">
        <v>922</v>
      </c>
      <c r="L185" s="2" t="s">
        <v>923</v>
      </c>
      <c r="M185" s="2" t="s">
        <v>3018</v>
      </c>
      <c r="N185" s="2" t="s">
        <v>1060</v>
      </c>
      <c r="O185" s="2" t="s">
        <v>1060</v>
      </c>
      <c r="P185" s="2">
        <v>8.8819999999999993E-3</v>
      </c>
      <c r="Q185" s="2">
        <v>-80.083887000000004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>
        <f>INT(Table1[[#This Row],[INDIVIDUOS ]]/4)</f>
        <v>0</v>
      </c>
      <c r="AV185" s="2">
        <v>0</v>
      </c>
      <c r="AW185" s="2">
        <v>0</v>
      </c>
      <c r="AX185" s="2">
        <v>0</v>
      </c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>
        <v>0</v>
      </c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8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1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1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</row>
    <row r="186" spans="1:245" x14ac:dyDescent="0.25">
      <c r="A186" s="2" t="s">
        <v>902</v>
      </c>
      <c r="B186" s="7">
        <v>42600</v>
      </c>
      <c r="C186" s="2">
        <v>4</v>
      </c>
      <c r="D186" s="2" t="s">
        <v>17</v>
      </c>
      <c r="E186" s="2" t="s">
        <v>9</v>
      </c>
      <c r="F186" s="2" t="s">
        <v>903</v>
      </c>
      <c r="G186" s="2" t="s">
        <v>903</v>
      </c>
      <c r="H186" s="7">
        <v>42478</v>
      </c>
      <c r="I186" s="2"/>
      <c r="J186" s="2" t="s">
        <v>18</v>
      </c>
      <c r="K186" s="2" t="s">
        <v>922</v>
      </c>
      <c r="L186" s="2" t="s">
        <v>923</v>
      </c>
      <c r="M186" s="2" t="s">
        <v>3018</v>
      </c>
      <c r="N186" s="2" t="s">
        <v>1060</v>
      </c>
      <c r="O186" s="2" t="s">
        <v>1060</v>
      </c>
      <c r="P186" s="2">
        <v>9.7768999999999998E-3</v>
      </c>
      <c r="Q186" s="2">
        <v>-80.083923799999994</v>
      </c>
      <c r="R186" s="2">
        <v>31</v>
      </c>
      <c r="S186" s="2" t="s">
        <v>21</v>
      </c>
      <c r="T186" s="2"/>
      <c r="U186" s="2"/>
      <c r="V186" s="2" t="s">
        <v>4414</v>
      </c>
      <c r="W186" s="2"/>
      <c r="X186" s="2" t="s">
        <v>62</v>
      </c>
      <c r="Y186" s="2"/>
      <c r="Z186" s="2">
        <v>10000</v>
      </c>
      <c r="AA186" s="2">
        <v>45</v>
      </c>
      <c r="AB186" s="2">
        <v>40</v>
      </c>
      <c r="AC186" s="2" t="s">
        <v>23</v>
      </c>
      <c r="AD186" s="2" t="s">
        <v>23</v>
      </c>
      <c r="AE186" s="2"/>
      <c r="AF186" s="2"/>
      <c r="AG186" s="2" t="s">
        <v>477</v>
      </c>
      <c r="AH186" s="2"/>
      <c r="AI186" s="2" t="s">
        <v>24</v>
      </c>
      <c r="AJ186" s="2" t="s">
        <v>25</v>
      </c>
      <c r="AK186" s="2" t="s">
        <v>904</v>
      </c>
      <c r="AL186" s="2" t="s">
        <v>905</v>
      </c>
      <c r="AM186" s="2" t="s">
        <v>906</v>
      </c>
      <c r="AN186" s="2" t="s">
        <v>24</v>
      </c>
      <c r="AO186" s="2" t="s">
        <v>25</v>
      </c>
      <c r="AP186" s="2" t="s">
        <v>24</v>
      </c>
      <c r="AQ186" s="2" t="s">
        <v>907</v>
      </c>
      <c r="AR186" s="2" t="s">
        <v>23</v>
      </c>
      <c r="AS186" s="2" t="s">
        <v>908</v>
      </c>
      <c r="AT186" s="2" t="s">
        <v>909</v>
      </c>
      <c r="AU186" s="2">
        <f>INT(Table1[[#This Row],[INDIVIDUOS ]]/4)</f>
        <v>24</v>
      </c>
      <c r="AV186" s="2">
        <v>99</v>
      </c>
      <c r="AW186" s="2">
        <v>50</v>
      </c>
      <c r="AX186" s="2">
        <v>49</v>
      </c>
      <c r="AY186" s="2">
        <v>3</v>
      </c>
      <c r="AZ186" s="2">
        <v>2</v>
      </c>
      <c r="BA186" s="2">
        <v>4</v>
      </c>
      <c r="BB186" s="2">
        <v>3</v>
      </c>
      <c r="BC186" s="2">
        <v>0</v>
      </c>
      <c r="BD186" s="2">
        <v>0</v>
      </c>
      <c r="BE186" s="2">
        <v>2</v>
      </c>
      <c r="BF186" s="2">
        <v>4</v>
      </c>
      <c r="BG186" s="2">
        <v>5</v>
      </c>
      <c r="BH186" s="2">
        <v>8</v>
      </c>
      <c r="BI186" s="2">
        <v>13</v>
      </c>
      <c r="BJ186" s="2">
        <v>2</v>
      </c>
      <c r="BK186" s="2">
        <v>0</v>
      </c>
      <c r="BL186" s="2" t="s">
        <v>24</v>
      </c>
      <c r="BM186" s="2" t="s">
        <v>23</v>
      </c>
      <c r="BN186" s="2"/>
      <c r="BO186" s="2"/>
      <c r="BP186" s="2"/>
      <c r="BQ186" s="2"/>
      <c r="BR186" s="2"/>
      <c r="BS186" s="2" t="s">
        <v>30</v>
      </c>
      <c r="BT186" s="2"/>
      <c r="BU186" s="2" t="s">
        <v>31</v>
      </c>
      <c r="BV186" s="2"/>
      <c r="BW186" s="2" t="s">
        <v>32</v>
      </c>
      <c r="BX186" s="2"/>
      <c r="BY186" s="2" t="s">
        <v>70</v>
      </c>
      <c r="BZ186" s="8" t="str">
        <f>BU186</f>
        <v>plastico</v>
      </c>
      <c r="CA186" s="2"/>
      <c r="CB186" s="2" t="s">
        <v>24</v>
      </c>
      <c r="CC186" s="2" t="s">
        <v>23</v>
      </c>
      <c r="CD186" s="2" t="s">
        <v>24</v>
      </c>
      <c r="CE186" s="2" t="s">
        <v>332</v>
      </c>
      <c r="CF186" s="2"/>
      <c r="CG186" s="2" t="s">
        <v>745</v>
      </c>
      <c r="CH186" s="2" t="s">
        <v>23</v>
      </c>
      <c r="CI186" s="2" t="s">
        <v>23</v>
      </c>
      <c r="CJ186" s="2" t="s">
        <v>24</v>
      </c>
      <c r="CK186" s="2" t="s">
        <v>243</v>
      </c>
      <c r="CL186" s="2"/>
      <c r="CM186" s="2" t="s">
        <v>73</v>
      </c>
      <c r="CN186" s="2"/>
      <c r="CO186" s="2">
        <v>1000</v>
      </c>
      <c r="CP186" s="2">
        <v>8</v>
      </c>
      <c r="CQ186" s="2" t="s">
        <v>23</v>
      </c>
      <c r="CR186" s="2" t="s">
        <v>74</v>
      </c>
      <c r="CS186" s="2"/>
      <c r="CT186" s="2" t="s">
        <v>23</v>
      </c>
      <c r="CU186" s="2" t="s">
        <v>74</v>
      </c>
      <c r="CV186" s="2"/>
      <c r="CW186" s="2">
        <v>8</v>
      </c>
      <c r="CX186" s="2">
        <v>8</v>
      </c>
      <c r="CY186" s="2">
        <v>0</v>
      </c>
      <c r="CZ186" s="2">
        <v>0</v>
      </c>
      <c r="DA186" s="2" t="s">
        <v>23</v>
      </c>
      <c r="DB186" s="2"/>
      <c r="DC186" s="2"/>
      <c r="DD186" s="2"/>
      <c r="DE186" s="2"/>
      <c r="DF186" s="2"/>
      <c r="DG186" s="2" t="s">
        <v>23</v>
      </c>
      <c r="DH186" s="2"/>
      <c r="DI186" s="2">
        <v>0</v>
      </c>
      <c r="DJ186" s="2" t="s">
        <v>23</v>
      </c>
      <c r="DK186" s="2" t="s">
        <v>23</v>
      </c>
      <c r="DL186" s="2"/>
      <c r="DM186" s="2" t="s">
        <v>23</v>
      </c>
      <c r="DN186" s="2"/>
      <c r="DO186" s="12"/>
      <c r="DP186" s="2" t="s">
        <v>23</v>
      </c>
      <c r="DQ186" s="2"/>
      <c r="DR186" s="2"/>
      <c r="DS186" s="2"/>
      <c r="DT186" s="2"/>
      <c r="DU186" s="2" t="s">
        <v>226</v>
      </c>
      <c r="DV186" s="2"/>
      <c r="DW186" s="2" t="s">
        <v>910</v>
      </c>
      <c r="DX186" s="2" t="s">
        <v>23</v>
      </c>
      <c r="DY186" s="2" t="s">
        <v>40</v>
      </c>
      <c r="DZ186" s="2"/>
      <c r="EA186" s="2" t="s">
        <v>313</v>
      </c>
      <c r="EB186" s="2"/>
      <c r="EC186" s="2" t="s">
        <v>23</v>
      </c>
      <c r="ED186" s="2"/>
      <c r="EE186" s="2"/>
      <c r="EF186" s="2"/>
      <c r="EG186" s="2"/>
      <c r="EH186" s="2"/>
      <c r="EI186" s="2" t="s">
        <v>4552</v>
      </c>
      <c r="EJ186" s="2" t="s">
        <v>157</v>
      </c>
      <c r="EK186" s="2" t="s">
        <v>44</v>
      </c>
      <c r="EL186" s="2" t="s">
        <v>24</v>
      </c>
      <c r="EM186" s="2" t="s">
        <v>24</v>
      </c>
      <c r="EN186" s="2" t="s">
        <v>45</v>
      </c>
      <c r="EO186" s="2" t="s">
        <v>197</v>
      </c>
      <c r="EP186" s="2" t="s">
        <v>24</v>
      </c>
      <c r="EQ186" s="2" t="s">
        <v>97</v>
      </c>
      <c r="ER186" s="2"/>
      <c r="ES186" s="2" t="s">
        <v>97</v>
      </c>
      <c r="ET186" s="2"/>
      <c r="EU186" s="2" t="s">
        <v>23</v>
      </c>
      <c r="EV186" s="2" t="s">
        <v>78</v>
      </c>
      <c r="EW186" s="2" t="s">
        <v>23</v>
      </c>
      <c r="EX186" s="2" t="s">
        <v>24</v>
      </c>
      <c r="EY186" s="2" t="s">
        <v>23</v>
      </c>
      <c r="EZ186" s="2" t="s">
        <v>50</v>
      </c>
      <c r="FA186" s="2" t="s">
        <v>24</v>
      </c>
      <c r="FB186" s="2" t="s">
        <v>897</v>
      </c>
      <c r="FC186" s="2" t="s">
        <v>24</v>
      </c>
      <c r="FD186" s="2" t="s">
        <v>24</v>
      </c>
      <c r="FE186" s="2" t="s">
        <v>24</v>
      </c>
      <c r="FF186" s="2" t="s">
        <v>24</v>
      </c>
      <c r="FG186" s="2"/>
      <c r="FH186" s="2">
        <v>1</v>
      </c>
      <c r="FI186" s="2">
        <v>0</v>
      </c>
      <c r="FJ186" s="2" t="s">
        <v>24</v>
      </c>
      <c r="FK186" s="2" t="s">
        <v>24</v>
      </c>
      <c r="FL186" s="2" t="s">
        <v>255</v>
      </c>
      <c r="FM186" s="2" t="s">
        <v>123</v>
      </c>
      <c r="FN186" s="2" t="s">
        <v>23</v>
      </c>
      <c r="FO186" s="2" t="s">
        <v>360</v>
      </c>
      <c r="FP186" s="2" t="s">
        <v>53</v>
      </c>
      <c r="FQ186" s="2" t="s">
        <v>23</v>
      </c>
      <c r="FR186" s="2" t="s">
        <v>23</v>
      </c>
      <c r="FS186" s="2"/>
      <c r="FT186" s="2" t="s">
        <v>54</v>
      </c>
      <c r="FU186" s="2" t="s">
        <v>375</v>
      </c>
      <c r="FV186" s="2" t="s">
        <v>795</v>
      </c>
      <c r="FW186" s="2"/>
      <c r="FX186" s="2" t="s">
        <v>57</v>
      </c>
      <c r="FY186" s="2" t="s">
        <v>911</v>
      </c>
      <c r="FZ186" s="12"/>
      <c r="GA186" s="2" t="s">
        <v>84</v>
      </c>
      <c r="GB186" s="2"/>
      <c r="GC186" s="2"/>
      <c r="GD186" s="2" t="s">
        <v>23</v>
      </c>
      <c r="GE186" s="2"/>
      <c r="GF186" s="2" t="s">
        <v>23</v>
      </c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</row>
    <row r="187" spans="1:245" x14ac:dyDescent="0.25">
      <c r="A187" s="2" t="s">
        <v>887</v>
      </c>
      <c r="B187" s="7">
        <v>42600</v>
      </c>
      <c r="C187" s="2">
        <v>4</v>
      </c>
      <c r="D187" s="2" t="s">
        <v>17</v>
      </c>
      <c r="E187" s="2" t="s">
        <v>9</v>
      </c>
      <c r="F187" s="2" t="s">
        <v>888</v>
      </c>
      <c r="G187" s="2" t="s">
        <v>888</v>
      </c>
      <c r="H187" s="7">
        <v>42476</v>
      </c>
      <c r="I187" s="2"/>
      <c r="J187" s="2" t="s">
        <v>18</v>
      </c>
      <c r="K187" s="2" t="s">
        <v>922</v>
      </c>
      <c r="L187" s="2" t="s">
        <v>923</v>
      </c>
      <c r="M187" s="2" t="s">
        <v>3018</v>
      </c>
      <c r="N187" s="2" t="s">
        <v>1060</v>
      </c>
      <c r="O187" s="2" t="s">
        <v>1060</v>
      </c>
      <c r="P187" s="2">
        <v>1.08238E-2</v>
      </c>
      <c r="Q187" s="2">
        <v>-80.085953599999996</v>
      </c>
      <c r="R187" s="2">
        <v>22.899999618500001</v>
      </c>
      <c r="S187" s="2" t="s">
        <v>21</v>
      </c>
      <c r="T187" s="2"/>
      <c r="U187" s="2"/>
      <c r="V187" s="2" t="s">
        <v>4412</v>
      </c>
      <c r="W187" s="2"/>
      <c r="X187" s="2" t="s">
        <v>62</v>
      </c>
      <c r="Y187" s="2"/>
      <c r="Z187" s="2">
        <v>3750</v>
      </c>
      <c r="AA187" s="2">
        <v>70</v>
      </c>
      <c r="AB187" s="2">
        <v>70</v>
      </c>
      <c r="AC187" s="2" t="s">
        <v>24</v>
      </c>
      <c r="AD187" s="2" t="s">
        <v>23</v>
      </c>
      <c r="AE187" s="2"/>
      <c r="AF187" s="2"/>
      <c r="AG187" s="2" t="s">
        <v>477</v>
      </c>
      <c r="AH187" s="2"/>
      <c r="AI187" s="2" t="s">
        <v>24</v>
      </c>
      <c r="AJ187" s="2" t="s">
        <v>91</v>
      </c>
      <c r="AK187" s="2" t="s">
        <v>889</v>
      </c>
      <c r="AL187" s="2" t="s">
        <v>890</v>
      </c>
      <c r="AM187" s="2" t="s">
        <v>891</v>
      </c>
      <c r="AN187" s="2" t="s">
        <v>24</v>
      </c>
      <c r="AO187" s="2" t="s">
        <v>25</v>
      </c>
      <c r="AP187" s="2" t="s">
        <v>24</v>
      </c>
      <c r="AQ187" s="2" t="s">
        <v>892</v>
      </c>
      <c r="AR187" s="2" t="s">
        <v>23</v>
      </c>
      <c r="AS187" s="2" t="s">
        <v>893</v>
      </c>
      <c r="AT187" s="2" t="s">
        <v>894</v>
      </c>
      <c r="AU187" s="2">
        <f>INT(Table1[[#This Row],[INDIVIDUOS ]]/4)</f>
        <v>62</v>
      </c>
      <c r="AV187" s="2">
        <v>250</v>
      </c>
      <c r="AW187" s="2">
        <v>125</v>
      </c>
      <c r="AX187" s="2">
        <v>125</v>
      </c>
      <c r="AY187" s="2">
        <v>1</v>
      </c>
      <c r="AZ187" s="2">
        <v>1</v>
      </c>
      <c r="BA187" s="2">
        <v>0</v>
      </c>
      <c r="BB187" s="2">
        <v>0</v>
      </c>
      <c r="BC187" s="2">
        <v>0</v>
      </c>
      <c r="BD187" s="2">
        <v>0</v>
      </c>
      <c r="BE187" s="2">
        <v>5</v>
      </c>
      <c r="BF187" s="2">
        <v>4</v>
      </c>
      <c r="BG187" s="2">
        <v>5</v>
      </c>
      <c r="BH187" s="2">
        <v>7</v>
      </c>
      <c r="BI187" s="2">
        <v>12</v>
      </c>
      <c r="BJ187" s="2">
        <v>0</v>
      </c>
      <c r="BK187" s="2">
        <v>0</v>
      </c>
      <c r="BL187" s="2" t="s">
        <v>24</v>
      </c>
      <c r="BM187" s="2" t="s">
        <v>23</v>
      </c>
      <c r="BN187" s="2"/>
      <c r="BO187" s="2"/>
      <c r="BP187" s="2"/>
      <c r="BQ187" s="2"/>
      <c r="BR187" s="2"/>
      <c r="BS187" s="2" t="s">
        <v>110</v>
      </c>
      <c r="BT187" s="2"/>
      <c r="BU187" s="2" t="s">
        <v>32</v>
      </c>
      <c r="BV187" s="2"/>
      <c r="BW187" s="2" t="s">
        <v>32</v>
      </c>
      <c r="BX187" s="2"/>
      <c r="BY187" s="2" t="s">
        <v>70</v>
      </c>
      <c r="BZ187" s="8" t="str">
        <f>BU187</f>
        <v>lona</v>
      </c>
      <c r="CA187" s="2"/>
      <c r="CB187" s="2" t="s">
        <v>24</v>
      </c>
      <c r="CC187" s="2" t="s">
        <v>23</v>
      </c>
      <c r="CD187" s="2" t="s">
        <v>23</v>
      </c>
      <c r="CE187" s="2"/>
      <c r="CF187" s="2"/>
      <c r="CG187" s="2" t="s">
        <v>895</v>
      </c>
      <c r="CH187" s="2" t="s">
        <v>24</v>
      </c>
      <c r="CI187" s="2" t="s">
        <v>24</v>
      </c>
      <c r="CJ187" s="2" t="s">
        <v>24</v>
      </c>
      <c r="CK187" s="2" t="s">
        <v>35</v>
      </c>
      <c r="CL187" s="2"/>
      <c r="CM187" s="2" t="s">
        <v>73</v>
      </c>
      <c r="CN187" s="2"/>
      <c r="CO187" s="2">
        <v>1000</v>
      </c>
      <c r="CP187" s="2">
        <v>10</v>
      </c>
      <c r="CQ187" s="2" t="s">
        <v>23</v>
      </c>
      <c r="CR187" s="2" t="s">
        <v>74</v>
      </c>
      <c r="CS187" s="2"/>
      <c r="CT187" s="2" t="s">
        <v>23</v>
      </c>
      <c r="CU187" s="2" t="s">
        <v>74</v>
      </c>
      <c r="CV187" s="2"/>
      <c r="CW187" s="2">
        <v>0</v>
      </c>
      <c r="CX187" s="2">
        <v>0</v>
      </c>
      <c r="CY187" s="2">
        <v>0</v>
      </c>
      <c r="CZ187" s="2">
        <v>0</v>
      </c>
      <c r="DA187" s="2"/>
      <c r="DB187" s="2"/>
      <c r="DC187" s="2"/>
      <c r="DD187" s="2"/>
      <c r="DE187" s="2"/>
      <c r="DF187" s="2"/>
      <c r="DG187" s="2"/>
      <c r="DH187" s="2"/>
      <c r="DI187" s="2">
        <v>0</v>
      </c>
      <c r="DJ187" s="2" t="s">
        <v>24</v>
      </c>
      <c r="DK187" s="2" t="s">
        <v>23</v>
      </c>
      <c r="DL187" s="2"/>
      <c r="DM187" s="2" t="s">
        <v>24</v>
      </c>
      <c r="DN187" s="2">
        <v>1</v>
      </c>
      <c r="DO187" s="12"/>
      <c r="DP187" s="2" t="s">
        <v>23</v>
      </c>
      <c r="DQ187" s="2"/>
      <c r="DR187" s="2"/>
      <c r="DS187" s="2"/>
      <c r="DT187" s="2"/>
      <c r="DU187" s="2" t="s">
        <v>226</v>
      </c>
      <c r="DV187" s="2"/>
      <c r="DW187" s="2" t="s">
        <v>896</v>
      </c>
      <c r="DX187" s="2" t="s">
        <v>24</v>
      </c>
      <c r="DY187" s="2" t="s">
        <v>312</v>
      </c>
      <c r="DZ187" s="2"/>
      <c r="EA187" s="2" t="s">
        <v>313</v>
      </c>
      <c r="EB187" s="2"/>
      <c r="EC187" s="2" t="s">
        <v>24</v>
      </c>
      <c r="ED187" s="2">
        <v>0</v>
      </c>
      <c r="EE187" s="2">
        <v>0</v>
      </c>
      <c r="EF187" s="2">
        <v>0</v>
      </c>
      <c r="EG187" s="2" t="s">
        <v>24</v>
      </c>
      <c r="EH187" s="2" t="s">
        <v>24</v>
      </c>
      <c r="EI187" s="2" t="s">
        <v>4552</v>
      </c>
      <c r="EJ187" s="2" t="s">
        <v>43</v>
      </c>
      <c r="EK187" s="2" t="s">
        <v>44</v>
      </c>
      <c r="EL187" s="2" t="s">
        <v>24</v>
      </c>
      <c r="EM187" s="2" t="s">
        <v>24</v>
      </c>
      <c r="EN187" s="2" t="s">
        <v>77</v>
      </c>
      <c r="EO187" s="2" t="s">
        <v>46</v>
      </c>
      <c r="EP187" s="2" t="s">
        <v>24</v>
      </c>
      <c r="EQ187" s="2" t="s">
        <v>97</v>
      </c>
      <c r="ER187" s="2"/>
      <c r="ES187" s="2" t="s">
        <v>97</v>
      </c>
      <c r="ET187" s="2"/>
      <c r="EU187" s="2" t="s">
        <v>24</v>
      </c>
      <c r="EV187" s="2" t="s">
        <v>197</v>
      </c>
      <c r="EW187" s="2" t="s">
        <v>24</v>
      </c>
      <c r="EX187" s="2" t="s">
        <v>24</v>
      </c>
      <c r="EY187" s="2" t="s">
        <v>23</v>
      </c>
      <c r="EZ187" s="2" t="s">
        <v>50</v>
      </c>
      <c r="FA187" s="2" t="s">
        <v>24</v>
      </c>
      <c r="FB187" s="2" t="s">
        <v>897</v>
      </c>
      <c r="FC187" s="2" t="s">
        <v>24</v>
      </c>
      <c r="FD187" s="2" t="s">
        <v>24</v>
      </c>
      <c r="FE187" s="2" t="s">
        <v>24</v>
      </c>
      <c r="FF187" s="2" t="s">
        <v>24</v>
      </c>
      <c r="FG187" s="2"/>
      <c r="FH187" s="2">
        <v>0</v>
      </c>
      <c r="FI187" s="2">
        <v>0</v>
      </c>
      <c r="FJ187" s="2" t="s">
        <v>23</v>
      </c>
      <c r="FK187" s="2" t="s">
        <v>23</v>
      </c>
      <c r="FL187" s="2" t="s">
        <v>51</v>
      </c>
      <c r="FM187" s="2" t="s">
        <v>123</v>
      </c>
      <c r="FN187" s="2" t="s">
        <v>23</v>
      </c>
      <c r="FO187" s="2" t="s">
        <v>53</v>
      </c>
      <c r="FP187" s="2" t="s">
        <v>53</v>
      </c>
      <c r="FQ187" s="2" t="s">
        <v>24</v>
      </c>
      <c r="FR187" s="2" t="s">
        <v>24</v>
      </c>
      <c r="FS187" s="2">
        <v>10</v>
      </c>
      <c r="FT187" s="2" t="s">
        <v>296</v>
      </c>
      <c r="FU187" s="2" t="s">
        <v>898</v>
      </c>
      <c r="FV187" s="2" t="s">
        <v>899</v>
      </c>
      <c r="FW187" s="2"/>
      <c r="FX187" s="2" t="s">
        <v>113</v>
      </c>
      <c r="FY187" s="2" t="s">
        <v>900</v>
      </c>
      <c r="FZ187" s="12"/>
      <c r="GA187" s="2" t="s">
        <v>114</v>
      </c>
      <c r="GB187" s="2"/>
      <c r="GC187" s="2"/>
      <c r="GD187" s="2" t="s">
        <v>24</v>
      </c>
      <c r="GE187" s="2"/>
      <c r="GF187" s="2" t="s">
        <v>23</v>
      </c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</row>
    <row r="188" spans="1:245" x14ac:dyDescent="0.25">
      <c r="A188" s="2" t="s">
        <v>4207</v>
      </c>
      <c r="B188" s="7">
        <v>42598</v>
      </c>
      <c r="C188" s="2">
        <v>4</v>
      </c>
      <c r="D188" s="2" t="s">
        <v>8</v>
      </c>
      <c r="E188" s="2" t="s">
        <v>9</v>
      </c>
      <c r="F188" s="2" t="s">
        <v>15</v>
      </c>
      <c r="G188" s="2" t="s">
        <v>16</v>
      </c>
      <c r="H188" s="7">
        <v>42476</v>
      </c>
      <c r="I188" s="7">
        <v>42510</v>
      </c>
      <c r="J188" s="2" t="s">
        <v>18</v>
      </c>
      <c r="K188" s="2" t="s">
        <v>19</v>
      </c>
      <c r="L188" s="2" t="s">
        <v>20</v>
      </c>
      <c r="M188" s="2" t="s">
        <v>3018</v>
      </c>
      <c r="N188" s="2" t="s">
        <v>3033</v>
      </c>
      <c r="O188" s="2" t="s">
        <v>3037</v>
      </c>
      <c r="P188" s="2">
        <v>-0.8064713</v>
      </c>
      <c r="Q188" s="2">
        <v>-80.110968999999997</v>
      </c>
      <c r="R188" s="2">
        <v>41</v>
      </c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>
        <f>INT(Table1[[#This Row],[INDIVIDUOS ]]/4)</f>
        <v>0</v>
      </c>
      <c r="AV188" s="2">
        <v>0</v>
      </c>
      <c r="AW188" s="2">
        <v>0</v>
      </c>
      <c r="AX188" s="2">
        <v>0</v>
      </c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>
        <v>0</v>
      </c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8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1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1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</row>
    <row r="189" spans="1:245" x14ac:dyDescent="0.25">
      <c r="A189" s="2" t="s">
        <v>4161</v>
      </c>
      <c r="B189" s="7">
        <v>42598</v>
      </c>
      <c r="C189" s="2">
        <v>4</v>
      </c>
      <c r="D189" s="2" t="s">
        <v>17</v>
      </c>
      <c r="E189" s="2" t="s">
        <v>9</v>
      </c>
      <c r="F189" s="2" t="s">
        <v>4417</v>
      </c>
      <c r="G189" s="2"/>
      <c r="H189" s="7">
        <v>42476</v>
      </c>
      <c r="I189" s="2"/>
      <c r="J189" s="2" t="s">
        <v>18</v>
      </c>
      <c r="K189" s="2" t="s">
        <v>19</v>
      </c>
      <c r="L189" s="2" t="s">
        <v>20</v>
      </c>
      <c r="M189" s="2" t="s">
        <v>3018</v>
      </c>
      <c r="N189" s="2" t="s">
        <v>3033</v>
      </c>
      <c r="O189" s="2" t="s">
        <v>3037</v>
      </c>
      <c r="P189" s="2">
        <v>-0.79966789999999999</v>
      </c>
      <c r="Q189" s="2">
        <v>-80.125822200000002</v>
      </c>
      <c r="R189" s="2">
        <v>52.099998474099998</v>
      </c>
      <c r="S189" s="2" t="s">
        <v>21</v>
      </c>
      <c r="T189" s="2"/>
      <c r="U189" s="2"/>
      <c r="V189" s="2" t="s">
        <v>4411</v>
      </c>
      <c r="W189" s="2"/>
      <c r="X189" s="2" t="s">
        <v>22</v>
      </c>
      <c r="Y189" s="2"/>
      <c r="Z189" s="2">
        <v>40</v>
      </c>
      <c r="AA189" s="2">
        <v>6</v>
      </c>
      <c r="AB189" s="2">
        <v>6</v>
      </c>
      <c r="AC189" s="2" t="s">
        <v>23</v>
      </c>
      <c r="AD189" s="2" t="s">
        <v>24</v>
      </c>
      <c r="AE189" s="7">
        <v>42669</v>
      </c>
      <c r="AF189" s="2" t="s">
        <v>4525</v>
      </c>
      <c r="AG189" s="2" t="s">
        <v>477</v>
      </c>
      <c r="AH189" s="2"/>
      <c r="AI189" s="2" t="s">
        <v>24</v>
      </c>
      <c r="AJ189" s="2" t="s">
        <v>25</v>
      </c>
      <c r="AK189" s="2" t="s">
        <v>26</v>
      </c>
      <c r="AL189" s="2" t="s">
        <v>27</v>
      </c>
      <c r="AM189" s="2" t="s">
        <v>28</v>
      </c>
      <c r="AN189" s="2" t="s">
        <v>24</v>
      </c>
      <c r="AO189" s="2" t="s">
        <v>25</v>
      </c>
      <c r="AP189" s="2" t="s">
        <v>23</v>
      </c>
      <c r="AQ189" s="2"/>
      <c r="AR189" s="2" t="s">
        <v>23</v>
      </c>
      <c r="AS189" s="2" t="s">
        <v>29</v>
      </c>
      <c r="AT189" s="2" t="s">
        <v>11</v>
      </c>
      <c r="AU189" s="2">
        <f>INT(Table1[[#This Row],[INDIVIDUOS ]]/4)</f>
        <v>6</v>
      </c>
      <c r="AV189" s="2">
        <v>27</v>
      </c>
      <c r="AW189" s="2">
        <v>14</v>
      </c>
      <c r="AX189" s="2">
        <v>13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1</v>
      </c>
      <c r="BF189" s="2">
        <v>0</v>
      </c>
      <c r="BG189" s="2">
        <v>1</v>
      </c>
      <c r="BH189" s="2">
        <v>0</v>
      </c>
      <c r="BI189" s="2">
        <v>1</v>
      </c>
      <c r="BJ189" s="2">
        <v>1</v>
      </c>
      <c r="BK189" s="2">
        <v>0</v>
      </c>
      <c r="BL189" s="2" t="s">
        <v>24</v>
      </c>
      <c r="BM189" s="2" t="s">
        <v>23</v>
      </c>
      <c r="BN189" s="2"/>
      <c r="BO189" s="2"/>
      <c r="BP189" s="2"/>
      <c r="BQ189" s="2"/>
      <c r="BR189" s="2"/>
      <c r="BS189" s="2" t="s">
        <v>30</v>
      </c>
      <c r="BT189" s="2"/>
      <c r="BU189" s="2" t="s">
        <v>31</v>
      </c>
      <c r="BV189" s="2"/>
      <c r="BW189" s="2" t="s">
        <v>32</v>
      </c>
      <c r="BX189" s="2"/>
      <c r="BY189" s="2" t="s">
        <v>33</v>
      </c>
      <c r="BZ189" s="8" t="str">
        <f>BU189</f>
        <v>plastico</v>
      </c>
      <c r="CA189" s="2"/>
      <c r="CB189" s="2" t="s">
        <v>24</v>
      </c>
      <c r="CC189" s="2" t="s">
        <v>24</v>
      </c>
      <c r="CD189" s="2" t="s">
        <v>23</v>
      </c>
      <c r="CE189" s="2"/>
      <c r="CF189" s="2"/>
      <c r="CG189" s="2" t="s">
        <v>34</v>
      </c>
      <c r="CH189" s="2" t="s">
        <v>23</v>
      </c>
      <c r="CI189" s="2" t="s">
        <v>23</v>
      </c>
      <c r="CJ189" s="2" t="s">
        <v>23</v>
      </c>
      <c r="CK189" s="2" t="s">
        <v>35</v>
      </c>
      <c r="CL189" s="2"/>
      <c r="CM189" s="2" t="s">
        <v>36</v>
      </c>
      <c r="CN189" s="2"/>
      <c r="CO189" s="2"/>
      <c r="CP189" s="2"/>
      <c r="CQ189" s="2" t="s">
        <v>23</v>
      </c>
      <c r="CR189" s="2" t="s">
        <v>37</v>
      </c>
      <c r="CS189" s="2"/>
      <c r="CT189" s="2" t="s">
        <v>38</v>
      </c>
      <c r="CU189" s="2" t="s">
        <v>37</v>
      </c>
      <c r="CV189" s="2"/>
      <c r="CW189" s="2">
        <v>1</v>
      </c>
      <c r="CX189" s="2">
        <v>1</v>
      </c>
      <c r="CY189" s="2">
        <v>0</v>
      </c>
      <c r="CZ189" s="2">
        <v>0</v>
      </c>
      <c r="DA189" s="2" t="s">
        <v>23</v>
      </c>
      <c r="DB189" s="2"/>
      <c r="DC189" s="2"/>
      <c r="DD189" s="2"/>
      <c r="DE189" s="2"/>
      <c r="DF189" s="2"/>
      <c r="DG189" s="2" t="s">
        <v>23</v>
      </c>
      <c r="DH189" s="2"/>
      <c r="DI189" s="2">
        <v>1</v>
      </c>
      <c r="DJ189" s="2" t="s">
        <v>23</v>
      </c>
      <c r="DK189" s="2" t="s">
        <v>24</v>
      </c>
      <c r="DL189" s="2"/>
      <c r="DM189" s="2" t="s">
        <v>24</v>
      </c>
      <c r="DN189" s="2">
        <v>2</v>
      </c>
      <c r="DO189" s="12"/>
      <c r="DP189" s="2" t="s">
        <v>24</v>
      </c>
      <c r="DQ189" s="2" t="s">
        <v>23</v>
      </c>
      <c r="DR189" s="2" t="s">
        <v>23</v>
      </c>
      <c r="DS189" s="2"/>
      <c r="DT189" s="2" t="s">
        <v>23</v>
      </c>
      <c r="DU189" s="2" t="s">
        <v>39</v>
      </c>
      <c r="DV189" s="2"/>
      <c r="DW189" s="2" t="s">
        <v>11</v>
      </c>
      <c r="DX189" s="2" t="s">
        <v>24</v>
      </c>
      <c r="DY189" s="2" t="s">
        <v>40</v>
      </c>
      <c r="DZ189" s="2"/>
      <c r="EA189" s="2" t="s">
        <v>41</v>
      </c>
      <c r="EB189" s="2"/>
      <c r="EC189" s="2" t="s">
        <v>24</v>
      </c>
      <c r="ED189" s="2">
        <v>0</v>
      </c>
      <c r="EE189" s="2">
        <v>0</v>
      </c>
      <c r="EF189" s="2">
        <v>0</v>
      </c>
      <c r="EG189" s="2" t="s">
        <v>23</v>
      </c>
      <c r="EH189" s="2" t="s">
        <v>23</v>
      </c>
      <c r="EI189" s="2" t="s">
        <v>42</v>
      </c>
      <c r="EJ189" s="2" t="s">
        <v>43</v>
      </c>
      <c r="EK189" s="2" t="s">
        <v>44</v>
      </c>
      <c r="EL189" s="2" t="s">
        <v>23</v>
      </c>
      <c r="EM189" s="2" t="s">
        <v>24</v>
      </c>
      <c r="EN189" s="2" t="s">
        <v>45</v>
      </c>
      <c r="EO189" s="2" t="s">
        <v>46</v>
      </c>
      <c r="EP189" s="2" t="s">
        <v>23</v>
      </c>
      <c r="EQ189" s="2" t="s">
        <v>47</v>
      </c>
      <c r="ER189" s="2"/>
      <c r="ES189" s="2" t="s">
        <v>48</v>
      </c>
      <c r="ET189" s="2"/>
      <c r="EU189" s="2" t="s">
        <v>23</v>
      </c>
      <c r="EV189" s="2" t="s">
        <v>49</v>
      </c>
      <c r="EW189" s="2" t="s">
        <v>23</v>
      </c>
      <c r="EX189" s="2" t="s">
        <v>23</v>
      </c>
      <c r="EY189" s="2" t="s">
        <v>23</v>
      </c>
      <c r="EZ189" s="2" t="s">
        <v>50</v>
      </c>
      <c r="FA189" s="2" t="s">
        <v>23</v>
      </c>
      <c r="FB189" s="2"/>
      <c r="FC189" s="2"/>
      <c r="FD189" s="2"/>
      <c r="FE189" s="2"/>
      <c r="FF189" s="2"/>
      <c r="FG189" s="2"/>
      <c r="FH189" s="2">
        <v>0</v>
      </c>
      <c r="FI189" s="2">
        <v>0</v>
      </c>
      <c r="FJ189" s="2" t="s">
        <v>23</v>
      </c>
      <c r="FK189" s="2" t="s">
        <v>23</v>
      </c>
      <c r="FL189" s="2" t="s">
        <v>51</v>
      </c>
      <c r="FM189" s="2" t="s">
        <v>52</v>
      </c>
      <c r="FN189" s="2" t="s">
        <v>23</v>
      </c>
      <c r="FO189" s="2" t="s">
        <v>53</v>
      </c>
      <c r="FP189" s="2" t="s">
        <v>53</v>
      </c>
      <c r="FQ189" s="2" t="s">
        <v>23</v>
      </c>
      <c r="FR189" s="2" t="s">
        <v>23</v>
      </c>
      <c r="FS189" s="2"/>
      <c r="FT189" s="2" t="s">
        <v>54</v>
      </c>
      <c r="FU189" s="2" t="s">
        <v>55</v>
      </c>
      <c r="FV189" s="2" t="s">
        <v>56</v>
      </c>
      <c r="FW189" s="2"/>
      <c r="FX189" s="2" t="s">
        <v>57</v>
      </c>
      <c r="FY189" s="2" t="s">
        <v>11</v>
      </c>
      <c r="FZ189" s="12"/>
      <c r="GA189" s="2" t="s">
        <v>58</v>
      </c>
      <c r="GB189" s="2"/>
      <c r="GC189" s="2"/>
      <c r="GD189" s="2" t="s">
        <v>23</v>
      </c>
      <c r="GE189" s="2"/>
      <c r="GF189" s="2" t="s">
        <v>23</v>
      </c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</row>
    <row r="190" spans="1:245" x14ac:dyDescent="0.25">
      <c r="A190" s="2" t="s">
        <v>4162</v>
      </c>
      <c r="B190" s="7">
        <v>42598</v>
      </c>
      <c r="C190" s="2">
        <v>4</v>
      </c>
      <c r="D190" s="2" t="s">
        <v>17</v>
      </c>
      <c r="E190" s="2" t="s">
        <v>9</v>
      </c>
      <c r="F190" s="2" t="s">
        <v>4416</v>
      </c>
      <c r="G190" s="2" t="s">
        <v>183</v>
      </c>
      <c r="H190" s="7">
        <v>42488</v>
      </c>
      <c r="I190" s="2"/>
      <c r="J190" s="2" t="s">
        <v>18</v>
      </c>
      <c r="K190" s="2" t="s">
        <v>184</v>
      </c>
      <c r="L190" s="2" t="s">
        <v>185</v>
      </c>
      <c r="M190" s="2" t="s">
        <v>3018</v>
      </c>
      <c r="N190" s="2" t="s">
        <v>3065</v>
      </c>
      <c r="O190" s="2" t="s">
        <v>3065</v>
      </c>
      <c r="P190" s="2">
        <v>-0.20593510000000001</v>
      </c>
      <c r="Q190" s="2">
        <v>-80.220796699999994</v>
      </c>
      <c r="R190" s="2">
        <v>57.799999237100003</v>
      </c>
      <c r="S190" s="2" t="s">
        <v>104</v>
      </c>
      <c r="T190" s="2" t="s">
        <v>4416</v>
      </c>
      <c r="U190" s="2" t="s">
        <v>186</v>
      </c>
      <c r="V190" s="2" t="s">
        <v>4411</v>
      </c>
      <c r="W190" s="2"/>
      <c r="X190" s="2" t="s">
        <v>22</v>
      </c>
      <c r="Y190" s="2"/>
      <c r="Z190" s="2">
        <v>100</v>
      </c>
      <c r="AA190" s="2">
        <v>8</v>
      </c>
      <c r="AB190" s="2">
        <v>8</v>
      </c>
      <c r="AC190" s="2" t="s">
        <v>24</v>
      </c>
      <c r="AD190" s="2" t="s">
        <v>23</v>
      </c>
      <c r="AE190" s="2"/>
      <c r="AF190" s="2"/>
      <c r="AG190" s="2" t="s">
        <v>121</v>
      </c>
      <c r="AH190" s="2" t="s">
        <v>187</v>
      </c>
      <c r="AI190" s="2" t="s">
        <v>23</v>
      </c>
      <c r="AJ190" s="2" t="s">
        <v>25</v>
      </c>
      <c r="AK190" s="2" t="s">
        <v>188</v>
      </c>
      <c r="AL190" s="2" t="s">
        <v>189</v>
      </c>
      <c r="AM190" s="2" t="s">
        <v>190</v>
      </c>
      <c r="AN190" s="2" t="s">
        <v>23</v>
      </c>
      <c r="AO190" s="2" t="s">
        <v>4408</v>
      </c>
      <c r="AP190" s="2" t="s">
        <v>24</v>
      </c>
      <c r="AQ190" s="2" t="s">
        <v>191</v>
      </c>
      <c r="AR190" s="2" t="s">
        <v>23</v>
      </c>
      <c r="AS190" s="2"/>
      <c r="AT190" s="2"/>
      <c r="AU190" s="2">
        <f>INT(Table1[[#This Row],[INDIVIDUOS ]]/4)</f>
        <v>11</v>
      </c>
      <c r="AV190" s="2">
        <v>46</v>
      </c>
      <c r="AW190" s="2">
        <v>16</v>
      </c>
      <c r="AX190" s="2">
        <v>30</v>
      </c>
      <c r="AY190" s="2">
        <v>0</v>
      </c>
      <c r="AZ190" s="2">
        <v>0</v>
      </c>
      <c r="BA190" s="2">
        <v>1</v>
      </c>
      <c r="BB190" s="2">
        <v>0</v>
      </c>
      <c r="BC190" s="2">
        <v>0</v>
      </c>
      <c r="BD190" s="2">
        <v>0</v>
      </c>
      <c r="BE190" s="2">
        <v>1</v>
      </c>
      <c r="BF190" s="2">
        <v>1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 t="s">
        <v>23</v>
      </c>
      <c r="BM190" s="2" t="s">
        <v>23</v>
      </c>
      <c r="BN190" s="2"/>
      <c r="BO190" s="2"/>
      <c r="BP190" s="2"/>
      <c r="BQ190" s="2"/>
      <c r="BR190" s="2"/>
      <c r="BS190" s="2" t="s">
        <v>30</v>
      </c>
      <c r="BT190" s="2"/>
      <c r="BU190" s="2" t="s">
        <v>31</v>
      </c>
      <c r="BV190" s="2"/>
      <c r="BW190" s="2" t="s">
        <v>32</v>
      </c>
      <c r="BX190" s="2"/>
      <c r="BY190" s="2" t="s">
        <v>70</v>
      </c>
      <c r="BZ190" s="8" t="str">
        <f>BU190</f>
        <v>plastico</v>
      </c>
      <c r="CA190" s="2"/>
      <c r="CB190" s="2" t="s">
        <v>24</v>
      </c>
      <c r="CC190" s="2" t="s">
        <v>23</v>
      </c>
      <c r="CD190" s="2" t="s">
        <v>24</v>
      </c>
      <c r="CE190" s="2" t="s">
        <v>76</v>
      </c>
      <c r="CF190" s="2"/>
      <c r="CG190" s="2" t="s">
        <v>192</v>
      </c>
      <c r="CH190" s="2" t="s">
        <v>23</v>
      </c>
      <c r="CI190" s="2" t="s">
        <v>24</v>
      </c>
      <c r="CJ190" s="2" t="s">
        <v>23</v>
      </c>
      <c r="CK190" s="2" t="s">
        <v>193</v>
      </c>
      <c r="CL190" s="2"/>
      <c r="CM190" s="2" t="s">
        <v>36</v>
      </c>
      <c r="CN190" s="2"/>
      <c r="CO190" s="2"/>
      <c r="CP190" s="2"/>
      <c r="CQ190" s="2" t="s">
        <v>23</v>
      </c>
      <c r="CR190" s="2" t="s">
        <v>95</v>
      </c>
      <c r="CS190" s="2"/>
      <c r="CT190" s="2" t="s">
        <v>23</v>
      </c>
      <c r="CU190" s="2" t="s">
        <v>194</v>
      </c>
      <c r="CV190" s="2" t="s">
        <v>195</v>
      </c>
      <c r="CW190" s="2">
        <v>2</v>
      </c>
      <c r="CX190" s="2">
        <v>2</v>
      </c>
      <c r="CY190" s="2">
        <v>0</v>
      </c>
      <c r="CZ190" s="2">
        <v>0</v>
      </c>
      <c r="DA190" s="2" t="s">
        <v>23</v>
      </c>
      <c r="DB190" s="2"/>
      <c r="DC190" s="2"/>
      <c r="DD190" s="2"/>
      <c r="DE190" s="2"/>
      <c r="DF190" s="2"/>
      <c r="DG190" s="2" t="s">
        <v>23</v>
      </c>
      <c r="DH190" s="2"/>
      <c r="DI190" s="2">
        <v>0</v>
      </c>
      <c r="DJ190" s="2" t="s">
        <v>23</v>
      </c>
      <c r="DK190" s="2" t="s">
        <v>23</v>
      </c>
      <c r="DL190" s="2"/>
      <c r="DM190" s="2" t="s">
        <v>23</v>
      </c>
      <c r="DN190" s="2"/>
      <c r="DO190" s="12"/>
      <c r="DP190" s="2" t="s">
        <v>23</v>
      </c>
      <c r="DQ190" s="2"/>
      <c r="DR190" s="2"/>
      <c r="DS190" s="2"/>
      <c r="DT190" s="2"/>
      <c r="DU190" s="2" t="s">
        <v>39</v>
      </c>
      <c r="DV190" s="2"/>
      <c r="DW190" s="2"/>
      <c r="DX190" s="2" t="s">
        <v>23</v>
      </c>
      <c r="DY190" s="2" t="s">
        <v>40</v>
      </c>
      <c r="DZ190" s="2"/>
      <c r="EA190" s="2" t="s">
        <v>41</v>
      </c>
      <c r="EB190" s="2"/>
      <c r="EC190" s="2" t="s">
        <v>23</v>
      </c>
      <c r="ED190" s="2"/>
      <c r="EE190" s="2"/>
      <c r="EF190" s="2"/>
      <c r="EG190" s="2"/>
      <c r="EH190" s="2"/>
      <c r="EI190" s="2" t="s">
        <v>4553</v>
      </c>
      <c r="EJ190" s="2" t="s">
        <v>157</v>
      </c>
      <c r="EK190" s="2" t="s">
        <v>44</v>
      </c>
      <c r="EL190" s="2" t="s">
        <v>23</v>
      </c>
      <c r="EM190" s="2" t="s">
        <v>24</v>
      </c>
      <c r="EN190" s="2" t="s">
        <v>196</v>
      </c>
      <c r="EO190" s="2" t="s">
        <v>197</v>
      </c>
      <c r="EP190" s="2" t="s">
        <v>24</v>
      </c>
      <c r="EQ190" s="2" t="s">
        <v>47</v>
      </c>
      <c r="ER190" s="2"/>
      <c r="ES190" s="2" t="s">
        <v>48</v>
      </c>
      <c r="ET190" s="2"/>
      <c r="EU190" s="2" t="s">
        <v>23</v>
      </c>
      <c r="EV190" s="2" t="s">
        <v>49</v>
      </c>
      <c r="EW190" s="2" t="s">
        <v>23</v>
      </c>
      <c r="EX190" s="2" t="s">
        <v>23</v>
      </c>
      <c r="EY190" s="2" t="s">
        <v>23</v>
      </c>
      <c r="EZ190" s="2" t="s">
        <v>98</v>
      </c>
      <c r="FA190" s="2" t="s">
        <v>23</v>
      </c>
      <c r="FB190" s="2"/>
      <c r="FC190" s="2"/>
      <c r="FD190" s="2"/>
      <c r="FE190" s="2"/>
      <c r="FF190" s="2"/>
      <c r="FG190" s="2"/>
      <c r="FH190" s="2">
        <v>0</v>
      </c>
      <c r="FI190" s="2">
        <v>0</v>
      </c>
      <c r="FJ190" s="2" t="s">
        <v>23</v>
      </c>
      <c r="FK190" s="2" t="s">
        <v>23</v>
      </c>
      <c r="FL190" s="2" t="s">
        <v>123</v>
      </c>
      <c r="FM190" s="2" t="s">
        <v>123</v>
      </c>
      <c r="FN190" s="2" t="s">
        <v>23</v>
      </c>
      <c r="FO190" s="2" t="s">
        <v>53</v>
      </c>
      <c r="FP190" s="2" t="s">
        <v>53</v>
      </c>
      <c r="FQ190" s="2" t="s">
        <v>23</v>
      </c>
      <c r="FR190" s="2" t="s">
        <v>23</v>
      </c>
      <c r="FS190" s="2"/>
      <c r="FT190" s="2" t="s">
        <v>54</v>
      </c>
      <c r="FU190" s="2" t="s">
        <v>198</v>
      </c>
      <c r="FV190" s="2" t="s">
        <v>199</v>
      </c>
      <c r="FW190" s="2"/>
      <c r="FX190" s="2" t="s">
        <v>76</v>
      </c>
      <c r="FY190" s="2"/>
      <c r="FZ190" s="12"/>
      <c r="GA190" s="2" t="s">
        <v>114</v>
      </c>
      <c r="GB190" s="2"/>
      <c r="GC190" s="2"/>
      <c r="GD190" s="2" t="s">
        <v>23</v>
      </c>
      <c r="GE190" s="2"/>
      <c r="GF190" s="2" t="s">
        <v>23</v>
      </c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</row>
    <row r="191" spans="1:245" x14ac:dyDescent="0.25">
      <c r="A191" s="2" t="s">
        <v>4163</v>
      </c>
      <c r="B191" s="7">
        <v>42600</v>
      </c>
      <c r="C191" s="2">
        <v>4</v>
      </c>
      <c r="D191" s="2" t="s">
        <v>17</v>
      </c>
      <c r="E191" s="2" t="s">
        <v>9</v>
      </c>
      <c r="F191" s="2" t="s">
        <v>465</v>
      </c>
      <c r="G191" s="2" t="s">
        <v>466</v>
      </c>
      <c r="H191" s="7">
        <v>42476</v>
      </c>
      <c r="I191" s="2"/>
      <c r="J191" s="2" t="s">
        <v>18</v>
      </c>
      <c r="K191" s="2" t="s">
        <v>467</v>
      </c>
      <c r="L191" s="2" t="s">
        <v>468</v>
      </c>
      <c r="M191" s="2" t="s">
        <v>3018</v>
      </c>
      <c r="N191" s="2" t="s">
        <v>3102</v>
      </c>
      <c r="O191" s="2" t="s">
        <v>3102</v>
      </c>
      <c r="P191" s="2">
        <v>-0.95863560000000003</v>
      </c>
      <c r="Q191" s="2">
        <v>-80.727474400000006</v>
      </c>
      <c r="R191" s="2">
        <v>20.5</v>
      </c>
      <c r="S191" s="2" t="s">
        <v>21</v>
      </c>
      <c r="T191" s="2"/>
      <c r="U191" s="2"/>
      <c r="V191" s="2" t="s">
        <v>4411</v>
      </c>
      <c r="W191" s="2"/>
      <c r="X191" s="2" t="s">
        <v>22</v>
      </c>
      <c r="Y191" s="2"/>
      <c r="Z191" s="2">
        <v>100</v>
      </c>
      <c r="AA191" s="2">
        <v>8</v>
      </c>
      <c r="AB191" s="2">
        <v>8</v>
      </c>
      <c r="AC191" s="2" t="s">
        <v>24</v>
      </c>
      <c r="AD191" s="2" t="s">
        <v>23</v>
      </c>
      <c r="AE191" s="2"/>
      <c r="AF191" s="2"/>
      <c r="AG191" s="2" t="s">
        <v>63</v>
      </c>
      <c r="AH191" s="2"/>
      <c r="AI191" s="2" t="s">
        <v>24</v>
      </c>
      <c r="AJ191" s="2" t="s">
        <v>91</v>
      </c>
      <c r="AK191" s="2" t="s">
        <v>469</v>
      </c>
      <c r="AL191" s="2" t="s">
        <v>470</v>
      </c>
      <c r="AM191" s="2" t="s">
        <v>471</v>
      </c>
      <c r="AN191" s="2" t="s">
        <v>24</v>
      </c>
      <c r="AO191" s="2" t="s">
        <v>91</v>
      </c>
      <c r="AP191" s="2" t="s">
        <v>24</v>
      </c>
      <c r="AQ191" s="2" t="s">
        <v>472</v>
      </c>
      <c r="AR191" s="2" t="s">
        <v>23</v>
      </c>
      <c r="AS191" s="2"/>
      <c r="AT191" s="2"/>
      <c r="AU191" s="2">
        <f>INT(Table1[[#This Row],[INDIVIDUOS ]]/4)</f>
        <v>13</v>
      </c>
      <c r="AV191" s="2">
        <v>52</v>
      </c>
      <c r="AW191" s="2">
        <v>21</v>
      </c>
      <c r="AX191" s="2">
        <v>31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2</v>
      </c>
      <c r="BI191" s="2">
        <v>2</v>
      </c>
      <c r="BJ191" s="2">
        <v>0</v>
      </c>
      <c r="BK191" s="2">
        <v>0</v>
      </c>
      <c r="BL191" s="2" t="s">
        <v>24</v>
      </c>
      <c r="BM191" s="2" t="s">
        <v>23</v>
      </c>
      <c r="BN191" s="2"/>
      <c r="BO191" s="2"/>
      <c r="BP191" s="2"/>
      <c r="BQ191" s="2"/>
      <c r="BR191" s="2"/>
      <c r="BS191" s="2" t="s">
        <v>30</v>
      </c>
      <c r="BT191" s="2"/>
      <c r="BU191" s="2" t="s">
        <v>32</v>
      </c>
      <c r="BV191" s="2"/>
      <c r="BW191" s="2" t="s">
        <v>32</v>
      </c>
      <c r="BX191" s="2"/>
      <c r="BY191" s="2" t="s">
        <v>32</v>
      </c>
      <c r="BZ191" s="8" t="str">
        <f>BU191</f>
        <v>lona</v>
      </c>
      <c r="CA191" s="2"/>
      <c r="CB191" s="2" t="s">
        <v>24</v>
      </c>
      <c r="CC191" s="2" t="s">
        <v>23</v>
      </c>
      <c r="CD191" s="2" t="s">
        <v>23</v>
      </c>
      <c r="CE191" s="2"/>
      <c r="CF191" s="2"/>
      <c r="CG191" s="2" t="s">
        <v>450</v>
      </c>
      <c r="CH191" s="2" t="s">
        <v>23</v>
      </c>
      <c r="CI191" s="2" t="s">
        <v>23</v>
      </c>
      <c r="CJ191" s="2" t="s">
        <v>23</v>
      </c>
      <c r="CK191" s="2" t="s">
        <v>193</v>
      </c>
      <c r="CL191" s="2"/>
      <c r="CM191" s="2" t="s">
        <v>36</v>
      </c>
      <c r="CN191" s="2"/>
      <c r="CO191" s="2"/>
      <c r="CP191" s="2"/>
      <c r="CQ191" s="2" t="s">
        <v>23</v>
      </c>
      <c r="CR191" s="2" t="s">
        <v>95</v>
      </c>
      <c r="CS191" s="2"/>
      <c r="CT191" s="2" t="s">
        <v>23</v>
      </c>
      <c r="CU191" s="2" t="s">
        <v>74</v>
      </c>
      <c r="CV191" s="2"/>
      <c r="CW191" s="2">
        <v>0</v>
      </c>
      <c r="CX191" s="2">
        <v>0</v>
      </c>
      <c r="CY191" s="2">
        <v>0</v>
      </c>
      <c r="CZ191" s="2">
        <v>0</v>
      </c>
      <c r="DA191" s="2"/>
      <c r="DB191" s="2"/>
      <c r="DC191" s="2"/>
      <c r="DD191" s="2"/>
      <c r="DE191" s="2"/>
      <c r="DF191" s="2"/>
      <c r="DG191" s="2"/>
      <c r="DH191" s="2"/>
      <c r="DI191" s="2">
        <v>0</v>
      </c>
      <c r="DJ191" s="2" t="s">
        <v>23</v>
      </c>
      <c r="DK191" s="2" t="s">
        <v>23</v>
      </c>
      <c r="DL191" s="2"/>
      <c r="DM191" s="2" t="s">
        <v>23</v>
      </c>
      <c r="DN191" s="2"/>
      <c r="DO191" s="12"/>
      <c r="DP191" s="2" t="s">
        <v>23</v>
      </c>
      <c r="DQ191" s="2"/>
      <c r="DR191" s="2"/>
      <c r="DS191" s="2"/>
      <c r="DT191" s="2"/>
      <c r="DU191" s="2" t="s">
        <v>39</v>
      </c>
      <c r="DV191" s="2"/>
      <c r="DW191" s="2"/>
      <c r="DX191" s="2" t="s">
        <v>23</v>
      </c>
      <c r="DY191" s="2" t="s">
        <v>40</v>
      </c>
      <c r="DZ191" s="2"/>
      <c r="EA191" s="2" t="s">
        <v>41</v>
      </c>
      <c r="EB191" s="2"/>
      <c r="EC191" s="2" t="s">
        <v>23</v>
      </c>
      <c r="ED191" s="2"/>
      <c r="EE191" s="2"/>
      <c r="EF191" s="2"/>
      <c r="EG191" s="2"/>
      <c r="EH191" s="2"/>
      <c r="EI191" s="2" t="s">
        <v>4553</v>
      </c>
      <c r="EJ191" s="2" t="s">
        <v>43</v>
      </c>
      <c r="EK191" s="2" t="s">
        <v>44</v>
      </c>
      <c r="EL191" s="2" t="s">
        <v>23</v>
      </c>
      <c r="EM191" s="2" t="s">
        <v>24</v>
      </c>
      <c r="EN191" s="2" t="s">
        <v>77</v>
      </c>
      <c r="EO191" s="2" t="s">
        <v>78</v>
      </c>
      <c r="EP191" s="2" t="s">
        <v>23</v>
      </c>
      <c r="EQ191" s="2" t="s">
        <v>97</v>
      </c>
      <c r="ER191" s="2"/>
      <c r="ES191" s="2" t="s">
        <v>48</v>
      </c>
      <c r="ET191" s="2"/>
      <c r="EU191" s="2" t="s">
        <v>23</v>
      </c>
      <c r="EV191" s="2" t="s">
        <v>49</v>
      </c>
      <c r="EW191" s="2" t="s">
        <v>23</v>
      </c>
      <c r="EX191" s="2" t="s">
        <v>23</v>
      </c>
      <c r="EY191" s="2" t="s">
        <v>23</v>
      </c>
      <c r="EZ191" s="2" t="s">
        <v>76</v>
      </c>
      <c r="FA191" s="2" t="s">
        <v>23</v>
      </c>
      <c r="FB191" s="2"/>
      <c r="FC191" s="2"/>
      <c r="FD191" s="2"/>
      <c r="FE191" s="2"/>
      <c r="FF191" s="2"/>
      <c r="FG191" s="2"/>
      <c r="FH191" s="2">
        <v>0</v>
      </c>
      <c r="FI191" s="2">
        <v>0</v>
      </c>
      <c r="FJ191" s="2" t="s">
        <v>23</v>
      </c>
      <c r="FK191" s="2" t="s">
        <v>23</v>
      </c>
      <c r="FL191" s="2" t="s">
        <v>111</v>
      </c>
      <c r="FM191" s="2" t="s">
        <v>123</v>
      </c>
      <c r="FN191" s="2" t="s">
        <v>23</v>
      </c>
      <c r="FO191" s="2" t="s">
        <v>53</v>
      </c>
      <c r="FP191" s="2" t="s">
        <v>53</v>
      </c>
      <c r="FQ191" s="2" t="s">
        <v>23</v>
      </c>
      <c r="FR191" s="2" t="s">
        <v>23</v>
      </c>
      <c r="FS191" s="2"/>
      <c r="FT191" s="2" t="s">
        <v>296</v>
      </c>
      <c r="FU191" s="2" t="s">
        <v>473</v>
      </c>
      <c r="FV191" s="2" t="s">
        <v>83</v>
      </c>
      <c r="FW191" s="2"/>
      <c r="FX191" s="2" t="s">
        <v>57</v>
      </c>
      <c r="FY191" s="2"/>
      <c r="FZ191" s="12"/>
      <c r="GA191" s="2" t="s">
        <v>84</v>
      </c>
      <c r="GB191" s="2"/>
      <c r="GC191" s="2"/>
      <c r="GD191" s="2" t="s">
        <v>23</v>
      </c>
      <c r="GE191" s="2"/>
      <c r="GF191" s="2" t="s">
        <v>23</v>
      </c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</row>
    <row r="192" spans="1:245" x14ac:dyDescent="0.25">
      <c r="A192" s="2" t="s">
        <v>4164</v>
      </c>
      <c r="B192" s="7">
        <v>42600</v>
      </c>
      <c r="C192" s="2">
        <v>4</v>
      </c>
      <c r="D192" s="2" t="s">
        <v>17</v>
      </c>
      <c r="E192" s="2" t="s">
        <v>9</v>
      </c>
      <c r="F192" s="2" t="s">
        <v>1017</v>
      </c>
      <c r="G192" s="2" t="s">
        <v>1017</v>
      </c>
      <c r="H192" s="7">
        <v>42476</v>
      </c>
      <c r="I192" s="2"/>
      <c r="J192" s="2" t="s">
        <v>18</v>
      </c>
      <c r="K192" s="2" t="s">
        <v>922</v>
      </c>
      <c r="L192" s="2" t="s">
        <v>923</v>
      </c>
      <c r="M192" s="2" t="s">
        <v>3018</v>
      </c>
      <c r="N192" s="2" t="s">
        <v>1060</v>
      </c>
      <c r="O192" s="2" t="s">
        <v>1060</v>
      </c>
      <c r="P192" s="2">
        <v>1.15192E-2</v>
      </c>
      <c r="Q192" s="2">
        <v>-80.087338299999999</v>
      </c>
      <c r="R192" s="2">
        <v>33.900001525900002</v>
      </c>
      <c r="S192" s="2" t="s">
        <v>104</v>
      </c>
      <c r="T192" s="2" t="s">
        <v>1017</v>
      </c>
      <c r="U192" s="2" t="s">
        <v>933</v>
      </c>
      <c r="V192" s="2" t="s">
        <v>512</v>
      </c>
      <c r="W192" s="2" t="s">
        <v>512</v>
      </c>
      <c r="X192" s="2" t="s">
        <v>22</v>
      </c>
      <c r="Y192" s="2"/>
      <c r="Z192" s="2">
        <v>200</v>
      </c>
      <c r="AA192" s="2">
        <v>18</v>
      </c>
      <c r="AB192" s="2">
        <v>18</v>
      </c>
      <c r="AC192" s="2" t="s">
        <v>24</v>
      </c>
      <c r="AD192" s="2" t="s">
        <v>23</v>
      </c>
      <c r="AE192" s="2"/>
      <c r="AF192" s="2"/>
      <c r="AG192" s="2" t="s">
        <v>63</v>
      </c>
      <c r="AH192" s="2"/>
      <c r="AI192" s="2" t="s">
        <v>24</v>
      </c>
      <c r="AJ192" s="2" t="s">
        <v>91</v>
      </c>
      <c r="AK192" s="2" t="s">
        <v>1018</v>
      </c>
      <c r="AL192" s="2" t="s">
        <v>1019</v>
      </c>
      <c r="AM192" s="2" t="s">
        <v>1020</v>
      </c>
      <c r="AN192" s="2" t="s">
        <v>24</v>
      </c>
      <c r="AO192" s="2" t="s">
        <v>25</v>
      </c>
      <c r="AP192" s="2" t="s">
        <v>23</v>
      </c>
      <c r="AQ192" s="2"/>
      <c r="AR192" s="2" t="s">
        <v>23</v>
      </c>
      <c r="AS192" s="2" t="s">
        <v>1021</v>
      </c>
      <c r="AT192" s="2" t="s">
        <v>1022</v>
      </c>
      <c r="AU192" s="2">
        <f>INT(Table1[[#This Row],[INDIVIDUOS ]]/4)</f>
        <v>36</v>
      </c>
      <c r="AV192" s="2">
        <v>147</v>
      </c>
      <c r="AW192" s="2">
        <v>85</v>
      </c>
      <c r="AX192" s="2">
        <v>62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1</v>
      </c>
      <c r="BF192" s="2">
        <v>2</v>
      </c>
      <c r="BG192" s="2">
        <v>1</v>
      </c>
      <c r="BH192" s="2">
        <v>1</v>
      </c>
      <c r="BI192" s="2">
        <v>2</v>
      </c>
      <c r="BJ192" s="2">
        <v>2</v>
      </c>
      <c r="BK192" s="2">
        <v>1</v>
      </c>
      <c r="BL192" s="2" t="s">
        <v>24</v>
      </c>
      <c r="BM192" s="2" t="s">
        <v>23</v>
      </c>
      <c r="BN192" s="2"/>
      <c r="BO192" s="2"/>
      <c r="BP192" s="2"/>
      <c r="BQ192" s="2"/>
      <c r="BR192" s="2"/>
      <c r="BS192" s="2" t="s">
        <v>30</v>
      </c>
      <c r="BT192" s="2"/>
      <c r="BU192" s="2" t="s">
        <v>31</v>
      </c>
      <c r="BV192" s="2"/>
      <c r="BW192" s="2" t="s">
        <v>32</v>
      </c>
      <c r="BX192" s="2"/>
      <c r="BY192" s="2" t="s">
        <v>70</v>
      </c>
      <c r="BZ192" s="8" t="str">
        <f>BU192</f>
        <v>plastico</v>
      </c>
      <c r="CA192" s="2"/>
      <c r="CB192" s="2" t="s">
        <v>24</v>
      </c>
      <c r="CC192" s="2" t="s">
        <v>23</v>
      </c>
      <c r="CD192" s="2" t="s">
        <v>23</v>
      </c>
      <c r="CE192" s="2"/>
      <c r="CF192" s="2"/>
      <c r="CG192" s="2" t="s">
        <v>34</v>
      </c>
      <c r="CH192" s="2" t="s">
        <v>24</v>
      </c>
      <c r="CI192" s="2" t="s">
        <v>24</v>
      </c>
      <c r="CJ192" s="2" t="s">
        <v>24</v>
      </c>
      <c r="CK192" s="2" t="s">
        <v>35</v>
      </c>
      <c r="CL192" s="2"/>
      <c r="CM192" s="2" t="s">
        <v>36</v>
      </c>
      <c r="CN192" s="2"/>
      <c r="CO192" s="2"/>
      <c r="CP192" s="2"/>
      <c r="CQ192" s="2" t="s">
        <v>130</v>
      </c>
      <c r="CR192" s="2" t="s">
        <v>194</v>
      </c>
      <c r="CS192" s="2" t="s">
        <v>1023</v>
      </c>
      <c r="CT192" s="2" t="s">
        <v>211</v>
      </c>
      <c r="CU192" s="2" t="s">
        <v>95</v>
      </c>
      <c r="CV192" s="2"/>
      <c r="CW192" s="2">
        <v>1</v>
      </c>
      <c r="CX192" s="2">
        <v>1</v>
      </c>
      <c r="CY192" s="2">
        <v>1</v>
      </c>
      <c r="CZ192" s="2">
        <v>1</v>
      </c>
      <c r="DA192" s="2" t="s">
        <v>23</v>
      </c>
      <c r="DB192" s="2" t="s">
        <v>23</v>
      </c>
      <c r="DC192" s="2"/>
      <c r="DD192" s="2"/>
      <c r="DE192" s="2"/>
      <c r="DF192" s="2"/>
      <c r="DG192" s="2" t="s">
        <v>23</v>
      </c>
      <c r="DH192" s="2" t="s">
        <v>23</v>
      </c>
      <c r="DI192" s="2">
        <v>1</v>
      </c>
      <c r="DJ192" s="2" t="s">
        <v>23</v>
      </c>
      <c r="DK192" s="2" t="s">
        <v>23</v>
      </c>
      <c r="DL192" s="2"/>
      <c r="DM192" s="2" t="s">
        <v>23</v>
      </c>
      <c r="DN192" s="2"/>
      <c r="DO192" s="12"/>
      <c r="DP192" s="2" t="s">
        <v>23</v>
      </c>
      <c r="DQ192" s="2"/>
      <c r="DR192" s="2"/>
      <c r="DS192" s="2"/>
      <c r="DT192" s="2"/>
      <c r="DU192" s="2" t="s">
        <v>226</v>
      </c>
      <c r="DV192" s="2"/>
      <c r="DW192" s="2" t="s">
        <v>227</v>
      </c>
      <c r="DX192" s="2" t="s">
        <v>23</v>
      </c>
      <c r="DY192" s="2" t="s">
        <v>79</v>
      </c>
      <c r="DZ192" s="2" t="s">
        <v>1024</v>
      </c>
      <c r="EA192" s="2" t="s">
        <v>313</v>
      </c>
      <c r="EB192" s="2"/>
      <c r="EC192" s="2" t="s">
        <v>23</v>
      </c>
      <c r="ED192" s="2"/>
      <c r="EE192" s="2"/>
      <c r="EF192" s="2"/>
      <c r="EG192" s="2"/>
      <c r="EH192" s="2"/>
      <c r="EI192" s="2" t="s">
        <v>4552</v>
      </c>
      <c r="EJ192" s="2" t="s">
        <v>157</v>
      </c>
      <c r="EK192" s="2" t="s">
        <v>44</v>
      </c>
      <c r="EL192" s="2" t="s">
        <v>24</v>
      </c>
      <c r="EM192" s="2" t="s">
        <v>24</v>
      </c>
      <c r="EN192" s="2" t="s">
        <v>45</v>
      </c>
      <c r="EO192" s="2" t="s">
        <v>46</v>
      </c>
      <c r="EP192" s="2" t="s">
        <v>24</v>
      </c>
      <c r="EQ192" s="2" t="s">
        <v>155</v>
      </c>
      <c r="ER192" s="2"/>
      <c r="ES192" s="2" t="s">
        <v>48</v>
      </c>
      <c r="ET192" s="2"/>
      <c r="EU192" s="2" t="s">
        <v>24</v>
      </c>
      <c r="EV192" s="2" t="s">
        <v>197</v>
      </c>
      <c r="EW192" s="2" t="s">
        <v>23</v>
      </c>
      <c r="EX192" s="2" t="s">
        <v>23</v>
      </c>
      <c r="EY192" s="2" t="s">
        <v>24</v>
      </c>
      <c r="EZ192" s="2" t="s">
        <v>50</v>
      </c>
      <c r="FA192" s="2" t="s">
        <v>23</v>
      </c>
      <c r="FB192" s="2"/>
      <c r="FC192" s="2"/>
      <c r="FD192" s="2"/>
      <c r="FE192" s="2"/>
      <c r="FF192" s="2"/>
      <c r="FG192" s="2"/>
      <c r="FH192" s="2">
        <v>0</v>
      </c>
      <c r="FI192" s="2">
        <v>0</v>
      </c>
      <c r="FJ192" s="2" t="s">
        <v>23</v>
      </c>
      <c r="FK192" s="2" t="s">
        <v>23</v>
      </c>
      <c r="FL192" s="2" t="s">
        <v>100</v>
      </c>
      <c r="FM192" s="2" t="s">
        <v>123</v>
      </c>
      <c r="FN192" s="2" t="s">
        <v>23</v>
      </c>
      <c r="FO192" s="2" t="s">
        <v>360</v>
      </c>
      <c r="FP192" s="2" t="s">
        <v>360</v>
      </c>
      <c r="FQ192" s="2" t="s">
        <v>23</v>
      </c>
      <c r="FR192" s="2" t="s">
        <v>24</v>
      </c>
      <c r="FS192" s="2">
        <v>3</v>
      </c>
      <c r="FT192" s="2" t="s">
        <v>54</v>
      </c>
      <c r="FU192" s="2" t="s">
        <v>1025</v>
      </c>
      <c r="FV192" s="2" t="s">
        <v>83</v>
      </c>
      <c r="FW192" s="2"/>
      <c r="FX192" s="2" t="s">
        <v>57</v>
      </c>
      <c r="FY192" s="2" t="s">
        <v>1026</v>
      </c>
      <c r="FZ192" s="12"/>
      <c r="GA192" s="2" t="s">
        <v>155</v>
      </c>
      <c r="GB192" s="2"/>
      <c r="GC192" s="2"/>
      <c r="GD192" s="2" t="s">
        <v>23</v>
      </c>
      <c r="GE192" s="2"/>
      <c r="GF192" s="2" t="s">
        <v>23</v>
      </c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</row>
    <row r="193" spans="1:245" x14ac:dyDescent="0.25">
      <c r="A193" s="2" t="s">
        <v>4165</v>
      </c>
      <c r="B193" s="7">
        <v>42601</v>
      </c>
      <c r="C193" s="2">
        <v>4</v>
      </c>
      <c r="D193" s="2" t="s">
        <v>17</v>
      </c>
      <c r="E193" s="2" t="s">
        <v>9</v>
      </c>
      <c r="F193" s="2" t="s">
        <v>1121</v>
      </c>
      <c r="G193" s="2"/>
      <c r="H193" s="7">
        <v>42476</v>
      </c>
      <c r="I193" s="2"/>
      <c r="J193" s="2" t="s">
        <v>18</v>
      </c>
      <c r="K193" s="2" t="s">
        <v>1122</v>
      </c>
      <c r="L193" s="2" t="s">
        <v>1123</v>
      </c>
      <c r="M193" s="2" t="s">
        <v>3018</v>
      </c>
      <c r="N193" s="2" t="s">
        <v>1349</v>
      </c>
      <c r="O193" s="2" t="s">
        <v>3215</v>
      </c>
      <c r="P193" s="2">
        <v>-0.60234399999999999</v>
      </c>
      <c r="Q193" s="2">
        <v>-80.427464000000001</v>
      </c>
      <c r="R193" s="2"/>
      <c r="S193" s="2" t="s">
        <v>21</v>
      </c>
      <c r="T193" s="2"/>
      <c r="U193" s="2"/>
      <c r="V193" s="2" t="s">
        <v>4415</v>
      </c>
      <c r="W193" s="2"/>
      <c r="X193" s="2" t="s">
        <v>62</v>
      </c>
      <c r="Y193" s="2"/>
      <c r="Z193" s="2">
        <v>1000</v>
      </c>
      <c r="AA193" s="2">
        <v>120</v>
      </c>
      <c r="AB193" s="2">
        <v>120</v>
      </c>
      <c r="AC193" s="2" t="s">
        <v>24</v>
      </c>
      <c r="AD193" s="2" t="s">
        <v>23</v>
      </c>
      <c r="AE193" s="2"/>
      <c r="AF193" s="2"/>
      <c r="AG193" s="2" t="s">
        <v>203</v>
      </c>
      <c r="AH193" s="2"/>
      <c r="AI193" s="2" t="s">
        <v>24</v>
      </c>
      <c r="AJ193" s="2" t="s">
        <v>25</v>
      </c>
      <c r="AK193" s="2" t="s">
        <v>1124</v>
      </c>
      <c r="AL193" s="2" t="s">
        <v>377</v>
      </c>
      <c r="AM193" s="2" t="s">
        <v>275</v>
      </c>
      <c r="AN193" s="2" t="s">
        <v>24</v>
      </c>
      <c r="AO193" s="2" t="s">
        <v>91</v>
      </c>
      <c r="AP193" s="2" t="s">
        <v>24</v>
      </c>
      <c r="AQ193" s="2" t="s">
        <v>1125</v>
      </c>
      <c r="AR193" s="2" t="s">
        <v>23</v>
      </c>
      <c r="AS193" s="2" t="s">
        <v>1126</v>
      </c>
      <c r="AT193" s="2"/>
      <c r="AU193" s="2">
        <f>INT(Table1[[#This Row],[INDIVIDUOS ]]/4)</f>
        <v>150</v>
      </c>
      <c r="AV193" s="2">
        <v>600</v>
      </c>
      <c r="AW193" s="2">
        <v>304</v>
      </c>
      <c r="AX193" s="2">
        <v>296</v>
      </c>
      <c r="AY193" s="2">
        <v>0</v>
      </c>
      <c r="AZ193" s="2">
        <v>18</v>
      </c>
      <c r="BA193" s="2">
        <v>15</v>
      </c>
      <c r="BB193" s="2">
        <v>3</v>
      </c>
      <c r="BC193" s="2">
        <v>0</v>
      </c>
      <c r="BD193" s="2">
        <v>0</v>
      </c>
      <c r="BE193" s="2">
        <v>5</v>
      </c>
      <c r="BF193" s="2">
        <v>4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 t="s">
        <v>24</v>
      </c>
      <c r="BM193" s="2" t="s">
        <v>24</v>
      </c>
      <c r="BN193" s="2" t="s">
        <v>1127</v>
      </c>
      <c r="BO193" s="2">
        <v>0</v>
      </c>
      <c r="BP193" s="2" t="s">
        <v>18</v>
      </c>
      <c r="BQ193" s="2" t="s">
        <v>1122</v>
      </c>
      <c r="BR193" s="2" t="s">
        <v>1123</v>
      </c>
      <c r="BS193" s="2" t="s">
        <v>79</v>
      </c>
      <c r="BT193" s="2" t="s">
        <v>1128</v>
      </c>
      <c r="BU193" s="2" t="s">
        <v>120</v>
      </c>
      <c r="BV193" s="2"/>
      <c r="BW193" s="2" t="s">
        <v>121</v>
      </c>
      <c r="BX193" s="2" t="s">
        <v>1129</v>
      </c>
      <c r="BY193" s="2" t="s">
        <v>121</v>
      </c>
      <c r="BZ193" s="8" t="str">
        <f>BU193</f>
        <v>zinc</v>
      </c>
      <c r="CA193" s="2" t="s">
        <v>1130</v>
      </c>
      <c r="CB193" s="2" t="s">
        <v>24</v>
      </c>
      <c r="CC193" s="2" t="s">
        <v>23</v>
      </c>
      <c r="CD193" s="2" t="s">
        <v>23</v>
      </c>
      <c r="CE193" s="2"/>
      <c r="CF193" s="2"/>
      <c r="CG193" s="2" t="s">
        <v>209</v>
      </c>
      <c r="CH193" s="2" t="s">
        <v>23</v>
      </c>
      <c r="CI193" s="2" t="s">
        <v>23</v>
      </c>
      <c r="CJ193" s="2" t="s">
        <v>23</v>
      </c>
      <c r="CK193" s="2" t="s">
        <v>35</v>
      </c>
      <c r="CL193" s="2"/>
      <c r="CM193" s="2" t="s">
        <v>73</v>
      </c>
      <c r="CN193" s="2"/>
      <c r="CO193" s="2">
        <v>50</v>
      </c>
      <c r="CP193" s="2">
        <v>128</v>
      </c>
      <c r="CQ193" s="2" t="s">
        <v>23</v>
      </c>
      <c r="CR193" s="2" t="s">
        <v>194</v>
      </c>
      <c r="CS193" s="2" t="s">
        <v>1131</v>
      </c>
      <c r="CT193" s="2" t="s">
        <v>23</v>
      </c>
      <c r="CU193" s="2" t="s">
        <v>194</v>
      </c>
      <c r="CV193" s="2" t="s">
        <v>1132</v>
      </c>
      <c r="CW193" s="2">
        <v>0</v>
      </c>
      <c r="CX193" s="2">
        <v>0</v>
      </c>
      <c r="CY193" s="2">
        <v>0</v>
      </c>
      <c r="CZ193" s="2">
        <v>0</v>
      </c>
      <c r="DA193" s="2"/>
      <c r="DB193" s="2"/>
      <c r="DC193" s="2"/>
      <c r="DD193" s="2"/>
      <c r="DE193" s="2"/>
      <c r="DF193" s="2"/>
      <c r="DG193" s="2"/>
      <c r="DH193" s="2"/>
      <c r="DI193" s="2">
        <v>0</v>
      </c>
      <c r="DJ193" s="2" t="s">
        <v>23</v>
      </c>
      <c r="DK193" s="2" t="s">
        <v>23</v>
      </c>
      <c r="DL193" s="2"/>
      <c r="DM193" s="2" t="s">
        <v>24</v>
      </c>
      <c r="DN193" s="2">
        <v>3</v>
      </c>
      <c r="DO193" s="12" t="s">
        <v>463</v>
      </c>
      <c r="DP193" s="2" t="s">
        <v>24</v>
      </c>
      <c r="DQ193" s="2" t="s">
        <v>24</v>
      </c>
      <c r="DR193" s="2" t="s">
        <v>24</v>
      </c>
      <c r="DS193" s="2">
        <v>15</v>
      </c>
      <c r="DT193" s="2" t="s">
        <v>23</v>
      </c>
      <c r="DU193" s="2" t="s">
        <v>226</v>
      </c>
      <c r="DV193" s="2"/>
      <c r="DW193" s="2"/>
      <c r="DX193" s="2" t="s">
        <v>24</v>
      </c>
      <c r="DY193" s="2" t="s">
        <v>41</v>
      </c>
      <c r="DZ193" s="2"/>
      <c r="EA193" s="2" t="s">
        <v>79</v>
      </c>
      <c r="EB193" s="2" t="s">
        <v>1013</v>
      </c>
      <c r="EC193" s="2" t="s">
        <v>24</v>
      </c>
      <c r="ED193" s="2">
        <v>0</v>
      </c>
      <c r="EE193" s="2">
        <v>0</v>
      </c>
      <c r="EF193" s="2">
        <v>0</v>
      </c>
      <c r="EG193" s="2" t="s">
        <v>24</v>
      </c>
      <c r="EH193" s="2" t="s">
        <v>24</v>
      </c>
      <c r="EI193" s="2" t="s">
        <v>4553</v>
      </c>
      <c r="EJ193" s="2" t="s">
        <v>43</v>
      </c>
      <c r="EK193" s="2" t="s">
        <v>44</v>
      </c>
      <c r="EL193" s="2" t="s">
        <v>24</v>
      </c>
      <c r="EM193" s="2" t="s">
        <v>24</v>
      </c>
      <c r="EN193" s="2" t="s">
        <v>45</v>
      </c>
      <c r="EO193" s="2" t="s">
        <v>46</v>
      </c>
      <c r="EP193" s="2" t="s">
        <v>23</v>
      </c>
      <c r="EQ193" s="2" t="s">
        <v>47</v>
      </c>
      <c r="ER193" s="2"/>
      <c r="ES193" s="2" t="s">
        <v>48</v>
      </c>
      <c r="ET193" s="2"/>
      <c r="EU193" s="2" t="s">
        <v>23</v>
      </c>
      <c r="EV193" s="2" t="s">
        <v>49</v>
      </c>
      <c r="EW193" s="2" t="s">
        <v>23</v>
      </c>
      <c r="EX193" s="2" t="s">
        <v>23</v>
      </c>
      <c r="EY193" s="2" t="s">
        <v>23</v>
      </c>
      <c r="EZ193" s="2" t="s">
        <v>98</v>
      </c>
      <c r="FA193" s="2" t="s">
        <v>23</v>
      </c>
      <c r="FB193" s="2"/>
      <c r="FC193" s="2"/>
      <c r="FD193" s="2"/>
      <c r="FE193" s="2"/>
      <c r="FF193" s="2"/>
      <c r="FG193" s="2"/>
      <c r="FH193" s="2">
        <v>1</v>
      </c>
      <c r="FI193" s="2">
        <v>0</v>
      </c>
      <c r="FJ193" s="2" t="s">
        <v>23</v>
      </c>
      <c r="FK193" s="2" t="s">
        <v>23</v>
      </c>
      <c r="FL193" s="2" t="s">
        <v>336</v>
      </c>
      <c r="FM193" s="2" t="s">
        <v>1133</v>
      </c>
      <c r="FN193" s="2" t="s">
        <v>23</v>
      </c>
      <c r="FO193" s="2" t="s">
        <v>53</v>
      </c>
      <c r="FP193" s="2" t="s">
        <v>53</v>
      </c>
      <c r="FQ193" s="2" t="s">
        <v>24</v>
      </c>
      <c r="FR193" s="2" t="s">
        <v>23</v>
      </c>
      <c r="FS193" s="2"/>
      <c r="FT193" s="2" t="s">
        <v>296</v>
      </c>
      <c r="FU193" s="2" t="s">
        <v>844</v>
      </c>
      <c r="FV193" s="2" t="s">
        <v>1134</v>
      </c>
      <c r="FW193" s="2"/>
      <c r="FX193" s="2" t="s">
        <v>76</v>
      </c>
      <c r="FY193" s="2"/>
      <c r="FZ193" s="12" t="s">
        <v>4530</v>
      </c>
      <c r="GA193" s="2" t="s">
        <v>114</v>
      </c>
      <c r="GB193" s="2"/>
      <c r="GC193" s="2"/>
      <c r="GD193" s="2" t="s">
        <v>23</v>
      </c>
      <c r="GE193" s="2"/>
      <c r="GF193" s="2" t="s">
        <v>24</v>
      </c>
      <c r="GG193" s="2" t="s">
        <v>1135</v>
      </c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</row>
    <row r="194" spans="1:245" x14ac:dyDescent="0.25">
      <c r="A194" s="2" t="s">
        <v>168</v>
      </c>
      <c r="B194" s="7">
        <v>42598</v>
      </c>
      <c r="C194" s="2">
        <v>4</v>
      </c>
      <c r="D194" s="2" t="s">
        <v>8</v>
      </c>
      <c r="E194" s="2" t="s">
        <v>9</v>
      </c>
      <c r="F194" s="2" t="s">
        <v>169</v>
      </c>
      <c r="G194" s="2" t="s">
        <v>170</v>
      </c>
      <c r="H194" s="7">
        <v>42480</v>
      </c>
      <c r="I194" s="7">
        <v>42560</v>
      </c>
      <c r="J194" s="2" t="s">
        <v>1241</v>
      </c>
      <c r="K194" s="2" t="s">
        <v>1243</v>
      </c>
      <c r="L194" s="2" t="s">
        <v>1242</v>
      </c>
      <c r="M194" s="2" t="s">
        <v>3799</v>
      </c>
      <c r="N194" s="2" t="s">
        <v>3806</v>
      </c>
      <c r="O194" s="2" t="s">
        <v>3833</v>
      </c>
      <c r="P194" s="2">
        <v>-0.24471370000000001</v>
      </c>
      <c r="Q194" s="2">
        <v>-79.154439999999994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>
        <f>INT(Table1[[#This Row],[INDIVIDUOS ]]/4)</f>
        <v>0</v>
      </c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8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1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1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</row>
    <row r="195" spans="1:245" x14ac:dyDescent="0.25">
      <c r="A195" s="2" t="s">
        <v>165</v>
      </c>
      <c r="B195" s="7">
        <v>42598</v>
      </c>
      <c r="C195" s="2">
        <v>4</v>
      </c>
      <c r="D195" s="2" t="s">
        <v>8</v>
      </c>
      <c r="E195" s="2" t="s">
        <v>9</v>
      </c>
      <c r="F195" s="2" t="s">
        <v>166</v>
      </c>
      <c r="G195" s="2" t="s">
        <v>167</v>
      </c>
      <c r="H195" s="7">
        <v>42478</v>
      </c>
      <c r="I195" s="7">
        <v>42589</v>
      </c>
      <c r="J195" s="2" t="s">
        <v>1241</v>
      </c>
      <c r="K195" s="2" t="s">
        <v>1245</v>
      </c>
      <c r="L195" s="2" t="s">
        <v>1244</v>
      </c>
      <c r="M195" s="2" t="s">
        <v>3799</v>
      </c>
      <c r="N195" s="2" t="s">
        <v>2263</v>
      </c>
      <c r="O195" s="2" t="s">
        <v>167</v>
      </c>
      <c r="P195" s="2">
        <v>-0.49108800000000002</v>
      </c>
      <c r="Q195" s="2">
        <v>-79.443899000000002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>
        <f>INT(Table1[[#This Row],[INDIVIDUOS ]]/4)</f>
        <v>0</v>
      </c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1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1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</row>
    <row r="196" spans="1:245" x14ac:dyDescent="0.25">
      <c r="A196" s="2" t="s">
        <v>174</v>
      </c>
      <c r="B196" s="7">
        <v>42598</v>
      </c>
      <c r="C196" s="2">
        <v>4</v>
      </c>
      <c r="D196" s="2" t="s">
        <v>8</v>
      </c>
      <c r="E196" s="2" t="s">
        <v>9</v>
      </c>
      <c r="F196" s="2" t="s">
        <v>175</v>
      </c>
      <c r="G196" s="2" t="s">
        <v>176</v>
      </c>
      <c r="H196" s="7">
        <v>42480</v>
      </c>
      <c r="I196" s="7">
        <v>42598</v>
      </c>
      <c r="J196" s="2" t="s">
        <v>1241</v>
      </c>
      <c r="K196" s="2" t="s">
        <v>1243</v>
      </c>
      <c r="L196" s="2" t="s">
        <v>1261</v>
      </c>
      <c r="M196" s="2" t="s">
        <v>3799</v>
      </c>
      <c r="N196" s="2" t="s">
        <v>3806</v>
      </c>
      <c r="O196" s="2" t="s">
        <v>3829</v>
      </c>
      <c r="P196" s="2">
        <v>-0.24490799999999999</v>
      </c>
      <c r="Q196" s="2">
        <v>-79.207714999999993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>
        <f>INT(Table1[[#This Row],[INDIVIDUOS ]]/4)</f>
        <v>0</v>
      </c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1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1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</row>
    <row r="197" spans="1:245" x14ac:dyDescent="0.25">
      <c r="A197" s="2" t="s">
        <v>340</v>
      </c>
      <c r="B197" s="7">
        <v>42598</v>
      </c>
      <c r="C197" s="2">
        <v>4</v>
      </c>
      <c r="D197" s="2" t="s">
        <v>8</v>
      </c>
      <c r="E197" s="2" t="s">
        <v>9</v>
      </c>
      <c r="F197" s="2" t="s">
        <v>341</v>
      </c>
      <c r="G197" s="2" t="s">
        <v>341</v>
      </c>
      <c r="H197" s="7">
        <v>42476</v>
      </c>
      <c r="I197" s="7">
        <v>42598</v>
      </c>
      <c r="J197" s="2" t="s">
        <v>1241</v>
      </c>
      <c r="K197" s="2" t="s">
        <v>1243</v>
      </c>
      <c r="L197" s="2" t="s">
        <v>1261</v>
      </c>
      <c r="M197" s="2" t="s">
        <v>3799</v>
      </c>
      <c r="N197" s="2" t="s">
        <v>3806</v>
      </c>
      <c r="O197" s="2" t="s">
        <v>3829</v>
      </c>
      <c r="P197" s="2">
        <v>-4.8559999999999999E-2</v>
      </c>
      <c r="Q197" s="2">
        <v>-79.444867000000002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>
        <f>INT(Table1[[#This Row],[INDIVIDUOS ]]/4)</f>
        <v>0</v>
      </c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1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1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</row>
    <row r="198" spans="1:245" x14ac:dyDescent="0.25">
      <c r="A198" s="2" t="s">
        <v>345</v>
      </c>
      <c r="B198" s="7">
        <v>42598</v>
      </c>
      <c r="C198" s="2">
        <v>4</v>
      </c>
      <c r="D198" s="2" t="s">
        <v>8</v>
      </c>
      <c r="E198" s="2" t="s">
        <v>9</v>
      </c>
      <c r="F198" s="2" t="s">
        <v>346</v>
      </c>
      <c r="G198" s="2" t="s">
        <v>346</v>
      </c>
      <c r="H198" s="7">
        <v>42478</v>
      </c>
      <c r="I198" s="7">
        <v>42598</v>
      </c>
      <c r="J198" s="2" t="s">
        <v>1241</v>
      </c>
      <c r="K198" s="2" t="s">
        <v>1243</v>
      </c>
      <c r="L198" s="2" t="s">
        <v>1261</v>
      </c>
      <c r="M198" s="2" t="s">
        <v>3799</v>
      </c>
      <c r="N198" s="2" t="s">
        <v>3806</v>
      </c>
      <c r="O198" s="2" t="s">
        <v>3829</v>
      </c>
      <c r="P198" s="2">
        <v>-0.24707399999999999</v>
      </c>
      <c r="Q198" s="2">
        <v>-79.155017999999998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>
        <f>INT(Table1[[#This Row],[INDIVIDUOS ]]/4)</f>
        <v>0</v>
      </c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14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14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</row>
    <row r="199" spans="1:245" x14ac:dyDescent="0.25">
      <c r="A199" s="2"/>
      <c r="B199" s="7"/>
      <c r="C199" s="2"/>
      <c r="D199" s="2"/>
      <c r="E199" s="2"/>
      <c r="F199" s="2"/>
      <c r="G199" s="2"/>
      <c r="H199" s="7"/>
      <c r="I199" s="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11">
        <f>SUBTOTAL(109,Table1[FAMILIAS_4_IND_X_FAMILIA])</f>
        <v>2175</v>
      </c>
      <c r="AV199" s="2">
        <f>SUBTOTAL(109,Table1[[INDIVIDUOS ]])</f>
        <v>8842</v>
      </c>
      <c r="AW199" s="2">
        <f>SUBTOTAL(109,Table1[HOMBRES])</f>
        <v>4289</v>
      </c>
      <c r="AX199" s="2">
        <f>SUBTOTAL(109,Table1[MUJERES])</f>
        <v>4553</v>
      </c>
      <c r="AY199" s="2">
        <f>SUBTOTAL(109,Table1[Embarazadas menores 18])</f>
        <v>20</v>
      </c>
      <c r="AZ199" s="2">
        <f>SUBTOTAL(109,Table1[Lactantes menores 18])</f>
        <v>61</v>
      </c>
      <c r="BA199" s="2">
        <f>SUBTOTAL(109,Table1[hombres discap. Fisica])</f>
        <v>103</v>
      </c>
      <c r="BB199" s="2">
        <f>SUBTOTAL(109,Table1[Mujeresdiscap. Fisica])</f>
        <v>67</v>
      </c>
      <c r="BC199" s="2">
        <f>SUBTOTAL(109,Table1[Hombres con discapacidades mentales])</f>
        <v>14</v>
      </c>
      <c r="BD199" s="2">
        <f>SUBTOTAL(109,Table1[Mujeres con discapacidades mentales])</f>
        <v>8</v>
      </c>
      <c r="BE199" s="2">
        <f>SUM(Table1[Hombres enfermedades cronicas])</f>
        <v>142</v>
      </c>
      <c r="BF199" s="2">
        <f>SUM(Table1[mujeres enfermedades cronicas])</f>
        <v>138</v>
      </c>
      <c r="BG199" s="2">
        <f>SUM(Table1[ancianos])</f>
        <v>131</v>
      </c>
      <c r="BH199" s="2">
        <f>SUM(Table1[ancianas])</f>
        <v>151</v>
      </c>
      <c r="BI199" s="2">
        <f>SUM(Table1[Total_ancianos])</f>
        <v>282</v>
      </c>
      <c r="BJ199" s="2">
        <f>SUM(Table1[Madres solteras mayores 18])</f>
        <v>213</v>
      </c>
      <c r="BK199" s="2">
        <f>SUM(Table1[Padres solteros mayores 18])</f>
        <v>49</v>
      </c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11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selection activeCell="H3" sqref="H3"/>
    </sheetView>
  </sheetViews>
  <sheetFormatPr defaultColWidth="9.140625" defaultRowHeight="15" x14ac:dyDescent="0.25"/>
  <sheetData>
    <row r="1" spans="1:7" x14ac:dyDescent="0.25">
      <c r="A1" t="s">
        <v>5</v>
      </c>
      <c r="B1" t="s">
        <v>6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59</v>
      </c>
      <c r="B2" t="s">
        <v>60</v>
      </c>
      <c r="C2">
        <v>1</v>
      </c>
      <c r="D2" t="s">
        <v>61</v>
      </c>
      <c r="E2">
        <v>5</v>
      </c>
    </row>
    <row r="3" spans="1:7" x14ac:dyDescent="0.25">
      <c r="A3" t="s">
        <v>59</v>
      </c>
      <c r="B3" t="s">
        <v>85</v>
      </c>
      <c r="C3">
        <v>2</v>
      </c>
      <c r="D3" t="s">
        <v>61</v>
      </c>
      <c r="E3">
        <v>6</v>
      </c>
    </row>
    <row r="4" spans="1:7" x14ac:dyDescent="0.25">
      <c r="A4" t="s">
        <v>59</v>
      </c>
      <c r="B4" t="s">
        <v>85</v>
      </c>
      <c r="C4">
        <v>3</v>
      </c>
      <c r="D4" t="s">
        <v>61</v>
      </c>
      <c r="E4">
        <v>7</v>
      </c>
    </row>
    <row r="5" spans="1:7" x14ac:dyDescent="0.25">
      <c r="A5" t="s">
        <v>59</v>
      </c>
      <c r="B5" t="s">
        <v>85</v>
      </c>
      <c r="C5">
        <v>4</v>
      </c>
      <c r="D5" t="s">
        <v>61</v>
      </c>
      <c r="E5">
        <v>9</v>
      </c>
    </row>
    <row r="6" spans="1:7" x14ac:dyDescent="0.25">
      <c r="A6" t="s">
        <v>59</v>
      </c>
      <c r="B6" t="s">
        <v>85</v>
      </c>
      <c r="C6">
        <v>5</v>
      </c>
      <c r="D6" t="s">
        <v>61</v>
      </c>
      <c r="E6">
        <v>10</v>
      </c>
    </row>
    <row r="7" spans="1:7" x14ac:dyDescent="0.25">
      <c r="A7" t="s">
        <v>59</v>
      </c>
      <c r="B7" t="s">
        <v>85</v>
      </c>
      <c r="C7">
        <v>6</v>
      </c>
      <c r="D7" t="s">
        <v>61</v>
      </c>
      <c r="E7">
        <v>11</v>
      </c>
    </row>
    <row r="8" spans="1:7" x14ac:dyDescent="0.25">
      <c r="A8" t="s">
        <v>59</v>
      </c>
      <c r="B8" t="s">
        <v>85</v>
      </c>
      <c r="C8">
        <v>7</v>
      </c>
      <c r="D8" t="s">
        <v>61</v>
      </c>
      <c r="E8">
        <v>12</v>
      </c>
    </row>
    <row r="9" spans="1:7" x14ac:dyDescent="0.25">
      <c r="A9" t="s">
        <v>59</v>
      </c>
      <c r="B9" t="s">
        <v>139</v>
      </c>
      <c r="C9">
        <v>8</v>
      </c>
      <c r="D9" t="s">
        <v>61</v>
      </c>
      <c r="E9">
        <v>12</v>
      </c>
    </row>
    <row r="10" spans="1:7" x14ac:dyDescent="0.25">
      <c r="A10" t="s">
        <v>59</v>
      </c>
      <c r="B10" t="s">
        <v>164</v>
      </c>
      <c r="C10">
        <v>9</v>
      </c>
      <c r="D10" t="s">
        <v>61</v>
      </c>
      <c r="E10">
        <v>16</v>
      </c>
    </row>
    <row r="11" spans="1:7" x14ac:dyDescent="0.25">
      <c r="A11" t="s">
        <v>59</v>
      </c>
      <c r="B11" t="s">
        <v>217</v>
      </c>
      <c r="C11">
        <v>10</v>
      </c>
      <c r="D11" t="s">
        <v>61</v>
      </c>
      <c r="E11">
        <v>25</v>
      </c>
    </row>
    <row r="12" spans="1:7" x14ac:dyDescent="0.25">
      <c r="A12" t="s">
        <v>59</v>
      </c>
      <c r="B12" t="s">
        <v>234</v>
      </c>
      <c r="C12">
        <v>11</v>
      </c>
      <c r="D12" t="s">
        <v>61</v>
      </c>
      <c r="E12">
        <v>26</v>
      </c>
    </row>
    <row r="13" spans="1:7" x14ac:dyDescent="0.25">
      <c r="A13" t="s">
        <v>7</v>
      </c>
      <c r="B13" t="s">
        <v>217</v>
      </c>
      <c r="C13">
        <v>12</v>
      </c>
      <c r="D13" t="s">
        <v>61</v>
      </c>
      <c r="E13">
        <v>27</v>
      </c>
    </row>
    <row r="14" spans="1:7" x14ac:dyDescent="0.25">
      <c r="A14" t="s">
        <v>59</v>
      </c>
      <c r="B14" t="s">
        <v>217</v>
      </c>
      <c r="C14">
        <v>13</v>
      </c>
      <c r="D14" t="s">
        <v>61</v>
      </c>
      <c r="E14">
        <v>28</v>
      </c>
    </row>
    <row r="15" spans="1:7" x14ac:dyDescent="0.25">
      <c r="A15" t="s">
        <v>59</v>
      </c>
      <c r="B15" t="s">
        <v>265</v>
      </c>
      <c r="C15">
        <v>14</v>
      </c>
      <c r="D15" t="s">
        <v>61</v>
      </c>
      <c r="E15">
        <v>29</v>
      </c>
    </row>
    <row r="16" spans="1:7" x14ac:dyDescent="0.25">
      <c r="A16" t="s">
        <v>59</v>
      </c>
      <c r="B16" t="s">
        <v>272</v>
      </c>
      <c r="C16">
        <v>15</v>
      </c>
      <c r="D16" t="s">
        <v>61</v>
      </c>
      <c r="E16">
        <v>30</v>
      </c>
    </row>
    <row r="17" spans="1:5" x14ac:dyDescent="0.25">
      <c r="A17" t="s">
        <v>59</v>
      </c>
      <c r="B17" t="s">
        <v>85</v>
      </c>
      <c r="C17">
        <v>16</v>
      </c>
      <c r="D17" t="s">
        <v>61</v>
      </c>
      <c r="E17">
        <v>31</v>
      </c>
    </row>
    <row r="18" spans="1:5" x14ac:dyDescent="0.25">
      <c r="A18" t="s">
        <v>7</v>
      </c>
      <c r="B18" t="s">
        <v>286</v>
      </c>
      <c r="C18">
        <v>17</v>
      </c>
      <c r="D18" t="s">
        <v>61</v>
      </c>
      <c r="E18">
        <v>32</v>
      </c>
    </row>
    <row r="19" spans="1:5" x14ac:dyDescent="0.25">
      <c r="A19" t="s">
        <v>59</v>
      </c>
      <c r="B19" t="s">
        <v>300</v>
      </c>
      <c r="C19">
        <v>18</v>
      </c>
      <c r="D19" t="s">
        <v>61</v>
      </c>
      <c r="E19">
        <v>33</v>
      </c>
    </row>
    <row r="20" spans="1:5" x14ac:dyDescent="0.25">
      <c r="A20" t="s">
        <v>59</v>
      </c>
      <c r="B20" t="s">
        <v>319</v>
      </c>
      <c r="C20">
        <v>19</v>
      </c>
      <c r="D20" t="s">
        <v>61</v>
      </c>
      <c r="E20">
        <v>34</v>
      </c>
    </row>
    <row r="21" spans="1:5" x14ac:dyDescent="0.25">
      <c r="A21" t="s">
        <v>59</v>
      </c>
      <c r="B21" t="s">
        <v>322</v>
      </c>
      <c r="C21">
        <v>20</v>
      </c>
      <c r="D21" t="s">
        <v>61</v>
      </c>
      <c r="E21">
        <v>35</v>
      </c>
    </row>
    <row r="22" spans="1:5" x14ac:dyDescent="0.25">
      <c r="A22" t="s">
        <v>59</v>
      </c>
      <c r="B22" t="s">
        <v>234</v>
      </c>
      <c r="C22">
        <v>21</v>
      </c>
      <c r="D22" t="s">
        <v>61</v>
      </c>
      <c r="E22">
        <v>36</v>
      </c>
    </row>
    <row r="23" spans="1:5" x14ac:dyDescent="0.25">
      <c r="A23" t="s">
        <v>59</v>
      </c>
      <c r="B23" t="s">
        <v>342</v>
      </c>
      <c r="C23">
        <v>22</v>
      </c>
      <c r="D23" t="s">
        <v>61</v>
      </c>
      <c r="E23">
        <v>37</v>
      </c>
    </row>
    <row r="24" spans="1:5" x14ac:dyDescent="0.25">
      <c r="A24" t="s">
        <v>59</v>
      </c>
      <c r="B24" t="s">
        <v>342</v>
      </c>
      <c r="C24">
        <v>23</v>
      </c>
      <c r="D24" t="s">
        <v>61</v>
      </c>
      <c r="E24">
        <v>38</v>
      </c>
    </row>
    <row r="25" spans="1:5" x14ac:dyDescent="0.25">
      <c r="A25" t="s">
        <v>7</v>
      </c>
      <c r="B25" t="s">
        <v>347</v>
      </c>
      <c r="C25">
        <v>24</v>
      </c>
      <c r="D25" t="s">
        <v>61</v>
      </c>
      <c r="E25">
        <v>39</v>
      </c>
    </row>
    <row r="26" spans="1:5" x14ac:dyDescent="0.25">
      <c r="A26" t="s">
        <v>59</v>
      </c>
      <c r="B26" t="s">
        <v>363</v>
      </c>
      <c r="C26">
        <v>25</v>
      </c>
      <c r="D26" t="s">
        <v>61</v>
      </c>
      <c r="E26">
        <v>41</v>
      </c>
    </row>
    <row r="27" spans="1:5" x14ac:dyDescent="0.25">
      <c r="A27" t="s">
        <v>59</v>
      </c>
      <c r="B27" t="s">
        <v>60</v>
      </c>
      <c r="C27">
        <v>26</v>
      </c>
      <c r="D27" t="s">
        <v>61</v>
      </c>
      <c r="E27">
        <v>42</v>
      </c>
    </row>
    <row r="28" spans="1:5" x14ac:dyDescent="0.25">
      <c r="A28" t="s">
        <v>59</v>
      </c>
      <c r="B28" t="s">
        <v>369</v>
      </c>
      <c r="C28">
        <v>27</v>
      </c>
      <c r="D28" t="s">
        <v>61</v>
      </c>
      <c r="E28">
        <v>43</v>
      </c>
    </row>
    <row r="29" spans="1:5" x14ac:dyDescent="0.25">
      <c r="A29" t="s">
        <v>59</v>
      </c>
      <c r="B29" t="s">
        <v>234</v>
      </c>
      <c r="C29">
        <v>28</v>
      </c>
      <c r="D29" t="s">
        <v>61</v>
      </c>
      <c r="E29">
        <v>44</v>
      </c>
    </row>
    <row r="30" spans="1:5" x14ac:dyDescent="0.25">
      <c r="A30" t="s">
        <v>7</v>
      </c>
      <c r="B30" t="s">
        <v>363</v>
      </c>
      <c r="C30">
        <v>29</v>
      </c>
      <c r="D30" t="s">
        <v>61</v>
      </c>
      <c r="E30">
        <v>45</v>
      </c>
    </row>
    <row r="31" spans="1:5" x14ac:dyDescent="0.25">
      <c r="A31" t="s">
        <v>7</v>
      </c>
      <c r="B31" t="s">
        <v>363</v>
      </c>
      <c r="C31">
        <v>30</v>
      </c>
      <c r="D31" t="s">
        <v>61</v>
      </c>
      <c r="E31">
        <v>48</v>
      </c>
    </row>
    <row r="32" spans="1:5" x14ac:dyDescent="0.25">
      <c r="A32" t="s">
        <v>59</v>
      </c>
      <c r="B32" t="s">
        <v>410</v>
      </c>
      <c r="C32">
        <v>31</v>
      </c>
      <c r="D32" t="s">
        <v>61</v>
      </c>
      <c r="E32">
        <v>51</v>
      </c>
    </row>
    <row r="33" spans="1:5" x14ac:dyDescent="0.25">
      <c r="A33" t="s">
        <v>59</v>
      </c>
      <c r="B33" t="s">
        <v>85</v>
      </c>
      <c r="C33">
        <v>32</v>
      </c>
      <c r="D33" t="s">
        <v>61</v>
      </c>
      <c r="E33">
        <v>54</v>
      </c>
    </row>
    <row r="34" spans="1:5" x14ac:dyDescent="0.25">
      <c r="A34" t="s">
        <v>59</v>
      </c>
      <c r="B34" t="s">
        <v>85</v>
      </c>
      <c r="C34">
        <v>33</v>
      </c>
      <c r="D34" t="s">
        <v>61</v>
      </c>
      <c r="E34">
        <v>57</v>
      </c>
    </row>
    <row r="35" spans="1:5" x14ac:dyDescent="0.25">
      <c r="A35" t="s">
        <v>59</v>
      </c>
      <c r="B35" t="s">
        <v>85</v>
      </c>
      <c r="C35">
        <v>34</v>
      </c>
      <c r="D35" t="s">
        <v>61</v>
      </c>
      <c r="E35">
        <v>58</v>
      </c>
    </row>
    <row r="36" spans="1:5" x14ac:dyDescent="0.25">
      <c r="A36" t="s">
        <v>59</v>
      </c>
      <c r="B36" t="s">
        <v>85</v>
      </c>
      <c r="C36">
        <v>35</v>
      </c>
      <c r="D36" t="s">
        <v>61</v>
      </c>
      <c r="E36">
        <v>59</v>
      </c>
    </row>
    <row r="37" spans="1:5" x14ac:dyDescent="0.25">
      <c r="A37" t="s">
        <v>59</v>
      </c>
      <c r="B37" t="s">
        <v>85</v>
      </c>
      <c r="C37">
        <v>36</v>
      </c>
      <c r="D37" t="s">
        <v>61</v>
      </c>
      <c r="E37">
        <v>63</v>
      </c>
    </row>
    <row r="38" spans="1:5" x14ac:dyDescent="0.25">
      <c r="A38" t="s">
        <v>7</v>
      </c>
      <c r="B38" t="s">
        <v>363</v>
      </c>
      <c r="C38">
        <v>37</v>
      </c>
      <c r="D38" t="s">
        <v>61</v>
      </c>
      <c r="E38">
        <v>64</v>
      </c>
    </row>
    <row r="39" spans="1:5" x14ac:dyDescent="0.25">
      <c r="A39" t="s">
        <v>59</v>
      </c>
      <c r="B39" t="s">
        <v>85</v>
      </c>
      <c r="C39">
        <v>38</v>
      </c>
      <c r="D39" t="s">
        <v>61</v>
      </c>
      <c r="E39">
        <v>65</v>
      </c>
    </row>
    <row r="40" spans="1:5" x14ac:dyDescent="0.25">
      <c r="A40" t="s">
        <v>59</v>
      </c>
      <c r="B40" t="s">
        <v>234</v>
      </c>
      <c r="C40">
        <v>39</v>
      </c>
      <c r="D40" t="s">
        <v>61</v>
      </c>
      <c r="E40">
        <v>66</v>
      </c>
    </row>
    <row r="41" spans="1:5" x14ac:dyDescent="0.25">
      <c r="A41" t="s">
        <v>59</v>
      </c>
      <c r="B41" t="s">
        <v>363</v>
      </c>
      <c r="C41">
        <v>40</v>
      </c>
      <c r="D41" t="s">
        <v>61</v>
      </c>
      <c r="E41">
        <v>67</v>
      </c>
    </row>
    <row r="42" spans="1:5" x14ac:dyDescent="0.25">
      <c r="A42" t="s">
        <v>59</v>
      </c>
      <c r="B42" t="s">
        <v>234</v>
      </c>
      <c r="C42">
        <v>41</v>
      </c>
      <c r="D42" t="s">
        <v>61</v>
      </c>
      <c r="E42">
        <v>72</v>
      </c>
    </row>
    <row r="43" spans="1:5" x14ac:dyDescent="0.25">
      <c r="A43" t="s">
        <v>7</v>
      </c>
      <c r="B43" t="s">
        <v>529</v>
      </c>
      <c r="C43">
        <v>42</v>
      </c>
      <c r="D43" t="s">
        <v>61</v>
      </c>
      <c r="E43">
        <v>74</v>
      </c>
    </row>
    <row r="44" spans="1:5" x14ac:dyDescent="0.25">
      <c r="A44" t="s">
        <v>7</v>
      </c>
      <c r="B44" t="s">
        <v>60</v>
      </c>
      <c r="C44">
        <v>43</v>
      </c>
      <c r="D44" t="s">
        <v>61</v>
      </c>
      <c r="E44">
        <v>80</v>
      </c>
    </row>
    <row r="45" spans="1:5" x14ac:dyDescent="0.25">
      <c r="A45" t="s">
        <v>7</v>
      </c>
      <c r="B45" t="s">
        <v>363</v>
      </c>
      <c r="C45">
        <v>44</v>
      </c>
      <c r="D45" t="s">
        <v>61</v>
      </c>
      <c r="E45">
        <v>81</v>
      </c>
    </row>
    <row r="46" spans="1:5" x14ac:dyDescent="0.25">
      <c r="A46" t="s">
        <v>59</v>
      </c>
      <c r="B46" t="s">
        <v>553</v>
      </c>
      <c r="C46">
        <v>45</v>
      </c>
      <c r="D46" t="s">
        <v>61</v>
      </c>
      <c r="E46">
        <v>82</v>
      </c>
    </row>
    <row r="47" spans="1:5" x14ac:dyDescent="0.25">
      <c r="A47" t="s">
        <v>59</v>
      </c>
      <c r="B47" t="s">
        <v>85</v>
      </c>
      <c r="C47">
        <v>46</v>
      </c>
      <c r="D47" t="s">
        <v>61</v>
      </c>
      <c r="E47">
        <v>83</v>
      </c>
    </row>
    <row r="48" spans="1:5" x14ac:dyDescent="0.25">
      <c r="A48" t="s">
        <v>59</v>
      </c>
      <c r="B48" t="s">
        <v>85</v>
      </c>
      <c r="C48">
        <v>47</v>
      </c>
      <c r="D48" t="s">
        <v>61</v>
      </c>
      <c r="E48">
        <v>85</v>
      </c>
    </row>
    <row r="49" spans="1:5" x14ac:dyDescent="0.25">
      <c r="A49" t="s">
        <v>7</v>
      </c>
      <c r="B49" t="s">
        <v>581</v>
      </c>
      <c r="C49">
        <v>48</v>
      </c>
      <c r="D49" t="s">
        <v>61</v>
      </c>
      <c r="E49">
        <v>86</v>
      </c>
    </row>
    <row r="50" spans="1:5" x14ac:dyDescent="0.25">
      <c r="A50" t="s">
        <v>7</v>
      </c>
      <c r="B50" t="s">
        <v>363</v>
      </c>
      <c r="C50">
        <v>49</v>
      </c>
      <c r="D50" t="s">
        <v>61</v>
      </c>
      <c r="E50">
        <v>89</v>
      </c>
    </row>
    <row r="51" spans="1:5" x14ac:dyDescent="0.25">
      <c r="A51" t="s">
        <v>59</v>
      </c>
      <c r="B51" t="s">
        <v>591</v>
      </c>
      <c r="C51">
        <v>50</v>
      </c>
      <c r="D51" t="s">
        <v>61</v>
      </c>
      <c r="E51">
        <v>90</v>
      </c>
    </row>
    <row r="52" spans="1:5" x14ac:dyDescent="0.25">
      <c r="A52" t="s">
        <v>59</v>
      </c>
      <c r="B52" t="s">
        <v>596</v>
      </c>
      <c r="C52">
        <v>51</v>
      </c>
      <c r="D52" t="s">
        <v>61</v>
      </c>
      <c r="E52">
        <v>94</v>
      </c>
    </row>
    <row r="53" spans="1:5" x14ac:dyDescent="0.25">
      <c r="A53" t="s">
        <v>7</v>
      </c>
      <c r="B53" t="s">
        <v>363</v>
      </c>
      <c r="C53">
        <v>52</v>
      </c>
      <c r="D53" t="s">
        <v>61</v>
      </c>
      <c r="E53">
        <v>95</v>
      </c>
    </row>
    <row r="54" spans="1:5" x14ac:dyDescent="0.25">
      <c r="A54" t="s">
        <v>59</v>
      </c>
      <c r="B54" t="s">
        <v>553</v>
      </c>
      <c r="C54">
        <v>53</v>
      </c>
      <c r="D54" t="s">
        <v>61</v>
      </c>
      <c r="E54">
        <v>96</v>
      </c>
    </row>
    <row r="55" spans="1:5" x14ac:dyDescent="0.25">
      <c r="A55" t="s">
        <v>7</v>
      </c>
      <c r="B55" t="s">
        <v>609</v>
      </c>
      <c r="C55">
        <v>54</v>
      </c>
      <c r="D55" t="s">
        <v>61</v>
      </c>
      <c r="E55">
        <v>97</v>
      </c>
    </row>
    <row r="56" spans="1:5" x14ac:dyDescent="0.25">
      <c r="A56" t="s">
        <v>7</v>
      </c>
      <c r="B56" t="s">
        <v>366</v>
      </c>
      <c r="C56">
        <v>55</v>
      </c>
      <c r="D56" t="s">
        <v>61</v>
      </c>
      <c r="E56">
        <v>98</v>
      </c>
    </row>
    <row r="57" spans="1:5" x14ac:dyDescent="0.25">
      <c r="A57" t="s">
        <v>59</v>
      </c>
      <c r="B57" t="s">
        <v>234</v>
      </c>
      <c r="C57">
        <v>56</v>
      </c>
      <c r="D57" t="s">
        <v>61</v>
      </c>
      <c r="E57">
        <v>101</v>
      </c>
    </row>
    <row r="58" spans="1:5" x14ac:dyDescent="0.25">
      <c r="A58" t="s">
        <v>59</v>
      </c>
      <c r="B58" t="s">
        <v>631</v>
      </c>
      <c r="C58">
        <v>57</v>
      </c>
      <c r="D58" t="s">
        <v>61</v>
      </c>
      <c r="E58">
        <v>102</v>
      </c>
    </row>
    <row r="59" spans="1:5" x14ac:dyDescent="0.25">
      <c r="A59" t="s">
        <v>7</v>
      </c>
      <c r="B59" t="s">
        <v>634</v>
      </c>
      <c r="C59">
        <v>58</v>
      </c>
      <c r="D59" t="s">
        <v>61</v>
      </c>
      <c r="E59">
        <v>103</v>
      </c>
    </row>
    <row r="60" spans="1:5" x14ac:dyDescent="0.25">
      <c r="A60" t="s">
        <v>59</v>
      </c>
      <c r="B60" t="s">
        <v>234</v>
      </c>
      <c r="C60">
        <v>59</v>
      </c>
      <c r="D60" t="s">
        <v>61</v>
      </c>
      <c r="E60">
        <v>104</v>
      </c>
    </row>
    <row r="61" spans="1:5" x14ac:dyDescent="0.25">
      <c r="A61" t="s">
        <v>7</v>
      </c>
      <c r="B61" t="s">
        <v>217</v>
      </c>
      <c r="C61">
        <v>60</v>
      </c>
      <c r="D61" t="s">
        <v>61</v>
      </c>
      <c r="E61">
        <v>105</v>
      </c>
    </row>
    <row r="62" spans="1:5" x14ac:dyDescent="0.25">
      <c r="A62" t="s">
        <v>59</v>
      </c>
      <c r="B62" t="s">
        <v>217</v>
      </c>
      <c r="C62">
        <v>61</v>
      </c>
      <c r="D62" t="s">
        <v>61</v>
      </c>
      <c r="E62">
        <v>106</v>
      </c>
    </row>
    <row r="63" spans="1:5" x14ac:dyDescent="0.25">
      <c r="A63" t="s">
        <v>59</v>
      </c>
      <c r="B63" t="s">
        <v>217</v>
      </c>
      <c r="C63">
        <v>62</v>
      </c>
      <c r="D63" t="s">
        <v>61</v>
      </c>
      <c r="E63">
        <v>107</v>
      </c>
    </row>
    <row r="64" spans="1:5" x14ac:dyDescent="0.25">
      <c r="A64" t="s">
        <v>7</v>
      </c>
      <c r="B64" t="s">
        <v>671</v>
      </c>
      <c r="C64">
        <v>63</v>
      </c>
      <c r="D64" t="s">
        <v>61</v>
      </c>
      <c r="E64">
        <v>108</v>
      </c>
    </row>
    <row r="65" spans="1:5" x14ac:dyDescent="0.25">
      <c r="A65" t="s">
        <v>59</v>
      </c>
      <c r="B65" t="s">
        <v>347</v>
      </c>
      <c r="C65">
        <v>64</v>
      </c>
      <c r="D65" t="s">
        <v>61</v>
      </c>
      <c r="E65">
        <v>109</v>
      </c>
    </row>
    <row r="66" spans="1:5" x14ac:dyDescent="0.25">
      <c r="A66" t="s">
        <v>7</v>
      </c>
      <c r="B66" t="s">
        <v>217</v>
      </c>
      <c r="C66">
        <v>65</v>
      </c>
      <c r="D66" t="s">
        <v>61</v>
      </c>
      <c r="E66">
        <v>110</v>
      </c>
    </row>
    <row r="67" spans="1:5" x14ac:dyDescent="0.25">
      <c r="A67" t="s">
        <v>7</v>
      </c>
      <c r="B67" t="s">
        <v>217</v>
      </c>
      <c r="C67">
        <v>66</v>
      </c>
      <c r="D67" t="s">
        <v>61</v>
      </c>
      <c r="E67">
        <v>111</v>
      </c>
    </row>
    <row r="68" spans="1:5" x14ac:dyDescent="0.25">
      <c r="A68" t="s">
        <v>7</v>
      </c>
      <c r="B68" t="s">
        <v>696</v>
      </c>
      <c r="C68">
        <v>67</v>
      </c>
      <c r="D68" t="s">
        <v>61</v>
      </c>
      <c r="E68">
        <v>112</v>
      </c>
    </row>
    <row r="69" spans="1:5" x14ac:dyDescent="0.25">
      <c r="A69" t="s">
        <v>59</v>
      </c>
      <c r="B69" t="s">
        <v>217</v>
      </c>
      <c r="C69">
        <v>68</v>
      </c>
      <c r="D69" t="s">
        <v>61</v>
      </c>
      <c r="E69">
        <v>113</v>
      </c>
    </row>
    <row r="70" spans="1:5" x14ac:dyDescent="0.25">
      <c r="A70" t="s">
        <v>59</v>
      </c>
      <c r="B70" t="s">
        <v>217</v>
      </c>
      <c r="C70">
        <v>69</v>
      </c>
      <c r="D70" t="s">
        <v>61</v>
      </c>
      <c r="E70">
        <v>114</v>
      </c>
    </row>
    <row r="71" spans="1:5" x14ac:dyDescent="0.25">
      <c r="A71" t="s">
        <v>7</v>
      </c>
      <c r="B71" t="s">
        <v>217</v>
      </c>
      <c r="C71">
        <v>70</v>
      </c>
      <c r="D71" t="s">
        <v>61</v>
      </c>
      <c r="E71">
        <v>115</v>
      </c>
    </row>
    <row r="72" spans="1:5" x14ac:dyDescent="0.25">
      <c r="A72" t="s">
        <v>59</v>
      </c>
      <c r="B72" t="s">
        <v>234</v>
      </c>
      <c r="C72">
        <v>71</v>
      </c>
      <c r="D72" t="s">
        <v>61</v>
      </c>
      <c r="E72">
        <v>116</v>
      </c>
    </row>
    <row r="73" spans="1:5" x14ac:dyDescent="0.25">
      <c r="A73" t="s">
        <v>59</v>
      </c>
      <c r="B73" t="s">
        <v>319</v>
      </c>
      <c r="C73">
        <v>72</v>
      </c>
      <c r="D73" t="s">
        <v>61</v>
      </c>
      <c r="E73">
        <v>119</v>
      </c>
    </row>
    <row r="74" spans="1:5" x14ac:dyDescent="0.25">
      <c r="A74" t="s">
        <v>7</v>
      </c>
      <c r="B74" t="s">
        <v>753</v>
      </c>
      <c r="C74">
        <v>73</v>
      </c>
      <c r="D74" t="s">
        <v>61</v>
      </c>
      <c r="E74">
        <v>120</v>
      </c>
    </row>
    <row r="75" spans="1:5" x14ac:dyDescent="0.25">
      <c r="A75" t="s">
        <v>7</v>
      </c>
      <c r="B75" t="s">
        <v>753</v>
      </c>
      <c r="C75">
        <v>74</v>
      </c>
      <c r="D75" t="s">
        <v>61</v>
      </c>
      <c r="E75">
        <v>121</v>
      </c>
    </row>
    <row r="76" spans="1:5" x14ac:dyDescent="0.25">
      <c r="A76" t="s">
        <v>59</v>
      </c>
      <c r="B76" t="s">
        <v>319</v>
      </c>
      <c r="C76">
        <v>75</v>
      </c>
      <c r="D76" t="s">
        <v>61</v>
      </c>
      <c r="E76">
        <v>123</v>
      </c>
    </row>
    <row r="77" spans="1:5" x14ac:dyDescent="0.25">
      <c r="A77" t="s">
        <v>59</v>
      </c>
      <c r="B77" t="s">
        <v>319</v>
      </c>
      <c r="C77">
        <v>76</v>
      </c>
      <c r="D77" t="s">
        <v>61</v>
      </c>
      <c r="E77">
        <v>124</v>
      </c>
    </row>
    <row r="78" spans="1:5" x14ac:dyDescent="0.25">
      <c r="A78" t="s">
        <v>59</v>
      </c>
      <c r="B78" t="s">
        <v>778</v>
      </c>
      <c r="C78">
        <v>77</v>
      </c>
      <c r="D78" t="s">
        <v>61</v>
      </c>
      <c r="E78">
        <v>125</v>
      </c>
    </row>
    <row r="79" spans="1:5" x14ac:dyDescent="0.25">
      <c r="A79" t="s">
        <v>59</v>
      </c>
      <c r="B79" t="s">
        <v>363</v>
      </c>
      <c r="C79">
        <v>78</v>
      </c>
      <c r="D79" t="s">
        <v>61</v>
      </c>
      <c r="E79">
        <v>126</v>
      </c>
    </row>
    <row r="80" spans="1:5" x14ac:dyDescent="0.25">
      <c r="A80" t="s">
        <v>7</v>
      </c>
      <c r="B80" t="s">
        <v>796</v>
      </c>
      <c r="C80">
        <v>79</v>
      </c>
      <c r="D80" t="s">
        <v>61</v>
      </c>
      <c r="E80">
        <v>127</v>
      </c>
    </row>
    <row r="81" spans="1:5" x14ac:dyDescent="0.25">
      <c r="A81" t="s">
        <v>59</v>
      </c>
      <c r="B81" t="s">
        <v>347</v>
      </c>
      <c r="C81">
        <v>80</v>
      </c>
      <c r="D81" t="s">
        <v>61</v>
      </c>
      <c r="E81">
        <v>131</v>
      </c>
    </row>
    <row r="82" spans="1:5" x14ac:dyDescent="0.25">
      <c r="A82" t="s">
        <v>7</v>
      </c>
      <c r="B82" t="s">
        <v>812</v>
      </c>
      <c r="C82">
        <v>81</v>
      </c>
      <c r="D82" t="s">
        <v>61</v>
      </c>
      <c r="E82">
        <v>132</v>
      </c>
    </row>
    <row r="83" spans="1:5" x14ac:dyDescent="0.25">
      <c r="A83" t="s">
        <v>59</v>
      </c>
      <c r="B83" t="s">
        <v>234</v>
      </c>
      <c r="C83">
        <v>82</v>
      </c>
      <c r="D83" t="s">
        <v>61</v>
      </c>
      <c r="E83">
        <v>134</v>
      </c>
    </row>
    <row r="84" spans="1:5" x14ac:dyDescent="0.25">
      <c r="A84" t="s">
        <v>59</v>
      </c>
      <c r="B84" t="s">
        <v>363</v>
      </c>
      <c r="C84">
        <v>83</v>
      </c>
      <c r="D84" t="s">
        <v>61</v>
      </c>
      <c r="E84">
        <v>135</v>
      </c>
    </row>
    <row r="85" spans="1:5" x14ac:dyDescent="0.25">
      <c r="A85" t="s">
        <v>59</v>
      </c>
      <c r="B85" t="s">
        <v>812</v>
      </c>
      <c r="C85">
        <v>84</v>
      </c>
      <c r="D85" t="s">
        <v>61</v>
      </c>
      <c r="E85">
        <v>136</v>
      </c>
    </row>
    <row r="86" spans="1:5" x14ac:dyDescent="0.25">
      <c r="A86" t="s">
        <v>59</v>
      </c>
      <c r="B86" t="s">
        <v>363</v>
      </c>
      <c r="C86">
        <v>85</v>
      </c>
      <c r="D86" t="s">
        <v>61</v>
      </c>
      <c r="E86">
        <v>137</v>
      </c>
    </row>
    <row r="87" spans="1:5" x14ac:dyDescent="0.25">
      <c r="A87" t="s">
        <v>7</v>
      </c>
      <c r="B87" t="s">
        <v>753</v>
      </c>
      <c r="C87">
        <v>86</v>
      </c>
      <c r="D87" t="s">
        <v>61</v>
      </c>
      <c r="E87">
        <v>138</v>
      </c>
    </row>
    <row r="88" spans="1:5" x14ac:dyDescent="0.25">
      <c r="A88" t="s">
        <v>7</v>
      </c>
      <c r="B88" t="s">
        <v>363</v>
      </c>
      <c r="C88">
        <v>87</v>
      </c>
      <c r="D88" t="s">
        <v>61</v>
      </c>
      <c r="E88">
        <v>139</v>
      </c>
    </row>
    <row r="89" spans="1:5" x14ac:dyDescent="0.25">
      <c r="A89" t="s">
        <v>59</v>
      </c>
      <c r="B89" t="s">
        <v>342</v>
      </c>
      <c r="C89">
        <v>88</v>
      </c>
      <c r="D89" t="s">
        <v>61</v>
      </c>
      <c r="E89">
        <v>140</v>
      </c>
    </row>
    <row r="90" spans="1:5" x14ac:dyDescent="0.25">
      <c r="A90" t="s">
        <v>59</v>
      </c>
      <c r="B90" t="s">
        <v>886</v>
      </c>
      <c r="C90">
        <v>89</v>
      </c>
      <c r="D90" t="s">
        <v>61</v>
      </c>
      <c r="E90">
        <v>141</v>
      </c>
    </row>
    <row r="91" spans="1:5" x14ac:dyDescent="0.25">
      <c r="A91" t="s">
        <v>59</v>
      </c>
      <c r="B91" t="s">
        <v>901</v>
      </c>
      <c r="C91">
        <v>90</v>
      </c>
      <c r="D91" t="s">
        <v>61</v>
      </c>
      <c r="E91">
        <v>142</v>
      </c>
    </row>
    <row r="92" spans="1:5" x14ac:dyDescent="0.25">
      <c r="A92" t="s">
        <v>7</v>
      </c>
      <c r="B92" t="s">
        <v>912</v>
      </c>
      <c r="C92">
        <v>91</v>
      </c>
      <c r="D92" t="s">
        <v>61</v>
      </c>
      <c r="E92">
        <v>143</v>
      </c>
    </row>
    <row r="93" spans="1:5" x14ac:dyDescent="0.25">
      <c r="A93" t="s">
        <v>7</v>
      </c>
      <c r="B93" t="s">
        <v>812</v>
      </c>
      <c r="C93">
        <v>92</v>
      </c>
      <c r="D93" t="s">
        <v>61</v>
      </c>
      <c r="E93">
        <v>144</v>
      </c>
    </row>
    <row r="94" spans="1:5" x14ac:dyDescent="0.25">
      <c r="A94" t="s">
        <v>59</v>
      </c>
      <c r="B94" t="s">
        <v>886</v>
      </c>
      <c r="C94">
        <v>93</v>
      </c>
      <c r="D94" t="s">
        <v>61</v>
      </c>
      <c r="E94">
        <v>145</v>
      </c>
    </row>
    <row r="95" spans="1:5" x14ac:dyDescent="0.25">
      <c r="A95" t="s">
        <v>59</v>
      </c>
      <c r="B95" t="s">
        <v>957</v>
      </c>
      <c r="C95">
        <v>94</v>
      </c>
      <c r="D95" t="s">
        <v>61</v>
      </c>
      <c r="E95">
        <v>149</v>
      </c>
    </row>
    <row r="96" spans="1:5" x14ac:dyDescent="0.25">
      <c r="A96" t="s">
        <v>59</v>
      </c>
      <c r="B96" t="s">
        <v>234</v>
      </c>
      <c r="C96">
        <v>95</v>
      </c>
      <c r="D96" t="s">
        <v>61</v>
      </c>
      <c r="E96">
        <v>150</v>
      </c>
    </row>
    <row r="97" spans="1:5" x14ac:dyDescent="0.25">
      <c r="A97" t="s">
        <v>59</v>
      </c>
      <c r="B97" t="s">
        <v>979</v>
      </c>
      <c r="C97">
        <v>96</v>
      </c>
      <c r="D97" t="s">
        <v>61</v>
      </c>
      <c r="E97">
        <v>152</v>
      </c>
    </row>
    <row r="98" spans="1:5" x14ac:dyDescent="0.25">
      <c r="A98" t="s">
        <v>59</v>
      </c>
      <c r="B98" t="s">
        <v>991</v>
      </c>
      <c r="C98">
        <v>97</v>
      </c>
      <c r="D98" t="s">
        <v>61</v>
      </c>
      <c r="E98">
        <v>154</v>
      </c>
    </row>
    <row r="99" spans="1:5" x14ac:dyDescent="0.25">
      <c r="A99" t="s">
        <v>59</v>
      </c>
      <c r="B99" t="s">
        <v>992</v>
      </c>
      <c r="C99">
        <v>98</v>
      </c>
      <c r="D99" t="s">
        <v>61</v>
      </c>
      <c r="E99">
        <v>154</v>
      </c>
    </row>
    <row r="100" spans="1:5" x14ac:dyDescent="0.25">
      <c r="A100" t="s">
        <v>59</v>
      </c>
      <c r="B100" t="s">
        <v>234</v>
      </c>
      <c r="C100">
        <v>99</v>
      </c>
      <c r="D100" t="s">
        <v>61</v>
      </c>
      <c r="E100">
        <v>155</v>
      </c>
    </row>
    <row r="101" spans="1:5" x14ac:dyDescent="0.25">
      <c r="A101" t="s">
        <v>59</v>
      </c>
      <c r="B101" t="s">
        <v>234</v>
      </c>
      <c r="C101">
        <v>100</v>
      </c>
      <c r="D101" t="s">
        <v>61</v>
      </c>
      <c r="E101">
        <v>155</v>
      </c>
    </row>
    <row r="102" spans="1:5" x14ac:dyDescent="0.25">
      <c r="A102" t="s">
        <v>7</v>
      </c>
      <c r="B102" t="s">
        <v>234</v>
      </c>
      <c r="C102">
        <v>101</v>
      </c>
      <c r="D102" t="s">
        <v>61</v>
      </c>
      <c r="E102">
        <v>156</v>
      </c>
    </row>
    <row r="103" spans="1:5" x14ac:dyDescent="0.25">
      <c r="A103" t="s">
        <v>59</v>
      </c>
      <c r="B103" t="s">
        <v>753</v>
      </c>
      <c r="C103">
        <v>102</v>
      </c>
      <c r="D103" t="s">
        <v>61</v>
      </c>
      <c r="E103">
        <v>157</v>
      </c>
    </row>
    <row r="104" spans="1:5" x14ac:dyDescent="0.25">
      <c r="A104" t="s">
        <v>7</v>
      </c>
      <c r="B104" t="s">
        <v>753</v>
      </c>
      <c r="C104">
        <v>103</v>
      </c>
      <c r="D104" t="s">
        <v>61</v>
      </c>
      <c r="E104">
        <v>157</v>
      </c>
    </row>
    <row r="105" spans="1:5" x14ac:dyDescent="0.25">
      <c r="A105" t="s">
        <v>59</v>
      </c>
      <c r="B105" t="s">
        <v>1027</v>
      </c>
      <c r="C105">
        <v>104</v>
      </c>
      <c r="D105" t="s">
        <v>61</v>
      </c>
      <c r="E105">
        <v>158</v>
      </c>
    </row>
    <row r="106" spans="1:5" x14ac:dyDescent="0.25">
      <c r="A106" t="s">
        <v>59</v>
      </c>
      <c r="B106" t="s">
        <v>753</v>
      </c>
      <c r="C106">
        <v>105</v>
      </c>
      <c r="D106" t="s">
        <v>61</v>
      </c>
      <c r="E106">
        <v>159</v>
      </c>
    </row>
    <row r="107" spans="1:5" x14ac:dyDescent="0.25">
      <c r="A107" t="s">
        <v>59</v>
      </c>
      <c r="B107" t="s">
        <v>319</v>
      </c>
      <c r="C107">
        <v>106</v>
      </c>
      <c r="D107" t="s">
        <v>61</v>
      </c>
      <c r="E107">
        <v>160</v>
      </c>
    </row>
    <row r="108" spans="1:5" x14ac:dyDescent="0.25">
      <c r="A108" t="s">
        <v>59</v>
      </c>
      <c r="B108" t="s">
        <v>753</v>
      </c>
      <c r="C108">
        <v>107</v>
      </c>
      <c r="D108" t="s">
        <v>61</v>
      </c>
      <c r="E108">
        <v>161</v>
      </c>
    </row>
    <row r="109" spans="1:5" x14ac:dyDescent="0.25">
      <c r="A109" t="s">
        <v>59</v>
      </c>
      <c r="B109" t="s">
        <v>753</v>
      </c>
      <c r="C109">
        <v>108</v>
      </c>
      <c r="D109" t="s">
        <v>61</v>
      </c>
      <c r="E109">
        <v>162</v>
      </c>
    </row>
    <row r="110" spans="1:5" x14ac:dyDescent="0.25">
      <c r="A110" t="s">
        <v>59</v>
      </c>
      <c r="B110" t="s">
        <v>753</v>
      </c>
      <c r="C110">
        <v>109</v>
      </c>
      <c r="D110" t="s">
        <v>61</v>
      </c>
      <c r="E110">
        <v>163</v>
      </c>
    </row>
    <row r="111" spans="1:5" x14ac:dyDescent="0.25">
      <c r="A111" t="s">
        <v>59</v>
      </c>
      <c r="B111" t="s">
        <v>753</v>
      </c>
      <c r="C111">
        <v>110</v>
      </c>
      <c r="D111" t="s">
        <v>61</v>
      </c>
      <c r="E111">
        <v>164</v>
      </c>
    </row>
    <row r="112" spans="1:5" x14ac:dyDescent="0.25">
      <c r="A112" t="s">
        <v>59</v>
      </c>
      <c r="B112" t="s">
        <v>1061</v>
      </c>
      <c r="C112">
        <v>111</v>
      </c>
      <c r="D112" t="s">
        <v>61</v>
      </c>
      <c r="E112">
        <v>165</v>
      </c>
    </row>
    <row r="113" spans="1:5" x14ac:dyDescent="0.25">
      <c r="A113" t="s">
        <v>59</v>
      </c>
      <c r="B113" t="s">
        <v>85</v>
      </c>
      <c r="C113">
        <v>112</v>
      </c>
      <c r="D113" t="s">
        <v>61</v>
      </c>
      <c r="E113">
        <v>166</v>
      </c>
    </row>
    <row r="114" spans="1:5" x14ac:dyDescent="0.25">
      <c r="A114" t="s">
        <v>7</v>
      </c>
      <c r="B114" t="s">
        <v>363</v>
      </c>
      <c r="C114">
        <v>113</v>
      </c>
      <c r="D114" t="s">
        <v>61</v>
      </c>
      <c r="E114">
        <v>168</v>
      </c>
    </row>
    <row r="115" spans="1:5" x14ac:dyDescent="0.25">
      <c r="A115" t="s">
        <v>59</v>
      </c>
      <c r="B115" t="s">
        <v>363</v>
      </c>
      <c r="C115">
        <v>114</v>
      </c>
      <c r="D115" t="s">
        <v>61</v>
      </c>
      <c r="E115">
        <v>169</v>
      </c>
    </row>
    <row r="116" spans="1:5" x14ac:dyDescent="0.25">
      <c r="A116" t="s">
        <v>59</v>
      </c>
      <c r="B116" t="s">
        <v>85</v>
      </c>
      <c r="C116">
        <v>115</v>
      </c>
      <c r="D116" t="s">
        <v>61</v>
      </c>
      <c r="E116">
        <v>170</v>
      </c>
    </row>
    <row r="117" spans="1:5" x14ac:dyDescent="0.25">
      <c r="A117" t="s">
        <v>59</v>
      </c>
      <c r="B117" t="s">
        <v>85</v>
      </c>
      <c r="C117">
        <v>116</v>
      </c>
      <c r="D117" t="s">
        <v>61</v>
      </c>
      <c r="E117">
        <v>172</v>
      </c>
    </row>
    <row r="118" spans="1:5" x14ac:dyDescent="0.25">
      <c r="A118" t="s">
        <v>59</v>
      </c>
      <c r="B118" t="s">
        <v>319</v>
      </c>
      <c r="C118">
        <v>117</v>
      </c>
      <c r="D118" t="s">
        <v>61</v>
      </c>
      <c r="E118">
        <v>175</v>
      </c>
    </row>
    <row r="119" spans="1:5" x14ac:dyDescent="0.25">
      <c r="A119" t="s">
        <v>7</v>
      </c>
      <c r="B119" t="s">
        <v>753</v>
      </c>
      <c r="C119">
        <v>118</v>
      </c>
      <c r="D119" t="s">
        <v>61</v>
      </c>
      <c r="E119">
        <v>176</v>
      </c>
    </row>
    <row r="120" spans="1:5" x14ac:dyDescent="0.25">
      <c r="A120" t="s">
        <v>59</v>
      </c>
      <c r="B120" t="s">
        <v>234</v>
      </c>
      <c r="C120">
        <v>119</v>
      </c>
      <c r="D120" t="s">
        <v>61</v>
      </c>
      <c r="E120">
        <v>178</v>
      </c>
    </row>
    <row r="121" spans="1:5" x14ac:dyDescent="0.25">
      <c r="A121" t="s">
        <v>59</v>
      </c>
      <c r="B121" t="s">
        <v>363</v>
      </c>
      <c r="C121">
        <v>120</v>
      </c>
      <c r="D121" t="s">
        <v>61</v>
      </c>
      <c r="E121">
        <v>179</v>
      </c>
    </row>
    <row r="122" spans="1:5" x14ac:dyDescent="0.25">
      <c r="A122" t="s">
        <v>59</v>
      </c>
      <c r="B122" t="s">
        <v>234</v>
      </c>
      <c r="C122">
        <v>121</v>
      </c>
      <c r="D122" t="s">
        <v>61</v>
      </c>
      <c r="E122">
        <v>180</v>
      </c>
    </row>
    <row r="123" spans="1:5" x14ac:dyDescent="0.25">
      <c r="A123" t="s">
        <v>59</v>
      </c>
      <c r="B123" t="s">
        <v>1146</v>
      </c>
      <c r="C123">
        <v>122</v>
      </c>
      <c r="D123" t="s">
        <v>61</v>
      </c>
      <c r="E123">
        <v>181</v>
      </c>
    </row>
    <row r="124" spans="1:5" x14ac:dyDescent="0.25">
      <c r="A124" t="s">
        <v>59</v>
      </c>
      <c r="B124" t="s">
        <v>234</v>
      </c>
      <c r="C124">
        <v>123</v>
      </c>
      <c r="D124" t="s">
        <v>61</v>
      </c>
      <c r="E124">
        <v>182</v>
      </c>
    </row>
    <row r="125" spans="1:5" x14ac:dyDescent="0.25">
      <c r="A125" t="s">
        <v>59</v>
      </c>
      <c r="B125" t="s">
        <v>1169</v>
      </c>
      <c r="C125">
        <v>124</v>
      </c>
      <c r="D125" t="s">
        <v>61</v>
      </c>
      <c r="E125">
        <v>184</v>
      </c>
    </row>
    <row r="126" spans="1:5" x14ac:dyDescent="0.25">
      <c r="A126" t="s">
        <v>59</v>
      </c>
      <c r="B126" t="s">
        <v>1170</v>
      </c>
      <c r="C126">
        <v>125</v>
      </c>
      <c r="D126" t="s">
        <v>61</v>
      </c>
      <c r="E126">
        <v>184</v>
      </c>
    </row>
    <row r="127" spans="1:5" x14ac:dyDescent="0.25">
      <c r="A127" t="s">
        <v>59</v>
      </c>
      <c r="B127" t="s">
        <v>234</v>
      </c>
      <c r="C127">
        <v>126</v>
      </c>
      <c r="D127" t="s">
        <v>61</v>
      </c>
      <c r="E127">
        <v>188</v>
      </c>
    </row>
    <row r="128" spans="1:5" x14ac:dyDescent="0.25">
      <c r="A128" t="s">
        <v>59</v>
      </c>
      <c r="B128" t="s">
        <v>85</v>
      </c>
      <c r="C128">
        <v>127</v>
      </c>
      <c r="D128" t="s">
        <v>61</v>
      </c>
      <c r="E128">
        <v>189</v>
      </c>
    </row>
    <row r="129" spans="1:5" x14ac:dyDescent="0.25">
      <c r="A129" t="s">
        <v>59</v>
      </c>
      <c r="B129" t="s">
        <v>217</v>
      </c>
      <c r="C129">
        <v>128</v>
      </c>
      <c r="D129" t="s">
        <v>61</v>
      </c>
      <c r="E129">
        <v>190</v>
      </c>
    </row>
    <row r="130" spans="1:5" x14ac:dyDescent="0.25">
      <c r="A130" t="s">
        <v>7</v>
      </c>
      <c r="B130" t="s">
        <v>1191</v>
      </c>
      <c r="C130">
        <v>129</v>
      </c>
      <c r="D130" t="s">
        <v>61</v>
      </c>
      <c r="E130">
        <v>191</v>
      </c>
    </row>
    <row r="131" spans="1:5" x14ac:dyDescent="0.25">
      <c r="A131" t="s">
        <v>7</v>
      </c>
      <c r="B131" t="s">
        <v>1194</v>
      </c>
      <c r="C131">
        <v>130</v>
      </c>
      <c r="D131" t="s">
        <v>61</v>
      </c>
      <c r="E131">
        <v>192</v>
      </c>
    </row>
    <row r="132" spans="1:5" x14ac:dyDescent="0.25">
      <c r="A132" t="s">
        <v>59</v>
      </c>
      <c r="B132" t="s">
        <v>217</v>
      </c>
      <c r="C132">
        <v>131</v>
      </c>
      <c r="D132" t="s">
        <v>61</v>
      </c>
      <c r="E132">
        <v>193</v>
      </c>
    </row>
    <row r="133" spans="1:5" x14ac:dyDescent="0.25">
      <c r="A133" t="s">
        <v>59</v>
      </c>
      <c r="B133" t="s">
        <v>217</v>
      </c>
      <c r="C133">
        <v>132</v>
      </c>
      <c r="D133" t="s">
        <v>61</v>
      </c>
      <c r="E133">
        <v>194</v>
      </c>
    </row>
    <row r="134" spans="1:5" x14ac:dyDescent="0.25">
      <c r="A134" t="s">
        <v>59</v>
      </c>
      <c r="B134" t="s">
        <v>1202</v>
      </c>
      <c r="C134">
        <v>133</v>
      </c>
      <c r="D134" t="s">
        <v>61</v>
      </c>
      <c r="E134">
        <v>195</v>
      </c>
    </row>
    <row r="135" spans="1:5" x14ac:dyDescent="0.25">
      <c r="A135" t="s">
        <v>59</v>
      </c>
      <c r="B135" t="s">
        <v>234</v>
      </c>
      <c r="C135">
        <v>134</v>
      </c>
      <c r="D135" t="s">
        <v>61</v>
      </c>
      <c r="E135">
        <v>196</v>
      </c>
    </row>
    <row r="136" spans="1:5" x14ac:dyDescent="0.25">
      <c r="A136" t="s">
        <v>59</v>
      </c>
      <c r="B136" t="s">
        <v>957</v>
      </c>
      <c r="C136">
        <v>135</v>
      </c>
      <c r="D136" t="s">
        <v>61</v>
      </c>
      <c r="E136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4"/>
  <sheetViews>
    <sheetView workbookViewId="0">
      <selection activeCell="B39" sqref="B39"/>
    </sheetView>
  </sheetViews>
  <sheetFormatPr defaultColWidth="11.42578125" defaultRowHeight="15" x14ac:dyDescent="0.25"/>
  <cols>
    <col min="1" max="1" width="11.42578125" style="4"/>
    <col min="2" max="2" width="33.5703125" style="4" bestFit="1" customWidth="1"/>
    <col min="3" max="3" width="11.140625" style="4" bestFit="1" customWidth="1"/>
    <col min="4" max="4" width="36.140625" style="4" bestFit="1" customWidth="1"/>
    <col min="5" max="5" width="13.7109375" style="4" bestFit="1" customWidth="1"/>
    <col min="6" max="6" width="59" style="4" bestFit="1" customWidth="1"/>
    <col min="7" max="8" width="11.42578125" style="4"/>
  </cols>
  <sheetData>
    <row r="1" spans="1:6" x14ac:dyDescent="0.25">
      <c r="A1" s="3" t="s">
        <v>1262</v>
      </c>
      <c r="B1" s="3" t="s">
        <v>1263</v>
      </c>
      <c r="C1" s="3" t="s">
        <v>1264</v>
      </c>
      <c r="D1" s="3" t="s">
        <v>1265</v>
      </c>
      <c r="E1" s="3" t="s">
        <v>1266</v>
      </c>
      <c r="F1" s="3" t="s">
        <v>1267</v>
      </c>
    </row>
    <row r="2" spans="1:6" x14ac:dyDescent="0.25">
      <c r="A2" s="4" t="s">
        <v>1268</v>
      </c>
      <c r="B2" s="4" t="s">
        <v>1269</v>
      </c>
      <c r="C2" s="4" t="s">
        <v>1270</v>
      </c>
      <c r="D2" s="4" t="s">
        <v>1271</v>
      </c>
      <c r="E2" s="4" t="s">
        <v>1272</v>
      </c>
      <c r="F2" s="4" t="s">
        <v>1273</v>
      </c>
    </row>
    <row r="3" spans="1:6" x14ac:dyDescent="0.25">
      <c r="A3" s="4" t="s">
        <v>1268</v>
      </c>
      <c r="B3" s="4" t="s">
        <v>1269</v>
      </c>
      <c r="C3" s="4" t="s">
        <v>1270</v>
      </c>
      <c r="D3" s="4" t="s">
        <v>1271</v>
      </c>
      <c r="E3" s="4" t="s">
        <v>1274</v>
      </c>
      <c r="F3" s="4" t="s">
        <v>1275</v>
      </c>
    </row>
    <row r="4" spans="1:6" x14ac:dyDescent="0.25">
      <c r="A4" s="4" t="s">
        <v>1268</v>
      </c>
      <c r="B4" s="4" t="s">
        <v>1269</v>
      </c>
      <c r="C4" s="4" t="s">
        <v>1276</v>
      </c>
      <c r="D4" s="4" t="s">
        <v>1277</v>
      </c>
      <c r="E4" s="4" t="s">
        <v>1278</v>
      </c>
      <c r="F4" s="4" t="s">
        <v>1277</v>
      </c>
    </row>
    <row r="5" spans="1:6" x14ac:dyDescent="0.25">
      <c r="A5" s="4" t="s">
        <v>1268</v>
      </c>
      <c r="B5" s="4" t="s">
        <v>1269</v>
      </c>
      <c r="C5" s="4" t="s">
        <v>1276</v>
      </c>
      <c r="D5" s="4" t="s">
        <v>1277</v>
      </c>
      <c r="E5" s="4" t="s">
        <v>1279</v>
      </c>
      <c r="F5" s="4" t="s">
        <v>1280</v>
      </c>
    </row>
    <row r="6" spans="1:6" x14ac:dyDescent="0.25">
      <c r="A6" s="4" t="s">
        <v>1268</v>
      </c>
      <c r="B6" s="4" t="s">
        <v>1269</v>
      </c>
      <c r="C6" s="4" t="s">
        <v>1276</v>
      </c>
      <c r="D6" s="4" t="s">
        <v>1277</v>
      </c>
      <c r="E6" s="4" t="s">
        <v>1281</v>
      </c>
      <c r="F6" s="4" t="s">
        <v>1282</v>
      </c>
    </row>
    <row r="7" spans="1:6" x14ac:dyDescent="0.25">
      <c r="A7" s="4" t="s">
        <v>1268</v>
      </c>
      <c r="B7" s="4" t="s">
        <v>1269</v>
      </c>
      <c r="C7" s="4" t="s">
        <v>1276</v>
      </c>
      <c r="D7" s="4" t="s">
        <v>1277</v>
      </c>
      <c r="E7" s="4" t="s">
        <v>1283</v>
      </c>
      <c r="F7" s="4" t="s">
        <v>1284</v>
      </c>
    </row>
    <row r="8" spans="1:6" x14ac:dyDescent="0.25">
      <c r="A8" s="4" t="s">
        <v>1268</v>
      </c>
      <c r="B8" s="4" t="s">
        <v>1269</v>
      </c>
      <c r="C8" s="4" t="s">
        <v>1276</v>
      </c>
      <c r="D8" s="4" t="s">
        <v>1277</v>
      </c>
      <c r="E8" s="4" t="s">
        <v>1285</v>
      </c>
      <c r="F8" s="4" t="s">
        <v>1286</v>
      </c>
    </row>
    <row r="9" spans="1:6" x14ac:dyDescent="0.25">
      <c r="A9" s="4" t="s">
        <v>1268</v>
      </c>
      <c r="B9" s="4" t="s">
        <v>1269</v>
      </c>
      <c r="C9" s="4" t="s">
        <v>1287</v>
      </c>
      <c r="D9" s="4" t="s">
        <v>1288</v>
      </c>
      <c r="E9" s="4" t="s">
        <v>1289</v>
      </c>
      <c r="F9" s="4" t="s">
        <v>1290</v>
      </c>
    </row>
    <row r="10" spans="1:6" x14ac:dyDescent="0.25">
      <c r="A10" s="4" t="s">
        <v>1268</v>
      </c>
      <c r="B10" s="4" t="s">
        <v>1269</v>
      </c>
      <c r="C10" s="4" t="s">
        <v>1287</v>
      </c>
      <c r="D10" s="4" t="s">
        <v>1288</v>
      </c>
      <c r="E10" s="4" t="s">
        <v>1291</v>
      </c>
      <c r="F10" s="4" t="s">
        <v>1292</v>
      </c>
    </row>
    <row r="11" spans="1:6" x14ac:dyDescent="0.25">
      <c r="A11" s="4" t="s">
        <v>1268</v>
      </c>
      <c r="B11" s="4" t="s">
        <v>1269</v>
      </c>
      <c r="C11" s="4" t="s">
        <v>1287</v>
      </c>
      <c r="D11" s="4" t="s">
        <v>1288</v>
      </c>
      <c r="E11" s="4" t="s">
        <v>1293</v>
      </c>
      <c r="F11" s="4" t="s">
        <v>1294</v>
      </c>
    </row>
    <row r="12" spans="1:6" x14ac:dyDescent="0.25">
      <c r="A12" s="4" t="s">
        <v>1268</v>
      </c>
      <c r="B12" s="4" t="s">
        <v>1269</v>
      </c>
      <c r="C12" s="4" t="s">
        <v>1287</v>
      </c>
      <c r="D12" s="4" t="s">
        <v>1288</v>
      </c>
      <c r="E12" s="4" t="s">
        <v>1295</v>
      </c>
      <c r="F12" s="4" t="s">
        <v>1296</v>
      </c>
    </row>
    <row r="13" spans="1:6" x14ac:dyDescent="0.25">
      <c r="A13" s="4" t="s">
        <v>1268</v>
      </c>
      <c r="B13" s="4" t="s">
        <v>1269</v>
      </c>
      <c r="C13" s="4" t="s">
        <v>1287</v>
      </c>
      <c r="D13" s="4" t="s">
        <v>1288</v>
      </c>
      <c r="E13" s="4" t="s">
        <v>1297</v>
      </c>
      <c r="F13" s="4" t="s">
        <v>1298</v>
      </c>
    </row>
    <row r="14" spans="1:6" x14ac:dyDescent="0.25">
      <c r="A14" s="4" t="s">
        <v>1268</v>
      </c>
      <c r="B14" s="4" t="s">
        <v>1269</v>
      </c>
      <c r="C14" s="4" t="s">
        <v>1287</v>
      </c>
      <c r="D14" s="4" t="s">
        <v>1288</v>
      </c>
      <c r="E14" s="4" t="s">
        <v>1299</v>
      </c>
      <c r="F14" s="4" t="s">
        <v>1300</v>
      </c>
    </row>
    <row r="15" spans="1:6" x14ac:dyDescent="0.25">
      <c r="A15" s="4" t="s">
        <v>1268</v>
      </c>
      <c r="B15" s="4" t="s">
        <v>1269</v>
      </c>
      <c r="C15" s="4" t="s">
        <v>1287</v>
      </c>
      <c r="D15" s="4" t="s">
        <v>1288</v>
      </c>
      <c r="E15" s="4" t="s">
        <v>1301</v>
      </c>
      <c r="F15" s="4" t="s">
        <v>1288</v>
      </c>
    </row>
    <row r="16" spans="1:6" x14ac:dyDescent="0.25">
      <c r="A16" s="4" t="s">
        <v>1268</v>
      </c>
      <c r="B16" s="4" t="s">
        <v>1269</v>
      </c>
      <c r="C16" s="4" t="s">
        <v>1287</v>
      </c>
      <c r="D16" s="4" t="s">
        <v>1288</v>
      </c>
      <c r="E16" s="4" t="s">
        <v>1302</v>
      </c>
      <c r="F16" s="4" t="s">
        <v>1303</v>
      </c>
    </row>
    <row r="17" spans="1:6" x14ac:dyDescent="0.25">
      <c r="A17" s="4" t="s">
        <v>1268</v>
      </c>
      <c r="B17" s="4" t="s">
        <v>1269</v>
      </c>
      <c r="C17" s="4" t="s">
        <v>1287</v>
      </c>
      <c r="D17" s="4" t="s">
        <v>1288</v>
      </c>
      <c r="E17" s="4" t="s">
        <v>1304</v>
      </c>
      <c r="F17" s="4" t="s">
        <v>1305</v>
      </c>
    </row>
    <row r="18" spans="1:6" x14ac:dyDescent="0.25">
      <c r="A18" s="4" t="s">
        <v>1268</v>
      </c>
      <c r="B18" s="4" t="s">
        <v>1269</v>
      </c>
      <c r="C18" s="4" t="s">
        <v>1287</v>
      </c>
      <c r="D18" s="4" t="s">
        <v>1288</v>
      </c>
      <c r="E18" s="4" t="s">
        <v>1306</v>
      </c>
      <c r="F18" s="4" t="s">
        <v>1307</v>
      </c>
    </row>
    <row r="19" spans="1:6" x14ac:dyDescent="0.25">
      <c r="A19" s="4" t="s">
        <v>1268</v>
      </c>
      <c r="B19" s="4" t="s">
        <v>1269</v>
      </c>
      <c r="C19" s="4" t="s">
        <v>1287</v>
      </c>
      <c r="D19" s="4" t="s">
        <v>1288</v>
      </c>
      <c r="E19" s="4" t="s">
        <v>1308</v>
      </c>
      <c r="F19" s="4" t="s">
        <v>1309</v>
      </c>
    </row>
    <row r="20" spans="1:6" x14ac:dyDescent="0.25">
      <c r="A20" s="4" t="s">
        <v>1268</v>
      </c>
      <c r="B20" s="4" t="s">
        <v>1269</v>
      </c>
      <c r="C20" s="4" t="s">
        <v>1287</v>
      </c>
      <c r="D20" s="4" t="s">
        <v>1288</v>
      </c>
      <c r="E20" s="4" t="s">
        <v>1310</v>
      </c>
      <c r="F20" s="4" t="s">
        <v>1311</v>
      </c>
    </row>
    <row r="21" spans="1:6" x14ac:dyDescent="0.25">
      <c r="A21" s="4" t="s">
        <v>1268</v>
      </c>
      <c r="B21" s="4" t="s">
        <v>1269</v>
      </c>
      <c r="C21" s="4" t="s">
        <v>1287</v>
      </c>
      <c r="D21" s="4" t="s">
        <v>1288</v>
      </c>
      <c r="E21" s="4" t="s">
        <v>1312</v>
      </c>
      <c r="F21" s="4" t="s">
        <v>1313</v>
      </c>
    </row>
    <row r="22" spans="1:6" x14ac:dyDescent="0.25">
      <c r="A22" s="4" t="s">
        <v>1268</v>
      </c>
      <c r="B22" s="4" t="s">
        <v>1269</v>
      </c>
      <c r="C22" s="4" t="s">
        <v>1287</v>
      </c>
      <c r="D22" s="4" t="s">
        <v>1288</v>
      </c>
      <c r="E22" s="4" t="s">
        <v>1314</v>
      </c>
      <c r="F22" s="4" t="s">
        <v>1315</v>
      </c>
    </row>
    <row r="23" spans="1:6" x14ac:dyDescent="0.25">
      <c r="A23" s="4" t="s">
        <v>1268</v>
      </c>
      <c r="B23" s="4" t="s">
        <v>1269</v>
      </c>
      <c r="C23" s="4" t="s">
        <v>1287</v>
      </c>
      <c r="D23" s="4" t="s">
        <v>1288</v>
      </c>
      <c r="E23" s="4" t="s">
        <v>1316</v>
      </c>
      <c r="F23" s="4" t="s">
        <v>1317</v>
      </c>
    </row>
    <row r="24" spans="1:6" x14ac:dyDescent="0.25">
      <c r="A24" s="4" t="s">
        <v>1268</v>
      </c>
      <c r="B24" s="4" t="s">
        <v>1269</v>
      </c>
      <c r="C24" s="4" t="s">
        <v>1287</v>
      </c>
      <c r="D24" s="4" t="s">
        <v>1288</v>
      </c>
      <c r="E24" s="4" t="s">
        <v>1318</v>
      </c>
      <c r="F24" s="4" t="s">
        <v>1319</v>
      </c>
    </row>
    <row r="25" spans="1:6" x14ac:dyDescent="0.25">
      <c r="A25" s="4" t="s">
        <v>1268</v>
      </c>
      <c r="B25" s="4" t="s">
        <v>1269</v>
      </c>
      <c r="C25" s="4" t="s">
        <v>1287</v>
      </c>
      <c r="D25" s="4" t="s">
        <v>1288</v>
      </c>
      <c r="E25" s="4" t="s">
        <v>1320</v>
      </c>
      <c r="F25" s="4" t="s">
        <v>1321</v>
      </c>
    </row>
    <row r="26" spans="1:6" x14ac:dyDescent="0.25">
      <c r="A26" s="4" t="s">
        <v>1268</v>
      </c>
      <c r="B26" s="4" t="s">
        <v>1269</v>
      </c>
      <c r="C26" s="4" t="s">
        <v>1287</v>
      </c>
      <c r="D26" s="4" t="s">
        <v>1288</v>
      </c>
      <c r="E26" s="4" t="s">
        <v>1322</v>
      </c>
      <c r="F26" s="4" t="s">
        <v>1323</v>
      </c>
    </row>
    <row r="27" spans="1:6" x14ac:dyDescent="0.25">
      <c r="A27" s="4" t="s">
        <v>1268</v>
      </c>
      <c r="B27" s="4" t="s">
        <v>1269</v>
      </c>
      <c r="C27" s="4" t="s">
        <v>1287</v>
      </c>
      <c r="D27" s="4" t="s">
        <v>1288</v>
      </c>
      <c r="E27" s="4" t="s">
        <v>1324</v>
      </c>
      <c r="F27" s="4" t="s">
        <v>1325</v>
      </c>
    </row>
    <row r="28" spans="1:6" x14ac:dyDescent="0.25">
      <c r="A28" s="4" t="s">
        <v>1268</v>
      </c>
      <c r="B28" s="4" t="s">
        <v>1269</v>
      </c>
      <c r="C28" s="4" t="s">
        <v>1287</v>
      </c>
      <c r="D28" s="4" t="s">
        <v>1288</v>
      </c>
      <c r="E28" s="4" t="s">
        <v>1326</v>
      </c>
      <c r="F28" s="4" t="s">
        <v>1327</v>
      </c>
    </row>
    <row r="29" spans="1:6" x14ac:dyDescent="0.25">
      <c r="A29" s="4" t="s">
        <v>1268</v>
      </c>
      <c r="B29" s="4" t="s">
        <v>1269</v>
      </c>
      <c r="C29" s="4" t="s">
        <v>1287</v>
      </c>
      <c r="D29" s="4" t="s">
        <v>1288</v>
      </c>
      <c r="E29" s="4" t="s">
        <v>1328</v>
      </c>
      <c r="F29" s="4" t="s">
        <v>1329</v>
      </c>
    </row>
    <row r="30" spans="1:6" x14ac:dyDescent="0.25">
      <c r="A30" s="4" t="s">
        <v>1268</v>
      </c>
      <c r="B30" s="4" t="s">
        <v>1269</v>
      </c>
      <c r="C30" s="4" t="s">
        <v>1287</v>
      </c>
      <c r="D30" s="4" t="s">
        <v>1288</v>
      </c>
      <c r="E30" s="4" t="s">
        <v>1330</v>
      </c>
      <c r="F30" s="4" t="s">
        <v>1331</v>
      </c>
    </row>
    <row r="31" spans="1:6" x14ac:dyDescent="0.25">
      <c r="A31" s="4" t="s">
        <v>1268</v>
      </c>
      <c r="B31" s="4" t="s">
        <v>1269</v>
      </c>
      <c r="C31" s="4" t="s">
        <v>1287</v>
      </c>
      <c r="D31" s="4" t="s">
        <v>1288</v>
      </c>
      <c r="E31" s="4" t="s">
        <v>1332</v>
      </c>
      <c r="F31" s="4" t="s">
        <v>1333</v>
      </c>
    </row>
    <row r="32" spans="1:6" x14ac:dyDescent="0.25">
      <c r="A32" s="4" t="s">
        <v>1268</v>
      </c>
      <c r="B32" s="4" t="s">
        <v>1269</v>
      </c>
      <c r="C32" s="4" t="s">
        <v>1287</v>
      </c>
      <c r="D32" s="4" t="s">
        <v>1288</v>
      </c>
      <c r="E32" s="4" t="s">
        <v>1334</v>
      </c>
      <c r="F32" s="4" t="s">
        <v>1335</v>
      </c>
    </row>
    <row r="33" spans="1:6" x14ac:dyDescent="0.25">
      <c r="A33" s="4" t="s">
        <v>1268</v>
      </c>
      <c r="B33" s="4" t="s">
        <v>1269</v>
      </c>
      <c r="C33" s="4" t="s">
        <v>1287</v>
      </c>
      <c r="D33" s="4" t="s">
        <v>1288</v>
      </c>
      <c r="E33" s="4" t="s">
        <v>1336</v>
      </c>
      <c r="F33" s="4" t="s">
        <v>1337</v>
      </c>
    </row>
    <row r="34" spans="1:6" x14ac:dyDescent="0.25">
      <c r="A34" s="4" t="s">
        <v>1268</v>
      </c>
      <c r="B34" s="4" t="s">
        <v>1269</v>
      </c>
      <c r="C34" s="4" t="s">
        <v>1287</v>
      </c>
      <c r="D34" s="4" t="s">
        <v>1288</v>
      </c>
      <c r="E34" s="4" t="s">
        <v>1338</v>
      </c>
      <c r="F34" s="4" t="s">
        <v>1339</v>
      </c>
    </row>
    <row r="35" spans="1:6" x14ac:dyDescent="0.25">
      <c r="A35" s="4" t="s">
        <v>1268</v>
      </c>
      <c r="B35" s="4" t="s">
        <v>1269</v>
      </c>
      <c r="C35" s="4" t="s">
        <v>1287</v>
      </c>
      <c r="D35" s="4" t="s">
        <v>1288</v>
      </c>
      <c r="E35" s="4" t="s">
        <v>1340</v>
      </c>
      <c r="F35" s="4" t="s">
        <v>1341</v>
      </c>
    </row>
    <row r="36" spans="1:6" x14ac:dyDescent="0.25">
      <c r="A36" s="4" t="s">
        <v>1268</v>
      </c>
      <c r="B36" s="4" t="s">
        <v>1269</v>
      </c>
      <c r="C36" s="4" t="s">
        <v>1287</v>
      </c>
      <c r="D36" s="4" t="s">
        <v>1288</v>
      </c>
      <c r="E36" s="4" t="s">
        <v>1342</v>
      </c>
      <c r="F36" s="4" t="s">
        <v>1343</v>
      </c>
    </row>
    <row r="37" spans="1:6" x14ac:dyDescent="0.25">
      <c r="A37" s="4" t="s">
        <v>1268</v>
      </c>
      <c r="B37" s="4" t="s">
        <v>1269</v>
      </c>
      <c r="C37" s="4" t="s">
        <v>1287</v>
      </c>
      <c r="D37" s="4" t="s">
        <v>1288</v>
      </c>
      <c r="E37" s="4" t="s">
        <v>1344</v>
      </c>
      <c r="F37" s="4" t="s">
        <v>1345</v>
      </c>
    </row>
    <row r="38" spans="1:6" x14ac:dyDescent="0.25">
      <c r="A38" s="4" t="s">
        <v>1268</v>
      </c>
      <c r="B38" s="4" t="s">
        <v>1269</v>
      </c>
      <c r="C38" s="4" t="s">
        <v>1287</v>
      </c>
      <c r="D38" s="4" t="s">
        <v>1288</v>
      </c>
      <c r="E38" s="4" t="s">
        <v>1346</v>
      </c>
      <c r="F38" s="4" t="s">
        <v>1347</v>
      </c>
    </row>
    <row r="39" spans="1:6" x14ac:dyDescent="0.25">
      <c r="A39" s="4" t="s">
        <v>1268</v>
      </c>
      <c r="B39" s="4" t="s">
        <v>1269</v>
      </c>
      <c r="C39" s="4" t="s">
        <v>1287</v>
      </c>
      <c r="D39" s="4" t="s">
        <v>1288</v>
      </c>
      <c r="E39" s="4" t="s">
        <v>1348</v>
      </c>
      <c r="F39" s="4" t="s">
        <v>1349</v>
      </c>
    </row>
    <row r="40" spans="1:6" x14ac:dyDescent="0.25">
      <c r="A40" s="4" t="s">
        <v>1268</v>
      </c>
      <c r="B40" s="4" t="s">
        <v>1269</v>
      </c>
      <c r="C40" s="4" t="s">
        <v>1287</v>
      </c>
      <c r="D40" s="4" t="s">
        <v>1288</v>
      </c>
      <c r="E40" s="4" t="s">
        <v>1350</v>
      </c>
      <c r="F40" s="4" t="s">
        <v>1351</v>
      </c>
    </row>
    <row r="41" spans="1:6" x14ac:dyDescent="0.25">
      <c r="A41" s="4" t="s">
        <v>1268</v>
      </c>
      <c r="B41" s="4" t="s">
        <v>1269</v>
      </c>
      <c r="C41" s="4" t="s">
        <v>1287</v>
      </c>
      <c r="D41" s="4" t="s">
        <v>1288</v>
      </c>
      <c r="E41" s="4" t="s">
        <v>1352</v>
      </c>
      <c r="F41" s="4" t="s">
        <v>1353</v>
      </c>
    </row>
    <row r="42" spans="1:6" x14ac:dyDescent="0.25">
      <c r="A42" s="4" t="s">
        <v>1268</v>
      </c>
      <c r="B42" s="4" t="s">
        <v>1269</v>
      </c>
      <c r="C42" s="4" t="s">
        <v>1287</v>
      </c>
      <c r="D42" s="4" t="s">
        <v>1288</v>
      </c>
      <c r="E42" s="4" t="s">
        <v>1354</v>
      </c>
      <c r="F42" s="4" t="s">
        <v>1355</v>
      </c>
    </row>
    <row r="43" spans="1:6" x14ac:dyDescent="0.25">
      <c r="A43" s="4" t="s">
        <v>1268</v>
      </c>
      <c r="B43" s="4" t="s">
        <v>1269</v>
      </c>
      <c r="C43" s="4" t="s">
        <v>1287</v>
      </c>
      <c r="D43" s="4" t="s">
        <v>1288</v>
      </c>
      <c r="E43" s="4" t="s">
        <v>1356</v>
      </c>
      <c r="F43" s="4" t="s">
        <v>1357</v>
      </c>
    </row>
    <row r="44" spans="1:6" x14ac:dyDescent="0.25">
      <c r="A44" s="4" t="s">
        <v>1268</v>
      </c>
      <c r="B44" s="4" t="s">
        <v>1269</v>
      </c>
      <c r="C44" s="4" t="s">
        <v>1287</v>
      </c>
      <c r="D44" s="4" t="s">
        <v>1288</v>
      </c>
      <c r="E44" s="4" t="s">
        <v>1358</v>
      </c>
      <c r="F44" s="4" t="s">
        <v>1359</v>
      </c>
    </row>
    <row r="45" spans="1:6" x14ac:dyDescent="0.25">
      <c r="A45" s="4" t="s">
        <v>1268</v>
      </c>
      <c r="B45" s="4" t="s">
        <v>1269</v>
      </c>
      <c r="C45" s="4" t="s">
        <v>1287</v>
      </c>
      <c r="D45" s="4" t="s">
        <v>1288</v>
      </c>
      <c r="E45" s="4" t="s">
        <v>1360</v>
      </c>
      <c r="F45" s="4" t="s">
        <v>1361</v>
      </c>
    </row>
    <row r="46" spans="1:6" x14ac:dyDescent="0.25">
      <c r="A46" s="4" t="s">
        <v>1268</v>
      </c>
      <c r="B46" s="4" t="s">
        <v>1269</v>
      </c>
      <c r="C46" s="4" t="s">
        <v>1362</v>
      </c>
      <c r="D46" s="4" t="s">
        <v>1363</v>
      </c>
      <c r="E46" s="4" t="s">
        <v>1364</v>
      </c>
      <c r="F46" s="4" t="s">
        <v>1365</v>
      </c>
    </row>
    <row r="47" spans="1:6" x14ac:dyDescent="0.25">
      <c r="A47" s="4" t="s">
        <v>1268</v>
      </c>
      <c r="B47" s="4" t="s">
        <v>1269</v>
      </c>
      <c r="C47" s="4" t="s">
        <v>1362</v>
      </c>
      <c r="D47" s="4" t="s">
        <v>1363</v>
      </c>
      <c r="E47" s="4" t="s">
        <v>1366</v>
      </c>
      <c r="F47" s="4" t="s">
        <v>1363</v>
      </c>
    </row>
    <row r="48" spans="1:6" x14ac:dyDescent="0.25">
      <c r="A48" s="4" t="s">
        <v>1268</v>
      </c>
      <c r="B48" s="4" t="s">
        <v>1269</v>
      </c>
      <c r="C48" s="4" t="s">
        <v>1362</v>
      </c>
      <c r="D48" s="4" t="s">
        <v>1363</v>
      </c>
      <c r="E48" s="4" t="s">
        <v>1367</v>
      </c>
      <c r="F48" s="4" t="s">
        <v>1368</v>
      </c>
    </row>
    <row r="49" spans="1:6" x14ac:dyDescent="0.25">
      <c r="A49" s="4" t="s">
        <v>1268</v>
      </c>
      <c r="B49" s="4" t="s">
        <v>1269</v>
      </c>
      <c r="C49" s="4" t="s">
        <v>1362</v>
      </c>
      <c r="D49" s="4" t="s">
        <v>1363</v>
      </c>
      <c r="E49" s="4" t="s">
        <v>1369</v>
      </c>
      <c r="F49" s="4" t="s">
        <v>1370</v>
      </c>
    </row>
    <row r="50" spans="1:6" x14ac:dyDescent="0.25">
      <c r="A50" s="4" t="s">
        <v>1268</v>
      </c>
      <c r="B50" s="4" t="s">
        <v>1269</v>
      </c>
      <c r="C50" s="4" t="s">
        <v>1371</v>
      </c>
      <c r="D50" s="4" t="s">
        <v>1372</v>
      </c>
      <c r="E50" s="4" t="s">
        <v>1373</v>
      </c>
      <c r="F50" s="4" t="s">
        <v>1374</v>
      </c>
    </row>
    <row r="51" spans="1:6" x14ac:dyDescent="0.25">
      <c r="A51" s="4" t="s">
        <v>1268</v>
      </c>
      <c r="B51" s="4" t="s">
        <v>1269</v>
      </c>
      <c r="C51" s="4" t="s">
        <v>1371</v>
      </c>
      <c r="D51" s="4" t="s">
        <v>1372</v>
      </c>
      <c r="E51" s="4" t="s">
        <v>1375</v>
      </c>
      <c r="F51" s="4" t="s">
        <v>1376</v>
      </c>
    </row>
    <row r="52" spans="1:6" x14ac:dyDescent="0.25">
      <c r="A52" s="4" t="s">
        <v>1268</v>
      </c>
      <c r="B52" s="4" t="s">
        <v>1269</v>
      </c>
      <c r="C52" s="4" t="s">
        <v>1371</v>
      </c>
      <c r="D52" s="4" t="s">
        <v>1372</v>
      </c>
      <c r="E52" s="4" t="s">
        <v>1377</v>
      </c>
      <c r="F52" s="4" t="s">
        <v>1378</v>
      </c>
    </row>
    <row r="53" spans="1:6" x14ac:dyDescent="0.25">
      <c r="A53" s="4" t="s">
        <v>1268</v>
      </c>
      <c r="B53" s="4" t="s">
        <v>1269</v>
      </c>
      <c r="C53" s="4" t="s">
        <v>1379</v>
      </c>
      <c r="D53" s="4" t="s">
        <v>1380</v>
      </c>
      <c r="E53" s="4" t="s">
        <v>1381</v>
      </c>
      <c r="F53" s="4" t="s">
        <v>1380</v>
      </c>
    </row>
    <row r="54" spans="1:6" x14ac:dyDescent="0.25">
      <c r="A54" s="4" t="s">
        <v>1268</v>
      </c>
      <c r="B54" s="4" t="s">
        <v>1269</v>
      </c>
      <c r="C54" s="4" t="s">
        <v>1382</v>
      </c>
      <c r="D54" s="4" t="s">
        <v>1383</v>
      </c>
      <c r="E54" s="4" t="s">
        <v>1384</v>
      </c>
      <c r="F54" s="4" t="s">
        <v>1277</v>
      </c>
    </row>
    <row r="55" spans="1:6" x14ac:dyDescent="0.25">
      <c r="A55" s="4" t="s">
        <v>1268</v>
      </c>
      <c r="B55" s="4" t="s">
        <v>1269</v>
      </c>
      <c r="C55" s="4" t="s">
        <v>1382</v>
      </c>
      <c r="D55" s="4" t="s">
        <v>1383</v>
      </c>
      <c r="E55" s="4" t="s">
        <v>1385</v>
      </c>
      <c r="F55" s="4" t="s">
        <v>1386</v>
      </c>
    </row>
    <row r="56" spans="1:6" x14ac:dyDescent="0.25">
      <c r="A56" s="4" t="s">
        <v>1268</v>
      </c>
      <c r="B56" s="4" t="s">
        <v>1269</v>
      </c>
      <c r="C56" s="4" t="s">
        <v>1382</v>
      </c>
      <c r="D56" s="4" t="s">
        <v>1383</v>
      </c>
      <c r="E56" s="4" t="s">
        <v>1387</v>
      </c>
      <c r="F56" s="4" t="s">
        <v>1383</v>
      </c>
    </row>
    <row r="57" spans="1:6" x14ac:dyDescent="0.25">
      <c r="A57" s="4" t="s">
        <v>1268</v>
      </c>
      <c r="B57" s="4" t="s">
        <v>1269</v>
      </c>
      <c r="C57" s="4" t="s">
        <v>1382</v>
      </c>
      <c r="D57" s="4" t="s">
        <v>1383</v>
      </c>
      <c r="E57" s="4" t="s">
        <v>1388</v>
      </c>
      <c r="F57" s="4" t="s">
        <v>1389</v>
      </c>
    </row>
    <row r="58" spans="1:6" x14ac:dyDescent="0.25">
      <c r="A58" s="4" t="s">
        <v>1268</v>
      </c>
      <c r="B58" s="4" t="s">
        <v>1269</v>
      </c>
      <c r="C58" s="4" t="s">
        <v>1382</v>
      </c>
      <c r="D58" s="4" t="s">
        <v>1383</v>
      </c>
      <c r="E58" s="4" t="s">
        <v>1390</v>
      </c>
      <c r="F58" s="4" t="s">
        <v>1391</v>
      </c>
    </row>
    <row r="59" spans="1:6" x14ac:dyDescent="0.25">
      <c r="A59" s="4" t="s">
        <v>1268</v>
      </c>
      <c r="B59" s="4" t="s">
        <v>1269</v>
      </c>
      <c r="C59" s="4" t="s">
        <v>1382</v>
      </c>
      <c r="D59" s="4" t="s">
        <v>1383</v>
      </c>
      <c r="E59" s="4" t="s">
        <v>1392</v>
      </c>
      <c r="F59" s="4" t="s">
        <v>1393</v>
      </c>
    </row>
    <row r="60" spans="1:6" x14ac:dyDescent="0.25">
      <c r="A60" s="4" t="s">
        <v>1268</v>
      </c>
      <c r="B60" s="4" t="s">
        <v>1269</v>
      </c>
      <c r="C60" s="4" t="s">
        <v>1382</v>
      </c>
      <c r="D60" s="4" t="s">
        <v>1383</v>
      </c>
      <c r="E60" s="4" t="s">
        <v>1394</v>
      </c>
      <c r="F60" s="4" t="s">
        <v>1284</v>
      </c>
    </row>
    <row r="61" spans="1:6" x14ac:dyDescent="0.25">
      <c r="A61" s="4" t="s">
        <v>1268</v>
      </c>
      <c r="B61" s="4" t="s">
        <v>1269</v>
      </c>
      <c r="C61" s="4" t="s">
        <v>1382</v>
      </c>
      <c r="D61" s="4" t="s">
        <v>1383</v>
      </c>
      <c r="E61" s="4" t="s">
        <v>1395</v>
      </c>
      <c r="F61" s="4" t="s">
        <v>1396</v>
      </c>
    </row>
    <row r="62" spans="1:6" x14ac:dyDescent="0.25">
      <c r="A62" s="4" t="s">
        <v>1268</v>
      </c>
      <c r="B62" s="4" t="s">
        <v>1269</v>
      </c>
      <c r="C62" s="4" t="s">
        <v>1382</v>
      </c>
      <c r="D62" s="4" t="s">
        <v>1383</v>
      </c>
      <c r="E62" s="4" t="s">
        <v>1397</v>
      </c>
      <c r="F62" s="4" t="s">
        <v>1398</v>
      </c>
    </row>
    <row r="63" spans="1:6" x14ac:dyDescent="0.25">
      <c r="A63" s="4" t="s">
        <v>1268</v>
      </c>
      <c r="B63" s="4" t="s">
        <v>1269</v>
      </c>
      <c r="C63" s="4" t="s">
        <v>1382</v>
      </c>
      <c r="D63" s="4" t="s">
        <v>1383</v>
      </c>
      <c r="E63" s="4" t="s">
        <v>1399</v>
      </c>
      <c r="F63" s="4" t="s">
        <v>1400</v>
      </c>
    </row>
    <row r="64" spans="1:6" x14ac:dyDescent="0.25">
      <c r="A64" s="4" t="s">
        <v>1268</v>
      </c>
      <c r="B64" s="4" t="s">
        <v>1269</v>
      </c>
      <c r="C64" s="4" t="s">
        <v>1382</v>
      </c>
      <c r="D64" s="4" t="s">
        <v>1383</v>
      </c>
      <c r="E64" s="4" t="s">
        <v>1401</v>
      </c>
      <c r="F64" s="4" t="s">
        <v>1402</v>
      </c>
    </row>
    <row r="65" spans="1:6" x14ac:dyDescent="0.25">
      <c r="A65" s="4" t="s">
        <v>1268</v>
      </c>
      <c r="B65" s="4" t="s">
        <v>1269</v>
      </c>
      <c r="C65" s="4" t="s">
        <v>1403</v>
      </c>
      <c r="D65" s="4" t="s">
        <v>1404</v>
      </c>
      <c r="E65" s="4" t="s">
        <v>1405</v>
      </c>
      <c r="F65" s="4" t="s">
        <v>1406</v>
      </c>
    </row>
    <row r="66" spans="1:6" x14ac:dyDescent="0.25">
      <c r="A66" s="4" t="s">
        <v>1268</v>
      </c>
      <c r="B66" s="4" t="s">
        <v>1269</v>
      </c>
      <c r="C66" s="4" t="s">
        <v>1403</v>
      </c>
      <c r="D66" s="4" t="s">
        <v>1404</v>
      </c>
      <c r="E66" s="4" t="s">
        <v>1407</v>
      </c>
      <c r="F66" s="4" t="s">
        <v>1408</v>
      </c>
    </row>
    <row r="67" spans="1:6" x14ac:dyDescent="0.25">
      <c r="A67" s="4" t="s">
        <v>1268</v>
      </c>
      <c r="B67" s="4" t="s">
        <v>1269</v>
      </c>
      <c r="C67" s="4" t="s">
        <v>1403</v>
      </c>
      <c r="D67" s="4" t="s">
        <v>1404</v>
      </c>
      <c r="E67" s="4" t="s">
        <v>1409</v>
      </c>
      <c r="F67" s="4" t="s">
        <v>1410</v>
      </c>
    </row>
    <row r="68" spans="1:6" x14ac:dyDescent="0.25">
      <c r="A68" s="4" t="s">
        <v>1268</v>
      </c>
      <c r="B68" s="4" t="s">
        <v>1269</v>
      </c>
      <c r="C68" s="4" t="s">
        <v>1403</v>
      </c>
      <c r="D68" s="4" t="s">
        <v>1404</v>
      </c>
      <c r="E68" s="4" t="s">
        <v>1411</v>
      </c>
      <c r="F68" s="4" t="s">
        <v>1412</v>
      </c>
    </row>
    <row r="69" spans="1:6" x14ac:dyDescent="0.25">
      <c r="A69" s="4" t="s">
        <v>1268</v>
      </c>
      <c r="B69" s="4" t="s">
        <v>1269</v>
      </c>
      <c r="C69" s="4" t="s">
        <v>1403</v>
      </c>
      <c r="D69" s="4" t="s">
        <v>1404</v>
      </c>
      <c r="E69" s="4" t="s">
        <v>1413</v>
      </c>
      <c r="F69" s="4" t="s">
        <v>1414</v>
      </c>
    </row>
    <row r="70" spans="1:6" x14ac:dyDescent="0.25">
      <c r="A70" s="4" t="s">
        <v>1268</v>
      </c>
      <c r="B70" s="4" t="s">
        <v>1269</v>
      </c>
      <c r="C70" s="4" t="s">
        <v>1415</v>
      </c>
      <c r="D70" s="4" t="s">
        <v>1414</v>
      </c>
      <c r="E70" s="4" t="s">
        <v>1416</v>
      </c>
      <c r="F70" s="4" t="s">
        <v>1417</v>
      </c>
    </row>
    <row r="71" spans="1:6" x14ac:dyDescent="0.25">
      <c r="A71" s="4" t="s">
        <v>1268</v>
      </c>
      <c r="B71" s="4" t="s">
        <v>1269</v>
      </c>
      <c r="C71" s="4" t="s">
        <v>1415</v>
      </c>
      <c r="D71" s="4" t="s">
        <v>1414</v>
      </c>
      <c r="E71" s="4" t="s">
        <v>1418</v>
      </c>
      <c r="F71" s="4" t="s">
        <v>1419</v>
      </c>
    </row>
    <row r="72" spans="1:6" x14ac:dyDescent="0.25">
      <c r="A72" s="4" t="s">
        <v>1268</v>
      </c>
      <c r="B72" s="4" t="s">
        <v>1269</v>
      </c>
      <c r="C72" s="4" t="s">
        <v>1420</v>
      </c>
      <c r="D72" s="4" t="s">
        <v>1421</v>
      </c>
      <c r="E72" s="4" t="s">
        <v>1422</v>
      </c>
      <c r="F72" s="4" t="s">
        <v>1365</v>
      </c>
    </row>
    <row r="73" spans="1:6" x14ac:dyDescent="0.25">
      <c r="A73" s="4" t="s">
        <v>1268</v>
      </c>
      <c r="B73" s="4" t="s">
        <v>1269</v>
      </c>
      <c r="C73" s="4" t="s">
        <v>1420</v>
      </c>
      <c r="D73" s="4" t="s">
        <v>1421</v>
      </c>
      <c r="E73" s="4" t="s">
        <v>1423</v>
      </c>
      <c r="F73" s="4" t="s">
        <v>1424</v>
      </c>
    </row>
    <row r="74" spans="1:6" x14ac:dyDescent="0.25">
      <c r="A74" s="4" t="s">
        <v>1268</v>
      </c>
      <c r="B74" s="4" t="s">
        <v>1269</v>
      </c>
      <c r="C74" s="4" t="s">
        <v>1420</v>
      </c>
      <c r="D74" s="4" t="s">
        <v>1421</v>
      </c>
      <c r="E74" s="4" t="s">
        <v>1425</v>
      </c>
      <c r="F74" s="4" t="s">
        <v>1426</v>
      </c>
    </row>
    <row r="75" spans="1:6" x14ac:dyDescent="0.25">
      <c r="A75" s="4" t="s">
        <v>1268</v>
      </c>
      <c r="B75" s="4" t="s">
        <v>1269</v>
      </c>
      <c r="C75" s="4" t="s">
        <v>1420</v>
      </c>
      <c r="D75" s="4" t="s">
        <v>1421</v>
      </c>
      <c r="E75" s="4" t="s">
        <v>1427</v>
      </c>
      <c r="F75" s="4" t="s">
        <v>1428</v>
      </c>
    </row>
    <row r="76" spans="1:6" x14ac:dyDescent="0.25">
      <c r="A76" s="4" t="s">
        <v>1268</v>
      </c>
      <c r="B76" s="4" t="s">
        <v>1269</v>
      </c>
      <c r="C76" s="4" t="s">
        <v>1420</v>
      </c>
      <c r="D76" s="4" t="s">
        <v>1421</v>
      </c>
      <c r="E76" s="4" t="s">
        <v>1429</v>
      </c>
      <c r="F76" s="4" t="s">
        <v>1430</v>
      </c>
    </row>
    <row r="77" spans="1:6" x14ac:dyDescent="0.25">
      <c r="A77" s="4" t="s">
        <v>1268</v>
      </c>
      <c r="B77" s="4" t="s">
        <v>1269</v>
      </c>
      <c r="C77" s="4" t="s">
        <v>1420</v>
      </c>
      <c r="D77" s="4" t="s">
        <v>1421</v>
      </c>
      <c r="E77" s="4" t="s">
        <v>1431</v>
      </c>
      <c r="F77" s="4" t="s">
        <v>1380</v>
      </c>
    </row>
    <row r="78" spans="1:6" x14ac:dyDescent="0.25">
      <c r="A78" s="4" t="s">
        <v>1268</v>
      </c>
      <c r="B78" s="4" t="s">
        <v>1269</v>
      </c>
      <c r="C78" s="4" t="s">
        <v>1420</v>
      </c>
      <c r="D78" s="4" t="s">
        <v>1421</v>
      </c>
      <c r="E78" s="4" t="s">
        <v>1432</v>
      </c>
      <c r="F78" s="4" t="s">
        <v>1433</v>
      </c>
    </row>
    <row r="79" spans="1:6" x14ac:dyDescent="0.25">
      <c r="A79" s="4" t="s">
        <v>1268</v>
      </c>
      <c r="B79" s="4" t="s">
        <v>1269</v>
      </c>
      <c r="C79" s="4" t="s">
        <v>1420</v>
      </c>
      <c r="D79" s="4" t="s">
        <v>1421</v>
      </c>
      <c r="E79" s="4" t="s">
        <v>1434</v>
      </c>
      <c r="F79" s="4" t="s">
        <v>1368</v>
      </c>
    </row>
    <row r="80" spans="1:6" x14ac:dyDescent="0.25">
      <c r="A80" s="4" t="s">
        <v>1268</v>
      </c>
      <c r="B80" s="4" t="s">
        <v>1269</v>
      </c>
      <c r="C80" s="4" t="s">
        <v>1420</v>
      </c>
      <c r="D80" s="4" t="s">
        <v>1421</v>
      </c>
      <c r="E80" s="4" t="s">
        <v>1435</v>
      </c>
      <c r="F80" s="4" t="s">
        <v>1436</v>
      </c>
    </row>
    <row r="81" spans="1:6" x14ac:dyDescent="0.25">
      <c r="A81" s="4" t="s">
        <v>1268</v>
      </c>
      <c r="B81" s="4" t="s">
        <v>1269</v>
      </c>
      <c r="C81" s="4" t="s">
        <v>1420</v>
      </c>
      <c r="D81" s="4" t="s">
        <v>1421</v>
      </c>
      <c r="E81" s="4" t="s">
        <v>1437</v>
      </c>
      <c r="F81" s="4" t="s">
        <v>1421</v>
      </c>
    </row>
    <row r="82" spans="1:6" x14ac:dyDescent="0.25">
      <c r="A82" s="4" t="s">
        <v>1268</v>
      </c>
      <c r="B82" s="4" t="s">
        <v>1269</v>
      </c>
      <c r="C82" s="4" t="s">
        <v>1420</v>
      </c>
      <c r="D82" s="4" t="s">
        <v>1421</v>
      </c>
      <c r="E82" s="4" t="s">
        <v>1438</v>
      </c>
      <c r="F82" s="4" t="s">
        <v>1439</v>
      </c>
    </row>
    <row r="83" spans="1:6" x14ac:dyDescent="0.25">
      <c r="A83" s="4" t="s">
        <v>1268</v>
      </c>
      <c r="B83" s="4" t="s">
        <v>1269</v>
      </c>
      <c r="C83" s="4" t="s">
        <v>1420</v>
      </c>
      <c r="D83" s="4" t="s">
        <v>1421</v>
      </c>
      <c r="E83" s="4" t="s">
        <v>1440</v>
      </c>
      <c r="F83" s="4" t="s">
        <v>1441</v>
      </c>
    </row>
    <row r="84" spans="1:6" x14ac:dyDescent="0.25">
      <c r="A84" s="4" t="s">
        <v>1268</v>
      </c>
      <c r="B84" s="4" t="s">
        <v>1269</v>
      </c>
      <c r="C84" s="4" t="s">
        <v>1420</v>
      </c>
      <c r="D84" s="4" t="s">
        <v>1421</v>
      </c>
      <c r="E84" s="4" t="s">
        <v>1442</v>
      </c>
      <c r="F84" s="4" t="s">
        <v>1443</v>
      </c>
    </row>
    <row r="85" spans="1:6" x14ac:dyDescent="0.25">
      <c r="A85" s="4" t="s">
        <v>1268</v>
      </c>
      <c r="B85" s="4" t="s">
        <v>1269</v>
      </c>
      <c r="C85" s="4" t="s">
        <v>1444</v>
      </c>
      <c r="D85" s="4" t="s">
        <v>1445</v>
      </c>
      <c r="E85" s="4" t="s">
        <v>1446</v>
      </c>
      <c r="F85" s="4" t="s">
        <v>1447</v>
      </c>
    </row>
    <row r="86" spans="1:6" x14ac:dyDescent="0.25">
      <c r="A86" s="4" t="s">
        <v>1268</v>
      </c>
      <c r="B86" s="4" t="s">
        <v>1269</v>
      </c>
      <c r="C86" s="4" t="s">
        <v>1444</v>
      </c>
      <c r="D86" s="4" t="s">
        <v>1445</v>
      </c>
      <c r="E86" s="4" t="s">
        <v>1448</v>
      </c>
      <c r="F86" s="4" t="s">
        <v>1449</v>
      </c>
    </row>
    <row r="87" spans="1:6" x14ac:dyDescent="0.25">
      <c r="A87" s="4" t="s">
        <v>1268</v>
      </c>
      <c r="B87" s="4" t="s">
        <v>1269</v>
      </c>
      <c r="C87" s="4" t="s">
        <v>1444</v>
      </c>
      <c r="D87" s="4" t="s">
        <v>1445</v>
      </c>
      <c r="E87" s="4" t="s">
        <v>1450</v>
      </c>
      <c r="F87" s="4" t="s">
        <v>1451</v>
      </c>
    </row>
    <row r="88" spans="1:6" x14ac:dyDescent="0.25">
      <c r="A88" s="4" t="s">
        <v>1268</v>
      </c>
      <c r="B88" s="4" t="s">
        <v>1269</v>
      </c>
      <c r="C88" s="4" t="s">
        <v>1452</v>
      </c>
      <c r="D88" s="4" t="s">
        <v>1453</v>
      </c>
      <c r="E88" s="4" t="s">
        <v>1454</v>
      </c>
      <c r="F88" s="4" t="s">
        <v>1455</v>
      </c>
    </row>
    <row r="89" spans="1:6" x14ac:dyDescent="0.25">
      <c r="A89" s="4" t="s">
        <v>1268</v>
      </c>
      <c r="B89" s="4" t="s">
        <v>1269</v>
      </c>
      <c r="C89" s="4" t="s">
        <v>1452</v>
      </c>
      <c r="D89" s="4" t="s">
        <v>1453</v>
      </c>
      <c r="E89" s="4" t="s">
        <v>1456</v>
      </c>
      <c r="F89" s="4" t="s">
        <v>1453</v>
      </c>
    </row>
    <row r="90" spans="1:6" x14ac:dyDescent="0.25">
      <c r="A90" s="4" t="s">
        <v>1268</v>
      </c>
      <c r="B90" s="4" t="s">
        <v>1269</v>
      </c>
      <c r="C90" s="4" t="s">
        <v>1457</v>
      </c>
      <c r="D90" s="4" t="s">
        <v>1458</v>
      </c>
      <c r="E90" s="4" t="s">
        <v>1459</v>
      </c>
      <c r="F90" s="4" t="s">
        <v>1460</v>
      </c>
    </row>
    <row r="91" spans="1:6" x14ac:dyDescent="0.25">
      <c r="A91" s="4" t="s">
        <v>1268</v>
      </c>
      <c r="B91" s="4" t="s">
        <v>1269</v>
      </c>
      <c r="C91" s="4" t="s">
        <v>1457</v>
      </c>
      <c r="D91" s="4" t="s">
        <v>1458</v>
      </c>
      <c r="E91" s="4" t="s">
        <v>1461</v>
      </c>
      <c r="F91" s="4" t="s">
        <v>1275</v>
      </c>
    </row>
    <row r="92" spans="1:6" x14ac:dyDescent="0.25">
      <c r="A92" s="4" t="s">
        <v>1268</v>
      </c>
      <c r="B92" s="4" t="s">
        <v>1269</v>
      </c>
      <c r="C92" s="4" t="s">
        <v>1457</v>
      </c>
      <c r="D92" s="4" t="s">
        <v>1458</v>
      </c>
      <c r="E92" s="4" t="s">
        <v>1462</v>
      </c>
      <c r="F92" s="4" t="s">
        <v>1463</v>
      </c>
    </row>
    <row r="93" spans="1:6" x14ac:dyDescent="0.25">
      <c r="A93" s="4" t="s">
        <v>1268</v>
      </c>
      <c r="B93" s="4" t="s">
        <v>1269</v>
      </c>
      <c r="C93" s="4" t="s">
        <v>1457</v>
      </c>
      <c r="D93" s="4" t="s">
        <v>1458</v>
      </c>
      <c r="E93" s="4" t="s">
        <v>1464</v>
      </c>
      <c r="F93" s="4" t="s">
        <v>1465</v>
      </c>
    </row>
    <row r="94" spans="1:6" x14ac:dyDescent="0.25">
      <c r="A94" s="4" t="s">
        <v>1268</v>
      </c>
      <c r="B94" s="4" t="s">
        <v>1269</v>
      </c>
      <c r="C94" s="4" t="s">
        <v>1457</v>
      </c>
      <c r="D94" s="4" t="s">
        <v>1458</v>
      </c>
      <c r="E94" s="4" t="s">
        <v>1466</v>
      </c>
      <c r="F94" s="4" t="s">
        <v>1467</v>
      </c>
    </row>
    <row r="95" spans="1:6" x14ac:dyDescent="0.25">
      <c r="A95" s="4" t="s">
        <v>1268</v>
      </c>
      <c r="B95" s="4" t="s">
        <v>1269</v>
      </c>
      <c r="C95" s="4" t="s">
        <v>1468</v>
      </c>
      <c r="D95" s="4" t="s">
        <v>1441</v>
      </c>
      <c r="E95" s="4" t="s">
        <v>1469</v>
      </c>
      <c r="F95" s="4" t="s">
        <v>1365</v>
      </c>
    </row>
    <row r="96" spans="1:6" x14ac:dyDescent="0.25">
      <c r="A96" s="4" t="s">
        <v>1268</v>
      </c>
      <c r="B96" s="4" t="s">
        <v>1269</v>
      </c>
      <c r="C96" s="4" t="s">
        <v>1468</v>
      </c>
      <c r="D96" s="4" t="s">
        <v>1441</v>
      </c>
      <c r="E96" s="4" t="s">
        <v>1470</v>
      </c>
      <c r="F96" s="4" t="s">
        <v>1368</v>
      </c>
    </row>
    <row r="97" spans="1:6" x14ac:dyDescent="0.25">
      <c r="A97" s="4" t="s">
        <v>1268</v>
      </c>
      <c r="B97" s="4" t="s">
        <v>1269</v>
      </c>
      <c r="C97" s="4" t="s">
        <v>1468</v>
      </c>
      <c r="D97" s="4" t="s">
        <v>1441</v>
      </c>
      <c r="E97" s="4" t="s">
        <v>1471</v>
      </c>
      <c r="F97" s="4" t="s">
        <v>1441</v>
      </c>
    </row>
    <row r="98" spans="1:6" x14ac:dyDescent="0.25">
      <c r="A98" s="4" t="s">
        <v>1268</v>
      </c>
      <c r="B98" s="4" t="s">
        <v>1269</v>
      </c>
      <c r="C98" s="4" t="s">
        <v>1472</v>
      </c>
      <c r="D98" s="4" t="s">
        <v>1473</v>
      </c>
      <c r="E98" s="4" t="s">
        <v>1474</v>
      </c>
      <c r="F98" s="4" t="s">
        <v>1475</v>
      </c>
    </row>
    <row r="99" spans="1:6" x14ac:dyDescent="0.25">
      <c r="A99" s="4" t="s">
        <v>1268</v>
      </c>
      <c r="B99" s="4" t="s">
        <v>1269</v>
      </c>
      <c r="C99" s="4" t="s">
        <v>1472</v>
      </c>
      <c r="D99" s="4" t="s">
        <v>1473</v>
      </c>
      <c r="E99" s="4" t="s">
        <v>1476</v>
      </c>
      <c r="F99" s="4" t="s">
        <v>1477</v>
      </c>
    </row>
    <row r="100" spans="1:6" x14ac:dyDescent="0.25">
      <c r="A100" s="4" t="s">
        <v>1268</v>
      </c>
      <c r="B100" s="4" t="s">
        <v>1269</v>
      </c>
      <c r="C100" s="4" t="s">
        <v>1472</v>
      </c>
      <c r="D100" s="4" t="s">
        <v>1473</v>
      </c>
      <c r="E100" s="4" t="s">
        <v>1478</v>
      </c>
      <c r="F100" s="4" t="s">
        <v>1479</v>
      </c>
    </row>
    <row r="101" spans="1:6" x14ac:dyDescent="0.25">
      <c r="A101" s="4" t="s">
        <v>1268</v>
      </c>
      <c r="B101" s="4" t="s">
        <v>1269</v>
      </c>
      <c r="C101" s="4" t="s">
        <v>1472</v>
      </c>
      <c r="D101" s="4" t="s">
        <v>1473</v>
      </c>
      <c r="E101" s="4" t="s">
        <v>1480</v>
      </c>
      <c r="F101" s="4" t="s">
        <v>1481</v>
      </c>
    </row>
    <row r="102" spans="1:6" x14ac:dyDescent="0.25">
      <c r="A102" s="4" t="s">
        <v>1268</v>
      </c>
      <c r="B102" s="4" t="s">
        <v>1269</v>
      </c>
      <c r="C102" s="4" t="s">
        <v>1472</v>
      </c>
      <c r="D102" s="4" t="s">
        <v>1473</v>
      </c>
      <c r="E102" s="4" t="s">
        <v>1482</v>
      </c>
      <c r="F102" s="4" t="s">
        <v>1483</v>
      </c>
    </row>
    <row r="103" spans="1:6" x14ac:dyDescent="0.25">
      <c r="A103" s="4" t="s">
        <v>1268</v>
      </c>
      <c r="B103" s="4" t="s">
        <v>1269</v>
      </c>
      <c r="C103" s="4" t="s">
        <v>1472</v>
      </c>
      <c r="D103" s="4" t="s">
        <v>1473</v>
      </c>
      <c r="E103" s="4" t="s">
        <v>1484</v>
      </c>
      <c r="F103" s="4" t="s">
        <v>1485</v>
      </c>
    </row>
    <row r="104" spans="1:6" x14ac:dyDescent="0.25">
      <c r="A104" s="4" t="s">
        <v>1268</v>
      </c>
      <c r="B104" s="4" t="s">
        <v>1269</v>
      </c>
      <c r="C104" s="4" t="s">
        <v>1472</v>
      </c>
      <c r="D104" s="4" t="s">
        <v>1473</v>
      </c>
      <c r="E104" s="4" t="s">
        <v>1486</v>
      </c>
      <c r="F104" s="4" t="s">
        <v>1473</v>
      </c>
    </row>
    <row r="105" spans="1:6" x14ac:dyDescent="0.25">
      <c r="A105" s="4" t="s">
        <v>1487</v>
      </c>
      <c r="B105" s="4" t="s">
        <v>1488</v>
      </c>
      <c r="C105" s="4" t="s">
        <v>1489</v>
      </c>
      <c r="D105" s="4" t="s">
        <v>1490</v>
      </c>
      <c r="E105" s="4" t="s">
        <v>1491</v>
      </c>
      <c r="F105" s="4" t="s">
        <v>1490</v>
      </c>
    </row>
    <row r="106" spans="1:6" x14ac:dyDescent="0.25">
      <c r="A106" s="4" t="s">
        <v>1487</v>
      </c>
      <c r="B106" s="4" t="s">
        <v>1488</v>
      </c>
      <c r="C106" s="4" t="s">
        <v>1492</v>
      </c>
      <c r="D106" s="4" t="s">
        <v>1493</v>
      </c>
      <c r="E106" s="4" t="s">
        <v>1494</v>
      </c>
      <c r="F106" s="4" t="s">
        <v>1493</v>
      </c>
    </row>
    <row r="107" spans="1:6" x14ac:dyDescent="0.25">
      <c r="A107" s="4" t="s">
        <v>1487</v>
      </c>
      <c r="B107" s="4" t="s">
        <v>1488</v>
      </c>
      <c r="C107" s="4" t="s">
        <v>1492</v>
      </c>
      <c r="D107" s="4" t="s">
        <v>1493</v>
      </c>
      <c r="E107" s="4" t="s">
        <v>1495</v>
      </c>
      <c r="F107" s="4" t="s">
        <v>1496</v>
      </c>
    </row>
    <row r="108" spans="1:6" x14ac:dyDescent="0.25">
      <c r="A108" s="4" t="s">
        <v>1487</v>
      </c>
      <c r="B108" s="4" t="s">
        <v>1488</v>
      </c>
      <c r="C108" s="4" t="s">
        <v>1497</v>
      </c>
      <c r="D108" s="4" t="s">
        <v>1498</v>
      </c>
      <c r="E108" s="4" t="s">
        <v>1499</v>
      </c>
      <c r="F108" s="4" t="s">
        <v>1500</v>
      </c>
    </row>
    <row r="109" spans="1:6" x14ac:dyDescent="0.25">
      <c r="A109" s="4" t="s">
        <v>1487</v>
      </c>
      <c r="B109" s="4" t="s">
        <v>1488</v>
      </c>
      <c r="C109" s="4" t="s">
        <v>1497</v>
      </c>
      <c r="D109" s="4" t="s">
        <v>1498</v>
      </c>
      <c r="E109" s="4" t="s">
        <v>1501</v>
      </c>
      <c r="F109" s="4" t="s">
        <v>1490</v>
      </c>
    </row>
    <row r="110" spans="1:6" x14ac:dyDescent="0.25">
      <c r="A110" s="4" t="s">
        <v>1487</v>
      </c>
      <c r="B110" s="4" t="s">
        <v>1488</v>
      </c>
      <c r="C110" s="4" t="s">
        <v>1497</v>
      </c>
      <c r="D110" s="4" t="s">
        <v>1498</v>
      </c>
      <c r="E110" s="4" t="s">
        <v>1502</v>
      </c>
      <c r="F110" s="4" t="s">
        <v>1503</v>
      </c>
    </row>
    <row r="111" spans="1:6" x14ac:dyDescent="0.25">
      <c r="A111" s="4" t="s">
        <v>1487</v>
      </c>
      <c r="B111" s="4" t="s">
        <v>1488</v>
      </c>
      <c r="C111" s="4" t="s">
        <v>1497</v>
      </c>
      <c r="D111" s="4" t="s">
        <v>1498</v>
      </c>
      <c r="E111" s="4" t="s">
        <v>1504</v>
      </c>
      <c r="F111" s="4" t="s">
        <v>1505</v>
      </c>
    </row>
    <row r="112" spans="1:6" x14ac:dyDescent="0.25">
      <c r="A112" s="4" t="s">
        <v>1487</v>
      </c>
      <c r="B112" s="4" t="s">
        <v>1488</v>
      </c>
      <c r="C112" s="4" t="s">
        <v>1497</v>
      </c>
      <c r="D112" s="4" t="s">
        <v>1498</v>
      </c>
      <c r="E112" s="4" t="s">
        <v>1506</v>
      </c>
      <c r="F112" s="4" t="s">
        <v>1339</v>
      </c>
    </row>
    <row r="113" spans="1:6" x14ac:dyDescent="0.25">
      <c r="A113" s="4" t="s">
        <v>1487</v>
      </c>
      <c r="B113" s="4" t="s">
        <v>1488</v>
      </c>
      <c r="C113" s="4" t="s">
        <v>1497</v>
      </c>
      <c r="D113" s="4" t="s">
        <v>1498</v>
      </c>
      <c r="E113" s="4" t="s">
        <v>1507</v>
      </c>
      <c r="F113" s="4" t="s">
        <v>1508</v>
      </c>
    </row>
    <row r="114" spans="1:6" x14ac:dyDescent="0.25">
      <c r="A114" s="4" t="s">
        <v>1487</v>
      </c>
      <c r="B114" s="4" t="s">
        <v>1488</v>
      </c>
      <c r="C114" s="4" t="s">
        <v>1509</v>
      </c>
      <c r="D114" s="4" t="s">
        <v>1510</v>
      </c>
      <c r="E114" s="4" t="s">
        <v>1511</v>
      </c>
      <c r="F114" s="4" t="s">
        <v>1512</v>
      </c>
    </row>
    <row r="115" spans="1:6" x14ac:dyDescent="0.25">
      <c r="A115" s="4" t="s">
        <v>1487</v>
      </c>
      <c r="B115" s="4" t="s">
        <v>1488</v>
      </c>
      <c r="C115" s="4" t="s">
        <v>1513</v>
      </c>
      <c r="D115" s="4" t="s">
        <v>1514</v>
      </c>
      <c r="E115" s="4" t="s">
        <v>1515</v>
      </c>
      <c r="F115" s="4" t="s">
        <v>1516</v>
      </c>
    </row>
    <row r="116" spans="1:6" x14ac:dyDescent="0.25">
      <c r="A116" s="4" t="s">
        <v>1487</v>
      </c>
      <c r="B116" s="4" t="s">
        <v>1488</v>
      </c>
      <c r="C116" s="4" t="s">
        <v>1513</v>
      </c>
      <c r="D116" s="4" t="s">
        <v>1514</v>
      </c>
      <c r="E116" s="4" t="s">
        <v>1517</v>
      </c>
      <c r="F116" s="4" t="s">
        <v>1518</v>
      </c>
    </row>
    <row r="117" spans="1:6" x14ac:dyDescent="0.25">
      <c r="A117" s="4" t="s">
        <v>1487</v>
      </c>
      <c r="B117" s="4" t="s">
        <v>1488</v>
      </c>
      <c r="C117" s="4" t="s">
        <v>1513</v>
      </c>
      <c r="D117" s="4" t="s">
        <v>1514</v>
      </c>
      <c r="E117" s="4" t="s">
        <v>1519</v>
      </c>
      <c r="F117" s="4" t="s">
        <v>1520</v>
      </c>
    </row>
    <row r="118" spans="1:6" x14ac:dyDescent="0.25">
      <c r="A118" s="4" t="s">
        <v>1487</v>
      </c>
      <c r="B118" s="4" t="s">
        <v>1488</v>
      </c>
      <c r="C118" s="4" t="s">
        <v>1513</v>
      </c>
      <c r="D118" s="4" t="s">
        <v>1514</v>
      </c>
      <c r="E118" s="4" t="s">
        <v>1521</v>
      </c>
      <c r="F118" s="4" t="s">
        <v>1522</v>
      </c>
    </row>
    <row r="119" spans="1:6" x14ac:dyDescent="0.25">
      <c r="A119" s="4" t="s">
        <v>1487</v>
      </c>
      <c r="B119" s="4" t="s">
        <v>1488</v>
      </c>
      <c r="C119" s="4" t="s">
        <v>1513</v>
      </c>
      <c r="D119" s="4" t="s">
        <v>1514</v>
      </c>
      <c r="E119" s="4" t="s">
        <v>1523</v>
      </c>
      <c r="F119" s="4" t="s">
        <v>1522</v>
      </c>
    </row>
    <row r="120" spans="1:6" x14ac:dyDescent="0.25">
      <c r="A120" s="4" t="s">
        <v>1487</v>
      </c>
      <c r="B120" s="4" t="s">
        <v>1488</v>
      </c>
      <c r="C120" s="4" t="s">
        <v>1513</v>
      </c>
      <c r="D120" s="4" t="s">
        <v>1514</v>
      </c>
      <c r="E120" s="4" t="s">
        <v>1524</v>
      </c>
      <c r="F120" s="4" t="s">
        <v>1514</v>
      </c>
    </row>
    <row r="121" spans="1:6" x14ac:dyDescent="0.25">
      <c r="A121" s="4" t="s">
        <v>1487</v>
      </c>
      <c r="B121" s="4" t="s">
        <v>1488</v>
      </c>
      <c r="C121" s="4" t="s">
        <v>1513</v>
      </c>
      <c r="D121" s="4" t="s">
        <v>1514</v>
      </c>
      <c r="E121" s="4" t="s">
        <v>1525</v>
      </c>
      <c r="F121" s="4" t="s">
        <v>1526</v>
      </c>
    </row>
    <row r="122" spans="1:6" x14ac:dyDescent="0.25">
      <c r="A122" s="4" t="s">
        <v>1487</v>
      </c>
      <c r="B122" s="4" t="s">
        <v>1488</v>
      </c>
      <c r="C122" s="4" t="s">
        <v>1513</v>
      </c>
      <c r="D122" s="4" t="s">
        <v>1514</v>
      </c>
      <c r="E122" s="4" t="s">
        <v>1527</v>
      </c>
      <c r="F122" s="4" t="s">
        <v>1528</v>
      </c>
    </row>
    <row r="123" spans="1:6" x14ac:dyDescent="0.25">
      <c r="A123" s="4" t="s">
        <v>1487</v>
      </c>
      <c r="B123" s="4" t="s">
        <v>1488</v>
      </c>
      <c r="C123" s="4" t="s">
        <v>1513</v>
      </c>
      <c r="D123" s="4" t="s">
        <v>1514</v>
      </c>
      <c r="E123" s="4" t="s">
        <v>1529</v>
      </c>
      <c r="F123" s="4" t="s">
        <v>1530</v>
      </c>
    </row>
    <row r="124" spans="1:6" x14ac:dyDescent="0.25">
      <c r="A124" s="4" t="s">
        <v>1487</v>
      </c>
      <c r="B124" s="4" t="s">
        <v>1488</v>
      </c>
      <c r="C124" s="4" t="s">
        <v>1513</v>
      </c>
      <c r="D124" s="4" t="s">
        <v>1514</v>
      </c>
      <c r="E124" s="4" t="s">
        <v>1531</v>
      </c>
      <c r="F124" s="4" t="s">
        <v>1532</v>
      </c>
    </row>
    <row r="125" spans="1:6" x14ac:dyDescent="0.25">
      <c r="A125" s="4" t="s">
        <v>1487</v>
      </c>
      <c r="B125" s="4" t="s">
        <v>1488</v>
      </c>
      <c r="C125" s="4" t="s">
        <v>1513</v>
      </c>
      <c r="D125" s="4" t="s">
        <v>1514</v>
      </c>
      <c r="E125" s="4" t="s">
        <v>1533</v>
      </c>
      <c r="F125" s="4" t="s">
        <v>1534</v>
      </c>
    </row>
    <row r="126" spans="1:6" x14ac:dyDescent="0.25">
      <c r="A126" s="4" t="s">
        <v>1487</v>
      </c>
      <c r="B126" s="4" t="s">
        <v>1488</v>
      </c>
      <c r="C126" s="4" t="s">
        <v>1513</v>
      </c>
      <c r="D126" s="4" t="s">
        <v>1514</v>
      </c>
      <c r="E126" s="4" t="s">
        <v>1535</v>
      </c>
      <c r="F126" s="4" t="s">
        <v>1536</v>
      </c>
    </row>
    <row r="127" spans="1:6" x14ac:dyDescent="0.25">
      <c r="A127" s="4" t="s">
        <v>1487</v>
      </c>
      <c r="B127" s="4" t="s">
        <v>1488</v>
      </c>
      <c r="C127" s="4" t="s">
        <v>1513</v>
      </c>
      <c r="D127" s="4" t="s">
        <v>1514</v>
      </c>
      <c r="E127" s="4" t="s">
        <v>1537</v>
      </c>
      <c r="F127" s="4" t="s">
        <v>1538</v>
      </c>
    </row>
    <row r="128" spans="1:6" x14ac:dyDescent="0.25">
      <c r="A128" s="4" t="s">
        <v>1487</v>
      </c>
      <c r="B128" s="4" t="s">
        <v>1488</v>
      </c>
      <c r="C128" s="4" t="s">
        <v>1513</v>
      </c>
      <c r="D128" s="4" t="s">
        <v>1514</v>
      </c>
      <c r="E128" s="4" t="s">
        <v>1539</v>
      </c>
      <c r="F128" s="4" t="s">
        <v>1540</v>
      </c>
    </row>
    <row r="129" spans="1:6" x14ac:dyDescent="0.25">
      <c r="A129" s="4" t="s">
        <v>1487</v>
      </c>
      <c r="B129" s="4" t="s">
        <v>1488</v>
      </c>
      <c r="C129" s="4" t="s">
        <v>1541</v>
      </c>
      <c r="D129" s="4" t="s">
        <v>1528</v>
      </c>
      <c r="E129" s="4" t="s">
        <v>1542</v>
      </c>
      <c r="F129" s="4" t="s">
        <v>1543</v>
      </c>
    </row>
    <row r="130" spans="1:6" x14ac:dyDescent="0.25">
      <c r="A130" s="4" t="s">
        <v>1487</v>
      </c>
      <c r="B130" s="4" t="s">
        <v>1488</v>
      </c>
      <c r="C130" s="4" t="s">
        <v>1541</v>
      </c>
      <c r="D130" s="4" t="s">
        <v>1528</v>
      </c>
      <c r="E130" s="4" t="s">
        <v>1544</v>
      </c>
      <c r="F130" s="4" t="s">
        <v>1528</v>
      </c>
    </row>
    <row r="131" spans="1:6" x14ac:dyDescent="0.25">
      <c r="A131" s="4" t="s">
        <v>1487</v>
      </c>
      <c r="B131" s="4" t="s">
        <v>1488</v>
      </c>
      <c r="C131" s="4" t="s">
        <v>1541</v>
      </c>
      <c r="D131" s="4" t="s">
        <v>1528</v>
      </c>
      <c r="E131" s="4" t="s">
        <v>1545</v>
      </c>
      <c r="F131" s="4" t="s">
        <v>1528</v>
      </c>
    </row>
    <row r="132" spans="1:6" x14ac:dyDescent="0.25">
      <c r="A132" s="4" t="s">
        <v>1487</v>
      </c>
      <c r="B132" s="4" t="s">
        <v>1488</v>
      </c>
      <c r="C132" s="4" t="s">
        <v>1546</v>
      </c>
      <c r="D132" s="4" t="s">
        <v>1547</v>
      </c>
      <c r="E132" s="4" t="s">
        <v>1548</v>
      </c>
      <c r="F132" s="4" t="s">
        <v>1549</v>
      </c>
    </row>
    <row r="133" spans="1:6" x14ac:dyDescent="0.25">
      <c r="A133" s="4" t="s">
        <v>1487</v>
      </c>
      <c r="B133" s="4" t="s">
        <v>1488</v>
      </c>
      <c r="C133" s="4" t="s">
        <v>1546</v>
      </c>
      <c r="D133" s="4" t="s">
        <v>1547</v>
      </c>
      <c r="E133" s="4" t="s">
        <v>1550</v>
      </c>
      <c r="F133" s="4" t="s">
        <v>1551</v>
      </c>
    </row>
    <row r="134" spans="1:6" x14ac:dyDescent="0.25">
      <c r="A134" s="4" t="s">
        <v>1487</v>
      </c>
      <c r="B134" s="4" t="s">
        <v>1488</v>
      </c>
      <c r="C134" s="4" t="s">
        <v>1546</v>
      </c>
      <c r="D134" s="4" t="s">
        <v>1547</v>
      </c>
      <c r="E134" s="4" t="s">
        <v>1552</v>
      </c>
      <c r="F134" s="4" t="s">
        <v>1553</v>
      </c>
    </row>
    <row r="135" spans="1:6" x14ac:dyDescent="0.25">
      <c r="A135" s="4" t="s">
        <v>1487</v>
      </c>
      <c r="B135" s="4" t="s">
        <v>1488</v>
      </c>
      <c r="C135" s="4" t="s">
        <v>1546</v>
      </c>
      <c r="D135" s="4" t="s">
        <v>1547</v>
      </c>
      <c r="E135" s="4" t="s">
        <v>1554</v>
      </c>
      <c r="F135" s="4" t="s">
        <v>1547</v>
      </c>
    </row>
    <row r="136" spans="1:6" x14ac:dyDescent="0.25">
      <c r="A136" s="4" t="s">
        <v>1487</v>
      </c>
      <c r="B136" s="4" t="s">
        <v>1488</v>
      </c>
      <c r="C136" s="4" t="s">
        <v>1546</v>
      </c>
      <c r="D136" s="4" t="s">
        <v>1547</v>
      </c>
      <c r="E136" s="4" t="s">
        <v>1555</v>
      </c>
      <c r="F136" s="4" t="s">
        <v>1556</v>
      </c>
    </row>
    <row r="137" spans="1:6" x14ac:dyDescent="0.25">
      <c r="A137" s="4" t="s">
        <v>1487</v>
      </c>
      <c r="B137" s="4" t="s">
        <v>1488</v>
      </c>
      <c r="C137" s="4" t="s">
        <v>1546</v>
      </c>
      <c r="D137" s="4" t="s">
        <v>1547</v>
      </c>
      <c r="E137" s="4" t="s">
        <v>1557</v>
      </c>
      <c r="F137" s="4" t="s">
        <v>1558</v>
      </c>
    </row>
    <row r="138" spans="1:6" x14ac:dyDescent="0.25">
      <c r="A138" s="4" t="s">
        <v>1487</v>
      </c>
      <c r="B138" s="4" t="s">
        <v>1488</v>
      </c>
      <c r="C138" s="4" t="s">
        <v>1546</v>
      </c>
      <c r="D138" s="4" t="s">
        <v>1547</v>
      </c>
      <c r="E138" s="4" t="s">
        <v>1559</v>
      </c>
      <c r="F138" s="4" t="s">
        <v>1370</v>
      </c>
    </row>
    <row r="139" spans="1:6" x14ac:dyDescent="0.25">
      <c r="A139" s="4" t="s">
        <v>1560</v>
      </c>
      <c r="B139" s="4" t="s">
        <v>1561</v>
      </c>
      <c r="C139" s="4" t="s">
        <v>1562</v>
      </c>
      <c r="D139" s="4" t="s">
        <v>1563</v>
      </c>
      <c r="E139" s="4" t="s">
        <v>1564</v>
      </c>
      <c r="F139" s="4" t="s">
        <v>1565</v>
      </c>
    </row>
    <row r="140" spans="1:6" x14ac:dyDescent="0.25">
      <c r="A140" s="4" t="s">
        <v>1560</v>
      </c>
      <c r="B140" s="4" t="s">
        <v>1561</v>
      </c>
      <c r="C140" s="4" t="s">
        <v>1562</v>
      </c>
      <c r="D140" s="4" t="s">
        <v>1563</v>
      </c>
      <c r="E140" s="4" t="s">
        <v>1566</v>
      </c>
      <c r="F140" s="4" t="s">
        <v>1563</v>
      </c>
    </row>
    <row r="141" spans="1:6" x14ac:dyDescent="0.25">
      <c r="A141" s="4" t="s">
        <v>1560</v>
      </c>
      <c r="B141" s="4" t="s">
        <v>1561</v>
      </c>
      <c r="C141" s="4" t="s">
        <v>1562</v>
      </c>
      <c r="D141" s="4" t="s">
        <v>1563</v>
      </c>
      <c r="E141" s="4" t="s">
        <v>1567</v>
      </c>
      <c r="F141" s="4" t="s">
        <v>1563</v>
      </c>
    </row>
    <row r="142" spans="1:6" x14ac:dyDescent="0.25">
      <c r="A142" s="4" t="s">
        <v>1560</v>
      </c>
      <c r="B142" s="4" t="s">
        <v>1561</v>
      </c>
      <c r="C142" s="4" t="s">
        <v>1562</v>
      </c>
      <c r="D142" s="4" t="s">
        <v>1563</v>
      </c>
      <c r="E142" s="4" t="s">
        <v>1568</v>
      </c>
      <c r="F142" s="4" t="s">
        <v>1569</v>
      </c>
    </row>
    <row r="143" spans="1:6" x14ac:dyDescent="0.25">
      <c r="A143" s="4" t="s">
        <v>1560</v>
      </c>
      <c r="B143" s="4" t="s">
        <v>1561</v>
      </c>
      <c r="C143" s="4" t="s">
        <v>1562</v>
      </c>
      <c r="D143" s="4" t="s">
        <v>1563</v>
      </c>
      <c r="E143" s="4" t="s">
        <v>1570</v>
      </c>
      <c r="F143" s="4" t="s">
        <v>1571</v>
      </c>
    </row>
    <row r="144" spans="1:6" x14ac:dyDescent="0.25">
      <c r="A144" s="4" t="s">
        <v>1560</v>
      </c>
      <c r="B144" s="4" t="s">
        <v>1561</v>
      </c>
      <c r="C144" s="4" t="s">
        <v>1562</v>
      </c>
      <c r="D144" s="4" t="s">
        <v>1563</v>
      </c>
      <c r="E144" s="4" t="s">
        <v>1572</v>
      </c>
      <c r="F144" s="4" t="s">
        <v>1573</v>
      </c>
    </row>
    <row r="145" spans="1:6" x14ac:dyDescent="0.25">
      <c r="A145" s="4" t="s">
        <v>1560</v>
      </c>
      <c r="B145" s="4" t="s">
        <v>1561</v>
      </c>
      <c r="C145" s="4" t="s">
        <v>1562</v>
      </c>
      <c r="D145" s="4" t="s">
        <v>1563</v>
      </c>
      <c r="E145" s="4" t="s">
        <v>1574</v>
      </c>
      <c r="F145" s="4" t="s">
        <v>1575</v>
      </c>
    </row>
    <row r="146" spans="1:6" x14ac:dyDescent="0.25">
      <c r="A146" s="4" t="s">
        <v>1560</v>
      </c>
      <c r="B146" s="4" t="s">
        <v>1561</v>
      </c>
      <c r="C146" s="4" t="s">
        <v>1562</v>
      </c>
      <c r="D146" s="4" t="s">
        <v>1563</v>
      </c>
      <c r="E146" s="4" t="s">
        <v>1576</v>
      </c>
      <c r="F146" s="4" t="s">
        <v>1577</v>
      </c>
    </row>
    <row r="147" spans="1:6" x14ac:dyDescent="0.25">
      <c r="A147" s="4" t="s">
        <v>1560</v>
      </c>
      <c r="B147" s="4" t="s">
        <v>1561</v>
      </c>
      <c r="C147" s="4" t="s">
        <v>1562</v>
      </c>
      <c r="D147" s="4" t="s">
        <v>1563</v>
      </c>
      <c r="E147" s="4" t="s">
        <v>1578</v>
      </c>
      <c r="F147" s="4" t="s">
        <v>1579</v>
      </c>
    </row>
    <row r="148" spans="1:6" x14ac:dyDescent="0.25">
      <c r="A148" s="4" t="s">
        <v>1560</v>
      </c>
      <c r="B148" s="4" t="s">
        <v>1561</v>
      </c>
      <c r="C148" s="4" t="s">
        <v>1562</v>
      </c>
      <c r="D148" s="4" t="s">
        <v>1563</v>
      </c>
      <c r="E148" s="4" t="s">
        <v>1580</v>
      </c>
      <c r="F148" s="4" t="s">
        <v>1581</v>
      </c>
    </row>
    <row r="149" spans="1:6" x14ac:dyDescent="0.25">
      <c r="A149" s="4" t="s">
        <v>1560</v>
      </c>
      <c r="B149" s="4" t="s">
        <v>1561</v>
      </c>
      <c r="C149" s="4" t="s">
        <v>1562</v>
      </c>
      <c r="D149" s="4" t="s">
        <v>1563</v>
      </c>
      <c r="E149" s="4" t="s">
        <v>1582</v>
      </c>
      <c r="F149" s="4" t="s">
        <v>1583</v>
      </c>
    </row>
    <row r="150" spans="1:6" x14ac:dyDescent="0.25">
      <c r="A150" s="4" t="s">
        <v>1560</v>
      </c>
      <c r="B150" s="4" t="s">
        <v>1561</v>
      </c>
      <c r="C150" s="4" t="s">
        <v>1562</v>
      </c>
      <c r="D150" s="4" t="s">
        <v>1563</v>
      </c>
      <c r="E150" s="4" t="s">
        <v>1584</v>
      </c>
      <c r="F150" s="4" t="s">
        <v>1585</v>
      </c>
    </row>
    <row r="151" spans="1:6" x14ac:dyDescent="0.25">
      <c r="A151" s="4" t="s">
        <v>1560</v>
      </c>
      <c r="B151" s="4" t="s">
        <v>1561</v>
      </c>
      <c r="C151" s="4" t="s">
        <v>1562</v>
      </c>
      <c r="D151" s="4" t="s">
        <v>1563</v>
      </c>
      <c r="E151" s="4" t="s">
        <v>1586</v>
      </c>
      <c r="F151" s="4" t="s">
        <v>1547</v>
      </c>
    </row>
    <row r="152" spans="1:6" x14ac:dyDescent="0.25">
      <c r="A152" s="4" t="s">
        <v>1560</v>
      </c>
      <c r="B152" s="4" t="s">
        <v>1561</v>
      </c>
      <c r="C152" s="4" t="s">
        <v>1562</v>
      </c>
      <c r="D152" s="4" t="s">
        <v>1563</v>
      </c>
      <c r="E152" s="4" t="s">
        <v>1587</v>
      </c>
      <c r="F152" s="4" t="s">
        <v>1588</v>
      </c>
    </row>
    <row r="153" spans="1:6" x14ac:dyDescent="0.25">
      <c r="A153" s="4" t="s">
        <v>1560</v>
      </c>
      <c r="B153" s="4" t="s">
        <v>1561</v>
      </c>
      <c r="C153" s="4" t="s">
        <v>1562</v>
      </c>
      <c r="D153" s="4" t="s">
        <v>1563</v>
      </c>
      <c r="E153" s="4" t="s">
        <v>1589</v>
      </c>
      <c r="F153" s="4" t="s">
        <v>1590</v>
      </c>
    </row>
    <row r="154" spans="1:6" x14ac:dyDescent="0.25">
      <c r="A154" s="4" t="s">
        <v>1560</v>
      </c>
      <c r="B154" s="4" t="s">
        <v>1561</v>
      </c>
      <c r="C154" s="4" t="s">
        <v>1591</v>
      </c>
      <c r="D154" s="4" t="s">
        <v>1592</v>
      </c>
      <c r="E154" s="4" t="s">
        <v>1593</v>
      </c>
      <c r="F154" s="4" t="s">
        <v>1594</v>
      </c>
    </row>
    <row r="155" spans="1:6" x14ac:dyDescent="0.25">
      <c r="A155" s="4" t="s">
        <v>1560</v>
      </c>
      <c r="B155" s="4" t="s">
        <v>1561</v>
      </c>
      <c r="C155" s="4" t="s">
        <v>1591</v>
      </c>
      <c r="D155" s="4" t="s">
        <v>1592</v>
      </c>
      <c r="E155" s="4" t="s">
        <v>1595</v>
      </c>
      <c r="F155" s="4" t="s">
        <v>1596</v>
      </c>
    </row>
    <row r="156" spans="1:6" x14ac:dyDescent="0.25">
      <c r="A156" s="4" t="s">
        <v>1560</v>
      </c>
      <c r="B156" s="4" t="s">
        <v>1561</v>
      </c>
      <c r="C156" s="4" t="s">
        <v>1591</v>
      </c>
      <c r="D156" s="4" t="s">
        <v>1592</v>
      </c>
      <c r="E156" s="4" t="s">
        <v>1597</v>
      </c>
      <c r="F156" s="4" t="s">
        <v>1598</v>
      </c>
    </row>
    <row r="157" spans="1:6" x14ac:dyDescent="0.25">
      <c r="A157" s="4" t="s">
        <v>1560</v>
      </c>
      <c r="B157" s="4" t="s">
        <v>1561</v>
      </c>
      <c r="C157" s="4" t="s">
        <v>1591</v>
      </c>
      <c r="D157" s="4" t="s">
        <v>1592</v>
      </c>
      <c r="E157" s="4" t="s">
        <v>1599</v>
      </c>
      <c r="F157" s="4" t="s">
        <v>1600</v>
      </c>
    </row>
    <row r="158" spans="1:6" x14ac:dyDescent="0.25">
      <c r="A158" s="4" t="s">
        <v>1560</v>
      </c>
      <c r="B158" s="4" t="s">
        <v>1561</v>
      </c>
      <c r="C158" s="4" t="s">
        <v>1591</v>
      </c>
      <c r="D158" s="4" t="s">
        <v>1592</v>
      </c>
      <c r="E158" s="4" t="s">
        <v>1601</v>
      </c>
      <c r="F158" s="4" t="s">
        <v>1602</v>
      </c>
    </row>
    <row r="159" spans="1:6" x14ac:dyDescent="0.25">
      <c r="A159" s="4" t="s">
        <v>1560</v>
      </c>
      <c r="B159" s="4" t="s">
        <v>1561</v>
      </c>
      <c r="C159" s="4" t="s">
        <v>1603</v>
      </c>
      <c r="D159" s="4" t="s">
        <v>1561</v>
      </c>
      <c r="E159" s="4" t="s">
        <v>1604</v>
      </c>
      <c r="F159" s="4" t="s">
        <v>1561</v>
      </c>
    </row>
    <row r="160" spans="1:6" x14ac:dyDescent="0.25">
      <c r="A160" s="4" t="s">
        <v>1560</v>
      </c>
      <c r="B160" s="4" t="s">
        <v>1561</v>
      </c>
      <c r="C160" s="4" t="s">
        <v>1603</v>
      </c>
      <c r="D160" s="4" t="s">
        <v>1561</v>
      </c>
      <c r="E160" s="4" t="s">
        <v>1605</v>
      </c>
      <c r="F160" s="4" t="s">
        <v>1606</v>
      </c>
    </row>
    <row r="161" spans="1:6" x14ac:dyDescent="0.25">
      <c r="A161" s="4" t="s">
        <v>1560</v>
      </c>
      <c r="B161" s="4" t="s">
        <v>1561</v>
      </c>
      <c r="C161" s="4" t="s">
        <v>1603</v>
      </c>
      <c r="D161" s="4" t="s">
        <v>1561</v>
      </c>
      <c r="E161" s="4" t="s">
        <v>1607</v>
      </c>
      <c r="F161" s="4" t="s">
        <v>1608</v>
      </c>
    </row>
    <row r="162" spans="1:6" x14ac:dyDescent="0.25">
      <c r="A162" s="4" t="s">
        <v>1560</v>
      </c>
      <c r="B162" s="4" t="s">
        <v>1561</v>
      </c>
      <c r="C162" s="4" t="s">
        <v>1603</v>
      </c>
      <c r="D162" s="4" t="s">
        <v>1561</v>
      </c>
      <c r="E162" s="4" t="s">
        <v>1609</v>
      </c>
      <c r="F162" s="4" t="s">
        <v>1610</v>
      </c>
    </row>
    <row r="163" spans="1:6" x14ac:dyDescent="0.25">
      <c r="A163" s="4" t="s">
        <v>1560</v>
      </c>
      <c r="B163" s="4" t="s">
        <v>1561</v>
      </c>
      <c r="C163" s="4" t="s">
        <v>1603</v>
      </c>
      <c r="D163" s="4" t="s">
        <v>1561</v>
      </c>
      <c r="E163" s="4" t="s">
        <v>1611</v>
      </c>
      <c r="F163" s="4" t="s">
        <v>1612</v>
      </c>
    </row>
    <row r="164" spans="1:6" x14ac:dyDescent="0.25">
      <c r="A164" s="4" t="s">
        <v>1560</v>
      </c>
      <c r="B164" s="4" t="s">
        <v>1561</v>
      </c>
      <c r="C164" s="4" t="s">
        <v>1603</v>
      </c>
      <c r="D164" s="4" t="s">
        <v>1561</v>
      </c>
      <c r="E164" s="4" t="s">
        <v>1613</v>
      </c>
      <c r="F164" s="4" t="s">
        <v>1614</v>
      </c>
    </row>
    <row r="165" spans="1:6" x14ac:dyDescent="0.25">
      <c r="A165" s="4" t="s">
        <v>1560</v>
      </c>
      <c r="B165" s="4" t="s">
        <v>1561</v>
      </c>
      <c r="C165" s="4" t="s">
        <v>1603</v>
      </c>
      <c r="D165" s="4" t="s">
        <v>1561</v>
      </c>
      <c r="E165" s="4" t="s">
        <v>1615</v>
      </c>
      <c r="F165" s="4" t="s">
        <v>1616</v>
      </c>
    </row>
    <row r="166" spans="1:6" x14ac:dyDescent="0.25">
      <c r="A166" s="4" t="s">
        <v>1560</v>
      </c>
      <c r="B166" s="4" t="s">
        <v>1561</v>
      </c>
      <c r="C166" s="4" t="s">
        <v>1603</v>
      </c>
      <c r="D166" s="4" t="s">
        <v>1561</v>
      </c>
      <c r="E166" s="4" t="s">
        <v>1617</v>
      </c>
      <c r="F166" s="4" t="s">
        <v>1618</v>
      </c>
    </row>
    <row r="167" spans="1:6" x14ac:dyDescent="0.25">
      <c r="A167" s="4" t="s">
        <v>1560</v>
      </c>
      <c r="B167" s="4" t="s">
        <v>1561</v>
      </c>
      <c r="C167" s="4" t="s">
        <v>1603</v>
      </c>
      <c r="D167" s="4" t="s">
        <v>1561</v>
      </c>
      <c r="E167" s="4" t="s">
        <v>1619</v>
      </c>
      <c r="F167" s="4" t="s">
        <v>1620</v>
      </c>
    </row>
    <row r="168" spans="1:6" x14ac:dyDescent="0.25">
      <c r="A168" s="4" t="s">
        <v>1560</v>
      </c>
      <c r="B168" s="4" t="s">
        <v>1561</v>
      </c>
      <c r="C168" s="4" t="s">
        <v>1603</v>
      </c>
      <c r="D168" s="4" t="s">
        <v>1561</v>
      </c>
      <c r="E168" s="4" t="s">
        <v>1621</v>
      </c>
      <c r="F168" s="4" t="s">
        <v>1622</v>
      </c>
    </row>
    <row r="169" spans="1:6" x14ac:dyDescent="0.25">
      <c r="A169" s="4" t="s">
        <v>1560</v>
      </c>
      <c r="B169" s="4" t="s">
        <v>1561</v>
      </c>
      <c r="C169" s="4" t="s">
        <v>1603</v>
      </c>
      <c r="D169" s="4" t="s">
        <v>1561</v>
      </c>
      <c r="E169" s="4" t="s">
        <v>1623</v>
      </c>
      <c r="F169" s="4" t="s">
        <v>1624</v>
      </c>
    </row>
    <row r="170" spans="1:6" x14ac:dyDescent="0.25">
      <c r="A170" s="4" t="s">
        <v>1560</v>
      </c>
      <c r="B170" s="4" t="s">
        <v>1561</v>
      </c>
      <c r="C170" s="4" t="s">
        <v>1603</v>
      </c>
      <c r="D170" s="4" t="s">
        <v>1561</v>
      </c>
      <c r="E170" s="4" t="s">
        <v>1625</v>
      </c>
      <c r="F170" s="4" t="s">
        <v>1626</v>
      </c>
    </row>
    <row r="171" spans="1:6" x14ac:dyDescent="0.25">
      <c r="A171" s="4" t="s">
        <v>1560</v>
      </c>
      <c r="B171" s="4" t="s">
        <v>1561</v>
      </c>
      <c r="C171" s="4" t="s">
        <v>1603</v>
      </c>
      <c r="D171" s="4" t="s">
        <v>1561</v>
      </c>
      <c r="E171" s="4" t="s">
        <v>1627</v>
      </c>
      <c r="F171" s="4" t="s">
        <v>1628</v>
      </c>
    </row>
    <row r="172" spans="1:6" x14ac:dyDescent="0.25">
      <c r="A172" s="4" t="s">
        <v>1560</v>
      </c>
      <c r="B172" s="4" t="s">
        <v>1561</v>
      </c>
      <c r="C172" s="4" t="s">
        <v>1603</v>
      </c>
      <c r="D172" s="4" t="s">
        <v>1561</v>
      </c>
      <c r="E172" s="4" t="s">
        <v>1629</v>
      </c>
      <c r="F172" s="4" t="s">
        <v>1630</v>
      </c>
    </row>
    <row r="173" spans="1:6" x14ac:dyDescent="0.25">
      <c r="A173" s="4" t="s">
        <v>1560</v>
      </c>
      <c r="B173" s="4" t="s">
        <v>1561</v>
      </c>
      <c r="C173" s="4" t="s">
        <v>1631</v>
      </c>
      <c r="D173" s="4" t="s">
        <v>1632</v>
      </c>
      <c r="E173" s="4" t="s">
        <v>1633</v>
      </c>
      <c r="F173" s="4" t="s">
        <v>1573</v>
      </c>
    </row>
    <row r="174" spans="1:6" x14ac:dyDescent="0.25">
      <c r="A174" s="4" t="s">
        <v>1560</v>
      </c>
      <c r="B174" s="4" t="s">
        <v>1561</v>
      </c>
      <c r="C174" s="4" t="s">
        <v>1631</v>
      </c>
      <c r="D174" s="4" t="s">
        <v>1632</v>
      </c>
      <c r="E174" s="4" t="s">
        <v>1634</v>
      </c>
      <c r="F174" s="4" t="s">
        <v>1588</v>
      </c>
    </row>
    <row r="175" spans="1:6" x14ac:dyDescent="0.25">
      <c r="A175" s="4" t="s">
        <v>1560</v>
      </c>
      <c r="B175" s="4" t="s">
        <v>1561</v>
      </c>
      <c r="C175" s="4" t="s">
        <v>1635</v>
      </c>
      <c r="D175" s="4" t="s">
        <v>1636</v>
      </c>
      <c r="E175" s="4" t="s">
        <v>1637</v>
      </c>
      <c r="F175" s="4" t="s">
        <v>1636</v>
      </c>
    </row>
    <row r="176" spans="1:6" x14ac:dyDescent="0.25">
      <c r="A176" s="4" t="s">
        <v>1560</v>
      </c>
      <c r="B176" s="4" t="s">
        <v>1561</v>
      </c>
      <c r="C176" s="4" t="s">
        <v>1638</v>
      </c>
      <c r="D176" s="4" t="s">
        <v>1639</v>
      </c>
      <c r="E176" s="4" t="s">
        <v>1640</v>
      </c>
      <c r="F176" s="4" t="s">
        <v>1639</v>
      </c>
    </row>
    <row r="177" spans="1:6" x14ac:dyDescent="0.25">
      <c r="A177" s="4" t="s">
        <v>1560</v>
      </c>
      <c r="B177" s="4" t="s">
        <v>1561</v>
      </c>
      <c r="C177" s="4" t="s">
        <v>1638</v>
      </c>
      <c r="D177" s="4" t="s">
        <v>1639</v>
      </c>
      <c r="E177" s="4" t="s">
        <v>1641</v>
      </c>
      <c r="F177" s="4" t="s">
        <v>1642</v>
      </c>
    </row>
    <row r="178" spans="1:6" x14ac:dyDescent="0.25">
      <c r="A178" s="4" t="s">
        <v>1560</v>
      </c>
      <c r="B178" s="4" t="s">
        <v>1561</v>
      </c>
      <c r="C178" s="4" t="s">
        <v>1638</v>
      </c>
      <c r="D178" s="4" t="s">
        <v>1639</v>
      </c>
      <c r="E178" s="4" t="s">
        <v>1643</v>
      </c>
      <c r="F178" s="4" t="s">
        <v>1644</v>
      </c>
    </row>
    <row r="179" spans="1:6" x14ac:dyDescent="0.25">
      <c r="A179" s="4" t="s">
        <v>1560</v>
      </c>
      <c r="B179" s="4" t="s">
        <v>1561</v>
      </c>
      <c r="C179" s="4" t="s">
        <v>1645</v>
      </c>
      <c r="D179" s="4" t="s">
        <v>1624</v>
      </c>
      <c r="E179" s="4" t="s">
        <v>1646</v>
      </c>
      <c r="F179" s="4" t="s">
        <v>1624</v>
      </c>
    </row>
    <row r="180" spans="1:6" x14ac:dyDescent="0.25">
      <c r="A180" s="4" t="s">
        <v>1647</v>
      </c>
      <c r="B180" s="4" t="s">
        <v>1648</v>
      </c>
      <c r="C180" s="4" t="s">
        <v>1649</v>
      </c>
      <c r="D180" s="4" t="s">
        <v>1488</v>
      </c>
      <c r="E180" s="4" t="s">
        <v>1650</v>
      </c>
      <c r="F180" s="4" t="s">
        <v>1651</v>
      </c>
    </row>
    <row r="181" spans="1:6" x14ac:dyDescent="0.25">
      <c r="A181" s="4" t="s">
        <v>1647</v>
      </c>
      <c r="B181" s="4" t="s">
        <v>1648</v>
      </c>
      <c r="C181" s="4" t="s">
        <v>1649</v>
      </c>
      <c r="D181" s="4" t="s">
        <v>1488</v>
      </c>
      <c r="E181" s="4" t="s">
        <v>1652</v>
      </c>
      <c r="F181" s="4" t="s">
        <v>1653</v>
      </c>
    </row>
    <row r="182" spans="1:6" x14ac:dyDescent="0.25">
      <c r="A182" s="4" t="s">
        <v>1647</v>
      </c>
      <c r="B182" s="4" t="s">
        <v>1648</v>
      </c>
      <c r="C182" s="4" t="s">
        <v>1649</v>
      </c>
      <c r="D182" s="4" t="s">
        <v>1488</v>
      </c>
      <c r="E182" s="4" t="s">
        <v>1654</v>
      </c>
      <c r="F182" s="4" t="s">
        <v>1655</v>
      </c>
    </row>
    <row r="183" spans="1:6" x14ac:dyDescent="0.25">
      <c r="A183" s="4" t="s">
        <v>1647</v>
      </c>
      <c r="B183" s="4" t="s">
        <v>1648</v>
      </c>
      <c r="C183" s="4" t="s">
        <v>1649</v>
      </c>
      <c r="D183" s="4" t="s">
        <v>1488</v>
      </c>
      <c r="E183" s="4" t="s">
        <v>1656</v>
      </c>
      <c r="F183" s="4" t="s">
        <v>1657</v>
      </c>
    </row>
    <row r="184" spans="1:6" x14ac:dyDescent="0.25">
      <c r="A184" s="4" t="s">
        <v>1647</v>
      </c>
      <c r="B184" s="4" t="s">
        <v>1648</v>
      </c>
      <c r="C184" s="4" t="s">
        <v>1649</v>
      </c>
      <c r="D184" s="4" t="s">
        <v>1488</v>
      </c>
      <c r="E184" s="4" t="s">
        <v>1658</v>
      </c>
      <c r="F184" s="4" t="s">
        <v>1659</v>
      </c>
    </row>
    <row r="185" spans="1:6" x14ac:dyDescent="0.25">
      <c r="A185" s="4" t="s">
        <v>1647</v>
      </c>
      <c r="B185" s="4" t="s">
        <v>1648</v>
      </c>
      <c r="C185" s="4" t="s">
        <v>1649</v>
      </c>
      <c r="D185" s="4" t="s">
        <v>1488</v>
      </c>
      <c r="E185" s="4" t="s">
        <v>1660</v>
      </c>
      <c r="F185" s="4" t="s">
        <v>1661</v>
      </c>
    </row>
    <row r="186" spans="1:6" x14ac:dyDescent="0.25">
      <c r="A186" s="4" t="s">
        <v>1647</v>
      </c>
      <c r="B186" s="4" t="s">
        <v>1648</v>
      </c>
      <c r="C186" s="4" t="s">
        <v>1662</v>
      </c>
      <c r="D186" s="4" t="s">
        <v>1663</v>
      </c>
      <c r="E186" s="4" t="s">
        <v>1664</v>
      </c>
      <c r="F186" s="4" t="s">
        <v>1665</v>
      </c>
    </row>
    <row r="187" spans="1:6" x14ac:dyDescent="0.25">
      <c r="A187" s="4" t="s">
        <v>1647</v>
      </c>
      <c r="B187" s="4" t="s">
        <v>1648</v>
      </c>
      <c r="C187" s="4" t="s">
        <v>1662</v>
      </c>
      <c r="D187" s="4" t="s">
        <v>1663</v>
      </c>
      <c r="E187" s="4" t="s">
        <v>1666</v>
      </c>
      <c r="F187" s="4" t="s">
        <v>1667</v>
      </c>
    </row>
    <row r="188" spans="1:6" x14ac:dyDescent="0.25">
      <c r="A188" s="4" t="s">
        <v>1647</v>
      </c>
      <c r="B188" s="4" t="s">
        <v>1648</v>
      </c>
      <c r="C188" s="4" t="s">
        <v>1662</v>
      </c>
      <c r="D188" s="4" t="s">
        <v>1663</v>
      </c>
      <c r="E188" s="4" t="s">
        <v>1668</v>
      </c>
      <c r="F188" s="4" t="s">
        <v>1667</v>
      </c>
    </row>
    <row r="189" spans="1:6" x14ac:dyDescent="0.25">
      <c r="A189" s="4" t="s">
        <v>1647</v>
      </c>
      <c r="B189" s="4" t="s">
        <v>1648</v>
      </c>
      <c r="C189" s="4" t="s">
        <v>1662</v>
      </c>
      <c r="D189" s="4" t="s">
        <v>1663</v>
      </c>
      <c r="E189" s="4" t="s">
        <v>1669</v>
      </c>
      <c r="F189" s="4" t="s">
        <v>1670</v>
      </c>
    </row>
    <row r="190" spans="1:6" x14ac:dyDescent="0.25">
      <c r="A190" s="4" t="s">
        <v>1647</v>
      </c>
      <c r="B190" s="4" t="s">
        <v>1648</v>
      </c>
      <c r="C190" s="4" t="s">
        <v>1662</v>
      </c>
      <c r="D190" s="4" t="s">
        <v>1663</v>
      </c>
      <c r="E190" s="4" t="s">
        <v>1671</v>
      </c>
      <c r="F190" s="4" t="s">
        <v>1672</v>
      </c>
    </row>
    <row r="191" spans="1:6" x14ac:dyDescent="0.25">
      <c r="A191" s="4" t="s">
        <v>1647</v>
      </c>
      <c r="B191" s="4" t="s">
        <v>1648</v>
      </c>
      <c r="C191" s="4" t="s">
        <v>1662</v>
      </c>
      <c r="D191" s="4" t="s">
        <v>1663</v>
      </c>
      <c r="E191" s="4" t="s">
        <v>1673</v>
      </c>
      <c r="F191" s="4" t="s">
        <v>1674</v>
      </c>
    </row>
    <row r="192" spans="1:6" x14ac:dyDescent="0.25">
      <c r="A192" s="4" t="s">
        <v>1647</v>
      </c>
      <c r="B192" s="4" t="s">
        <v>1648</v>
      </c>
      <c r="C192" s="4" t="s">
        <v>1675</v>
      </c>
      <c r="D192" s="4" t="s">
        <v>1676</v>
      </c>
      <c r="E192" s="4" t="s">
        <v>1677</v>
      </c>
      <c r="F192" s="4" t="s">
        <v>1678</v>
      </c>
    </row>
    <row r="193" spans="1:6" x14ac:dyDescent="0.25">
      <c r="A193" s="4" t="s">
        <v>1647</v>
      </c>
      <c r="B193" s="4" t="s">
        <v>1648</v>
      </c>
      <c r="C193" s="4" t="s">
        <v>1675</v>
      </c>
      <c r="D193" s="4" t="s">
        <v>1676</v>
      </c>
      <c r="E193" s="4" t="s">
        <v>1679</v>
      </c>
      <c r="F193" s="4" t="s">
        <v>1680</v>
      </c>
    </row>
    <row r="194" spans="1:6" x14ac:dyDescent="0.25">
      <c r="A194" s="4" t="s">
        <v>1647</v>
      </c>
      <c r="B194" s="4" t="s">
        <v>1648</v>
      </c>
      <c r="C194" s="4" t="s">
        <v>1675</v>
      </c>
      <c r="D194" s="4" t="s">
        <v>1676</v>
      </c>
      <c r="E194" s="4" t="s">
        <v>1681</v>
      </c>
      <c r="F194" s="4" t="s">
        <v>1682</v>
      </c>
    </row>
    <row r="195" spans="1:6" x14ac:dyDescent="0.25">
      <c r="A195" s="4" t="s">
        <v>1647</v>
      </c>
      <c r="B195" s="4" t="s">
        <v>1648</v>
      </c>
      <c r="C195" s="4" t="s">
        <v>1675</v>
      </c>
      <c r="D195" s="4" t="s">
        <v>1676</v>
      </c>
      <c r="E195" s="4" t="s">
        <v>1683</v>
      </c>
      <c r="F195" s="4" t="s">
        <v>1684</v>
      </c>
    </row>
    <row r="196" spans="1:6" x14ac:dyDescent="0.25">
      <c r="A196" s="4" t="s">
        <v>1647</v>
      </c>
      <c r="B196" s="4" t="s">
        <v>1648</v>
      </c>
      <c r="C196" s="4" t="s">
        <v>1685</v>
      </c>
      <c r="D196" s="4" t="s">
        <v>1686</v>
      </c>
      <c r="E196" s="4" t="s">
        <v>1687</v>
      </c>
      <c r="F196" s="4" t="s">
        <v>1688</v>
      </c>
    </row>
    <row r="197" spans="1:6" x14ac:dyDescent="0.25">
      <c r="A197" s="4" t="s">
        <v>1647</v>
      </c>
      <c r="B197" s="4" t="s">
        <v>1648</v>
      </c>
      <c r="C197" s="4" t="s">
        <v>1685</v>
      </c>
      <c r="D197" s="4" t="s">
        <v>1686</v>
      </c>
      <c r="E197" s="4" t="s">
        <v>1689</v>
      </c>
      <c r="F197" s="4" t="s">
        <v>1690</v>
      </c>
    </row>
    <row r="198" spans="1:6" x14ac:dyDescent="0.25">
      <c r="A198" s="4" t="s">
        <v>1647</v>
      </c>
      <c r="B198" s="4" t="s">
        <v>1648</v>
      </c>
      <c r="C198" s="4" t="s">
        <v>1685</v>
      </c>
      <c r="D198" s="4" t="s">
        <v>1686</v>
      </c>
      <c r="E198" s="4" t="s">
        <v>1691</v>
      </c>
      <c r="F198" s="4" t="s">
        <v>1692</v>
      </c>
    </row>
    <row r="199" spans="1:6" x14ac:dyDescent="0.25">
      <c r="A199" s="4" t="s">
        <v>1647</v>
      </c>
      <c r="B199" s="4" t="s">
        <v>1648</v>
      </c>
      <c r="C199" s="4" t="s">
        <v>1685</v>
      </c>
      <c r="D199" s="4" t="s">
        <v>1686</v>
      </c>
      <c r="E199" s="4" t="s">
        <v>1693</v>
      </c>
      <c r="F199" s="4" t="s">
        <v>1694</v>
      </c>
    </row>
    <row r="200" spans="1:6" x14ac:dyDescent="0.25">
      <c r="A200" s="4" t="s">
        <v>1647</v>
      </c>
      <c r="B200" s="4" t="s">
        <v>1648</v>
      </c>
      <c r="C200" s="4" t="s">
        <v>1685</v>
      </c>
      <c r="D200" s="4" t="s">
        <v>1686</v>
      </c>
      <c r="E200" s="4" t="s">
        <v>1695</v>
      </c>
      <c r="F200" s="4" t="s">
        <v>1696</v>
      </c>
    </row>
    <row r="201" spans="1:6" x14ac:dyDescent="0.25">
      <c r="A201" s="4" t="s">
        <v>1647</v>
      </c>
      <c r="B201" s="4" t="s">
        <v>1648</v>
      </c>
      <c r="C201" s="4" t="s">
        <v>1685</v>
      </c>
      <c r="D201" s="4" t="s">
        <v>1686</v>
      </c>
      <c r="E201" s="4" t="s">
        <v>1697</v>
      </c>
      <c r="F201" s="4" t="s">
        <v>1698</v>
      </c>
    </row>
    <row r="202" spans="1:6" x14ac:dyDescent="0.25">
      <c r="A202" s="4" t="s">
        <v>1647</v>
      </c>
      <c r="B202" s="4" t="s">
        <v>1648</v>
      </c>
      <c r="C202" s="4" t="s">
        <v>1685</v>
      </c>
      <c r="D202" s="4" t="s">
        <v>1686</v>
      </c>
      <c r="E202" s="4" t="s">
        <v>1699</v>
      </c>
      <c r="F202" s="4" t="s">
        <v>1700</v>
      </c>
    </row>
    <row r="203" spans="1:6" x14ac:dyDescent="0.25">
      <c r="A203" s="4" t="s">
        <v>1647</v>
      </c>
      <c r="B203" s="4" t="s">
        <v>1648</v>
      </c>
      <c r="C203" s="4" t="s">
        <v>1685</v>
      </c>
      <c r="D203" s="4" t="s">
        <v>1686</v>
      </c>
      <c r="E203" s="4" t="s">
        <v>1701</v>
      </c>
      <c r="F203" s="4" t="s">
        <v>1702</v>
      </c>
    </row>
    <row r="204" spans="1:6" x14ac:dyDescent="0.25">
      <c r="A204" s="4" t="s">
        <v>1647</v>
      </c>
      <c r="B204" s="4" t="s">
        <v>1648</v>
      </c>
      <c r="C204" s="4" t="s">
        <v>1703</v>
      </c>
      <c r="D204" s="4" t="s">
        <v>1704</v>
      </c>
      <c r="E204" s="4" t="s">
        <v>1705</v>
      </c>
      <c r="F204" s="4" t="s">
        <v>1706</v>
      </c>
    </row>
    <row r="205" spans="1:6" x14ac:dyDescent="0.25">
      <c r="A205" s="4" t="s">
        <v>1647</v>
      </c>
      <c r="B205" s="4" t="s">
        <v>1648</v>
      </c>
      <c r="C205" s="4" t="s">
        <v>1703</v>
      </c>
      <c r="D205" s="4" t="s">
        <v>1704</v>
      </c>
      <c r="E205" s="4" t="s">
        <v>1707</v>
      </c>
      <c r="F205" s="4" t="s">
        <v>1708</v>
      </c>
    </row>
    <row r="206" spans="1:6" x14ac:dyDescent="0.25">
      <c r="A206" s="4" t="s">
        <v>1647</v>
      </c>
      <c r="B206" s="4" t="s">
        <v>1648</v>
      </c>
      <c r="C206" s="4" t="s">
        <v>1709</v>
      </c>
      <c r="D206" s="4" t="s">
        <v>1710</v>
      </c>
      <c r="E206" s="4" t="s">
        <v>1711</v>
      </c>
      <c r="F206" s="4" t="s">
        <v>1712</v>
      </c>
    </row>
    <row r="207" spans="1:6" x14ac:dyDescent="0.25">
      <c r="A207" s="4" t="s">
        <v>1647</v>
      </c>
      <c r="B207" s="4" t="s">
        <v>1648</v>
      </c>
      <c r="C207" s="4" t="s">
        <v>1709</v>
      </c>
      <c r="D207" s="4" t="s">
        <v>1710</v>
      </c>
      <c r="E207" s="4" t="s">
        <v>1713</v>
      </c>
      <c r="F207" s="4" t="s">
        <v>1714</v>
      </c>
    </row>
    <row r="208" spans="1:6" x14ac:dyDescent="0.25">
      <c r="A208" s="4" t="s">
        <v>1647</v>
      </c>
      <c r="B208" s="4" t="s">
        <v>1648</v>
      </c>
      <c r="C208" s="4" t="s">
        <v>1709</v>
      </c>
      <c r="D208" s="4" t="s">
        <v>1710</v>
      </c>
      <c r="E208" s="4" t="s">
        <v>1715</v>
      </c>
      <c r="F208" s="4" t="s">
        <v>1694</v>
      </c>
    </row>
    <row r="209" spans="1:6" x14ac:dyDescent="0.25">
      <c r="A209" s="4" t="s">
        <v>1647</v>
      </c>
      <c r="B209" s="4" t="s">
        <v>1648</v>
      </c>
      <c r="C209" s="4" t="s">
        <v>1709</v>
      </c>
      <c r="D209" s="4" t="s">
        <v>1710</v>
      </c>
      <c r="E209" s="4" t="s">
        <v>1716</v>
      </c>
      <c r="F209" s="4" t="s">
        <v>1706</v>
      </c>
    </row>
    <row r="210" spans="1:6" x14ac:dyDescent="0.25">
      <c r="A210" s="4" t="s">
        <v>1647</v>
      </c>
      <c r="B210" s="4" t="s">
        <v>1648</v>
      </c>
      <c r="C210" s="4" t="s">
        <v>1709</v>
      </c>
      <c r="D210" s="4" t="s">
        <v>1710</v>
      </c>
      <c r="E210" s="4" t="s">
        <v>1717</v>
      </c>
      <c r="F210" s="4" t="s">
        <v>1718</v>
      </c>
    </row>
    <row r="211" spans="1:6" x14ac:dyDescent="0.25">
      <c r="A211" s="4" t="s">
        <v>1647</v>
      </c>
      <c r="B211" s="4" t="s">
        <v>1648</v>
      </c>
      <c r="C211" s="4" t="s">
        <v>1709</v>
      </c>
      <c r="D211" s="4" t="s">
        <v>1710</v>
      </c>
      <c r="E211" s="4" t="s">
        <v>1719</v>
      </c>
      <c r="F211" s="4" t="s">
        <v>1720</v>
      </c>
    </row>
    <row r="212" spans="1:6" x14ac:dyDescent="0.25">
      <c r="A212" s="4" t="s">
        <v>1647</v>
      </c>
      <c r="B212" s="4" t="s">
        <v>1648</v>
      </c>
      <c r="C212" s="4" t="s">
        <v>1709</v>
      </c>
      <c r="D212" s="4" t="s">
        <v>1710</v>
      </c>
      <c r="E212" s="4" t="s">
        <v>1721</v>
      </c>
      <c r="F212" s="4" t="s">
        <v>1708</v>
      </c>
    </row>
    <row r="213" spans="1:6" x14ac:dyDescent="0.25">
      <c r="A213" s="4" t="s">
        <v>1647</v>
      </c>
      <c r="B213" s="4" t="s">
        <v>1648</v>
      </c>
      <c r="C213" s="4" t="s">
        <v>1709</v>
      </c>
      <c r="D213" s="4" t="s">
        <v>1710</v>
      </c>
      <c r="E213" s="4" t="s">
        <v>1722</v>
      </c>
      <c r="F213" s="4" t="s">
        <v>1723</v>
      </c>
    </row>
    <row r="214" spans="1:6" x14ac:dyDescent="0.25">
      <c r="A214" s="4" t="s">
        <v>1647</v>
      </c>
      <c r="B214" s="4" t="s">
        <v>1648</v>
      </c>
      <c r="C214" s="4" t="s">
        <v>1709</v>
      </c>
      <c r="D214" s="4" t="s">
        <v>1710</v>
      </c>
      <c r="E214" s="4" t="s">
        <v>1724</v>
      </c>
      <c r="F214" s="4" t="s">
        <v>1725</v>
      </c>
    </row>
    <row r="215" spans="1:6" x14ac:dyDescent="0.25">
      <c r="A215" s="4" t="s">
        <v>1647</v>
      </c>
      <c r="B215" s="4" t="s">
        <v>1648</v>
      </c>
      <c r="C215" s="4" t="s">
        <v>1709</v>
      </c>
      <c r="D215" s="4" t="s">
        <v>1710</v>
      </c>
      <c r="E215" s="4" t="s">
        <v>1726</v>
      </c>
      <c r="F215" s="4" t="s">
        <v>1727</v>
      </c>
    </row>
    <row r="216" spans="1:6" x14ac:dyDescent="0.25">
      <c r="A216" s="4" t="s">
        <v>1647</v>
      </c>
      <c r="B216" s="4" t="s">
        <v>1648</v>
      </c>
      <c r="C216" s="4" t="s">
        <v>1709</v>
      </c>
      <c r="D216" s="4" t="s">
        <v>1710</v>
      </c>
      <c r="E216" s="4" t="s">
        <v>1728</v>
      </c>
      <c r="F216" s="4" t="s">
        <v>1729</v>
      </c>
    </row>
    <row r="217" spans="1:6" x14ac:dyDescent="0.25">
      <c r="A217" s="4" t="s">
        <v>1647</v>
      </c>
      <c r="B217" s="4" t="s">
        <v>1648</v>
      </c>
      <c r="C217" s="4" t="s">
        <v>1709</v>
      </c>
      <c r="D217" s="4" t="s">
        <v>1710</v>
      </c>
      <c r="E217" s="4" t="s">
        <v>1730</v>
      </c>
      <c r="F217" s="4" t="s">
        <v>1731</v>
      </c>
    </row>
    <row r="218" spans="1:6" x14ac:dyDescent="0.25">
      <c r="A218" s="4" t="s">
        <v>1647</v>
      </c>
      <c r="B218" s="4" t="s">
        <v>1648</v>
      </c>
      <c r="C218" s="4" t="s">
        <v>1709</v>
      </c>
      <c r="D218" s="4" t="s">
        <v>1710</v>
      </c>
      <c r="E218" s="4" t="s">
        <v>1732</v>
      </c>
      <c r="F218" s="4" t="s">
        <v>1731</v>
      </c>
    </row>
    <row r="219" spans="1:6" x14ac:dyDescent="0.25">
      <c r="A219" s="4" t="s">
        <v>1647</v>
      </c>
      <c r="B219" s="4" t="s">
        <v>1648</v>
      </c>
      <c r="C219" s="4" t="s">
        <v>1709</v>
      </c>
      <c r="D219" s="4" t="s">
        <v>1710</v>
      </c>
      <c r="E219" s="4" t="s">
        <v>1733</v>
      </c>
      <c r="F219" s="4" t="s">
        <v>1734</v>
      </c>
    </row>
    <row r="220" spans="1:6" x14ac:dyDescent="0.25">
      <c r="A220" s="4" t="s">
        <v>1735</v>
      </c>
      <c r="B220" s="4" t="s">
        <v>1736</v>
      </c>
      <c r="C220" s="4" t="s">
        <v>1737</v>
      </c>
      <c r="D220" s="4" t="s">
        <v>1738</v>
      </c>
      <c r="E220" s="4" t="s">
        <v>1739</v>
      </c>
      <c r="F220" s="4" t="s">
        <v>1740</v>
      </c>
    </row>
    <row r="221" spans="1:6" x14ac:dyDescent="0.25">
      <c r="A221" s="4" t="s">
        <v>1735</v>
      </c>
      <c r="B221" s="4" t="s">
        <v>1736</v>
      </c>
      <c r="C221" s="4" t="s">
        <v>1737</v>
      </c>
      <c r="D221" s="4" t="s">
        <v>1738</v>
      </c>
      <c r="E221" s="4" t="s">
        <v>1741</v>
      </c>
      <c r="F221" s="4" t="s">
        <v>1742</v>
      </c>
    </row>
    <row r="222" spans="1:6" x14ac:dyDescent="0.25">
      <c r="A222" s="4" t="s">
        <v>1735</v>
      </c>
      <c r="B222" s="4" t="s">
        <v>1736</v>
      </c>
      <c r="C222" s="4" t="s">
        <v>1737</v>
      </c>
      <c r="D222" s="4" t="s">
        <v>1738</v>
      </c>
      <c r="E222" s="4" t="s">
        <v>1743</v>
      </c>
      <c r="F222" s="4" t="s">
        <v>1744</v>
      </c>
    </row>
    <row r="223" spans="1:6" x14ac:dyDescent="0.25">
      <c r="A223" s="4" t="s">
        <v>1735</v>
      </c>
      <c r="B223" s="4" t="s">
        <v>1736</v>
      </c>
      <c r="C223" s="4" t="s">
        <v>1737</v>
      </c>
      <c r="D223" s="4" t="s">
        <v>1738</v>
      </c>
      <c r="E223" s="4" t="s">
        <v>1745</v>
      </c>
      <c r="F223" s="4" t="s">
        <v>1746</v>
      </c>
    </row>
    <row r="224" spans="1:6" x14ac:dyDescent="0.25">
      <c r="A224" s="4" t="s">
        <v>1735</v>
      </c>
      <c r="B224" s="4" t="s">
        <v>1736</v>
      </c>
      <c r="C224" s="4" t="s">
        <v>1737</v>
      </c>
      <c r="D224" s="4" t="s">
        <v>1738</v>
      </c>
      <c r="E224" s="4" t="s">
        <v>1747</v>
      </c>
      <c r="F224" s="4" t="s">
        <v>1748</v>
      </c>
    </row>
    <row r="225" spans="1:6" x14ac:dyDescent="0.25">
      <c r="A225" s="4" t="s">
        <v>1735</v>
      </c>
      <c r="B225" s="4" t="s">
        <v>1736</v>
      </c>
      <c r="C225" s="4" t="s">
        <v>1737</v>
      </c>
      <c r="D225" s="4" t="s">
        <v>1738</v>
      </c>
      <c r="E225" s="4" t="s">
        <v>1749</v>
      </c>
      <c r="F225" s="4" t="s">
        <v>1750</v>
      </c>
    </row>
    <row r="226" spans="1:6" x14ac:dyDescent="0.25">
      <c r="A226" s="4" t="s">
        <v>1735</v>
      </c>
      <c r="B226" s="4" t="s">
        <v>1736</v>
      </c>
      <c r="C226" s="4" t="s">
        <v>1737</v>
      </c>
      <c r="D226" s="4" t="s">
        <v>1738</v>
      </c>
      <c r="E226" s="4" t="s">
        <v>1751</v>
      </c>
      <c r="F226" s="4" t="s">
        <v>1752</v>
      </c>
    </row>
    <row r="227" spans="1:6" x14ac:dyDescent="0.25">
      <c r="A227" s="4" t="s">
        <v>1735</v>
      </c>
      <c r="B227" s="4" t="s">
        <v>1736</v>
      </c>
      <c r="C227" s="4" t="s">
        <v>1737</v>
      </c>
      <c r="D227" s="4" t="s">
        <v>1738</v>
      </c>
      <c r="E227" s="4" t="s">
        <v>1753</v>
      </c>
      <c r="F227" s="4" t="s">
        <v>1754</v>
      </c>
    </row>
    <row r="228" spans="1:6" x14ac:dyDescent="0.25">
      <c r="A228" s="4" t="s">
        <v>1735</v>
      </c>
      <c r="B228" s="4" t="s">
        <v>1736</v>
      </c>
      <c r="C228" s="4" t="s">
        <v>1737</v>
      </c>
      <c r="D228" s="4" t="s">
        <v>1738</v>
      </c>
      <c r="E228" s="4" t="s">
        <v>1755</v>
      </c>
      <c r="F228" s="4" t="s">
        <v>1756</v>
      </c>
    </row>
    <row r="229" spans="1:6" x14ac:dyDescent="0.25">
      <c r="A229" s="4" t="s">
        <v>1735</v>
      </c>
      <c r="B229" s="4" t="s">
        <v>1736</v>
      </c>
      <c r="C229" s="4" t="s">
        <v>1737</v>
      </c>
      <c r="D229" s="4" t="s">
        <v>1738</v>
      </c>
      <c r="E229" s="4" t="s">
        <v>1757</v>
      </c>
      <c r="F229" s="4" t="s">
        <v>1758</v>
      </c>
    </row>
    <row r="230" spans="1:6" x14ac:dyDescent="0.25">
      <c r="A230" s="4" t="s">
        <v>1735</v>
      </c>
      <c r="B230" s="4" t="s">
        <v>1736</v>
      </c>
      <c r="C230" s="4" t="s">
        <v>1737</v>
      </c>
      <c r="D230" s="4" t="s">
        <v>1738</v>
      </c>
      <c r="E230" s="4" t="s">
        <v>1759</v>
      </c>
      <c r="F230" s="4" t="s">
        <v>1760</v>
      </c>
    </row>
    <row r="231" spans="1:6" x14ac:dyDescent="0.25">
      <c r="A231" s="4" t="s">
        <v>1735</v>
      </c>
      <c r="B231" s="4" t="s">
        <v>1736</v>
      </c>
      <c r="C231" s="4" t="s">
        <v>1761</v>
      </c>
      <c r="D231" s="4" t="s">
        <v>1762</v>
      </c>
      <c r="E231" s="4" t="s">
        <v>1763</v>
      </c>
      <c r="F231" s="4" t="s">
        <v>1762</v>
      </c>
    </row>
    <row r="232" spans="1:6" x14ac:dyDescent="0.25">
      <c r="A232" s="4" t="s">
        <v>1735</v>
      </c>
      <c r="B232" s="4" t="s">
        <v>1736</v>
      </c>
      <c r="C232" s="4" t="s">
        <v>1764</v>
      </c>
      <c r="D232" s="4" t="s">
        <v>1765</v>
      </c>
      <c r="E232" s="4" t="s">
        <v>1766</v>
      </c>
      <c r="F232" s="4" t="s">
        <v>1767</v>
      </c>
    </row>
    <row r="233" spans="1:6" x14ac:dyDescent="0.25">
      <c r="A233" s="4" t="s">
        <v>1735</v>
      </c>
      <c r="B233" s="4" t="s">
        <v>1736</v>
      </c>
      <c r="C233" s="4" t="s">
        <v>1764</v>
      </c>
      <c r="D233" s="4" t="s">
        <v>1765</v>
      </c>
      <c r="E233" s="4" t="s">
        <v>1768</v>
      </c>
      <c r="F233" s="4" t="s">
        <v>1765</v>
      </c>
    </row>
    <row r="234" spans="1:6" x14ac:dyDescent="0.25">
      <c r="A234" s="4" t="s">
        <v>1735</v>
      </c>
      <c r="B234" s="4" t="s">
        <v>1736</v>
      </c>
      <c r="C234" s="4" t="s">
        <v>1764</v>
      </c>
      <c r="D234" s="4" t="s">
        <v>1765</v>
      </c>
      <c r="E234" s="4" t="s">
        <v>1769</v>
      </c>
      <c r="F234" s="4" t="s">
        <v>1770</v>
      </c>
    </row>
    <row r="235" spans="1:6" x14ac:dyDescent="0.25">
      <c r="A235" s="4" t="s">
        <v>1735</v>
      </c>
      <c r="B235" s="4" t="s">
        <v>1736</v>
      </c>
      <c r="C235" s="4" t="s">
        <v>1764</v>
      </c>
      <c r="D235" s="4" t="s">
        <v>1765</v>
      </c>
      <c r="E235" s="4" t="s">
        <v>1771</v>
      </c>
      <c r="F235" s="4" t="s">
        <v>1772</v>
      </c>
    </row>
    <row r="236" spans="1:6" x14ac:dyDescent="0.25">
      <c r="A236" s="4" t="s">
        <v>1735</v>
      </c>
      <c r="B236" s="4" t="s">
        <v>1736</v>
      </c>
      <c r="C236" s="4" t="s">
        <v>1764</v>
      </c>
      <c r="D236" s="4" t="s">
        <v>1765</v>
      </c>
      <c r="E236" s="4" t="s">
        <v>1773</v>
      </c>
      <c r="F236" s="4" t="s">
        <v>1774</v>
      </c>
    </row>
    <row r="237" spans="1:6" x14ac:dyDescent="0.25">
      <c r="A237" s="4" t="s">
        <v>1735</v>
      </c>
      <c r="B237" s="4" t="s">
        <v>1736</v>
      </c>
      <c r="C237" s="4" t="s">
        <v>1775</v>
      </c>
      <c r="D237" s="4" t="s">
        <v>1776</v>
      </c>
      <c r="E237" s="4" t="s">
        <v>1777</v>
      </c>
      <c r="F237" s="4" t="s">
        <v>1778</v>
      </c>
    </row>
    <row r="238" spans="1:6" x14ac:dyDescent="0.25">
      <c r="A238" s="4" t="s">
        <v>1735</v>
      </c>
      <c r="B238" s="4" t="s">
        <v>1736</v>
      </c>
      <c r="C238" s="4" t="s">
        <v>1775</v>
      </c>
      <c r="D238" s="4" t="s">
        <v>1776</v>
      </c>
      <c r="E238" s="4" t="s">
        <v>1779</v>
      </c>
      <c r="F238" s="4" t="s">
        <v>1780</v>
      </c>
    </row>
    <row r="239" spans="1:6" x14ac:dyDescent="0.25">
      <c r="A239" s="4" t="s">
        <v>1735</v>
      </c>
      <c r="B239" s="4" t="s">
        <v>1736</v>
      </c>
      <c r="C239" s="4" t="s">
        <v>1775</v>
      </c>
      <c r="D239" s="4" t="s">
        <v>1776</v>
      </c>
      <c r="E239" s="4" t="s">
        <v>1781</v>
      </c>
      <c r="F239" s="4" t="s">
        <v>1782</v>
      </c>
    </row>
    <row r="240" spans="1:6" x14ac:dyDescent="0.25">
      <c r="A240" s="4" t="s">
        <v>1735</v>
      </c>
      <c r="B240" s="4" t="s">
        <v>1736</v>
      </c>
      <c r="C240" s="4" t="s">
        <v>1775</v>
      </c>
      <c r="D240" s="4" t="s">
        <v>1776</v>
      </c>
      <c r="E240" s="4" t="s">
        <v>1783</v>
      </c>
      <c r="F240" s="4" t="s">
        <v>1784</v>
      </c>
    </row>
    <row r="241" spans="1:6" x14ac:dyDescent="0.25">
      <c r="A241" s="4" t="s">
        <v>1735</v>
      </c>
      <c r="B241" s="4" t="s">
        <v>1736</v>
      </c>
      <c r="C241" s="4" t="s">
        <v>1775</v>
      </c>
      <c r="D241" s="4" t="s">
        <v>1776</v>
      </c>
      <c r="E241" s="4" t="s">
        <v>1785</v>
      </c>
      <c r="F241" s="4" t="s">
        <v>1786</v>
      </c>
    </row>
    <row r="242" spans="1:6" x14ac:dyDescent="0.25">
      <c r="A242" s="4" t="s">
        <v>1735</v>
      </c>
      <c r="B242" s="4" t="s">
        <v>1736</v>
      </c>
      <c r="C242" s="4" t="s">
        <v>1775</v>
      </c>
      <c r="D242" s="4" t="s">
        <v>1776</v>
      </c>
      <c r="E242" s="4" t="s">
        <v>1787</v>
      </c>
      <c r="F242" s="4" t="s">
        <v>1788</v>
      </c>
    </row>
    <row r="243" spans="1:6" x14ac:dyDescent="0.25">
      <c r="A243" s="4" t="s">
        <v>1735</v>
      </c>
      <c r="B243" s="4" t="s">
        <v>1736</v>
      </c>
      <c r="C243" s="4" t="s">
        <v>1775</v>
      </c>
      <c r="D243" s="4" t="s">
        <v>1776</v>
      </c>
      <c r="E243" s="4" t="s">
        <v>1789</v>
      </c>
      <c r="F243" s="4" t="s">
        <v>1790</v>
      </c>
    </row>
    <row r="244" spans="1:6" x14ac:dyDescent="0.25">
      <c r="A244" s="4" t="s">
        <v>1735</v>
      </c>
      <c r="B244" s="4" t="s">
        <v>1736</v>
      </c>
      <c r="C244" s="4" t="s">
        <v>1791</v>
      </c>
      <c r="D244" s="4" t="s">
        <v>1792</v>
      </c>
      <c r="E244" s="4" t="s">
        <v>1793</v>
      </c>
      <c r="F244" s="4" t="s">
        <v>1744</v>
      </c>
    </row>
    <row r="245" spans="1:6" x14ac:dyDescent="0.25">
      <c r="A245" s="4" t="s">
        <v>1735</v>
      </c>
      <c r="B245" s="4" t="s">
        <v>1736</v>
      </c>
      <c r="C245" s="4" t="s">
        <v>1794</v>
      </c>
      <c r="D245" s="4" t="s">
        <v>1795</v>
      </c>
      <c r="E245" s="4" t="s">
        <v>1796</v>
      </c>
      <c r="F245" s="4" t="s">
        <v>1797</v>
      </c>
    </row>
    <row r="246" spans="1:6" x14ac:dyDescent="0.25">
      <c r="A246" s="4" t="s">
        <v>1735</v>
      </c>
      <c r="B246" s="4" t="s">
        <v>1736</v>
      </c>
      <c r="C246" s="4" t="s">
        <v>1794</v>
      </c>
      <c r="D246" s="4" t="s">
        <v>1795</v>
      </c>
      <c r="E246" s="4" t="s">
        <v>1798</v>
      </c>
      <c r="F246" s="4" t="s">
        <v>1795</v>
      </c>
    </row>
    <row r="247" spans="1:6" x14ac:dyDescent="0.25">
      <c r="A247" s="4" t="s">
        <v>1735</v>
      </c>
      <c r="B247" s="4" t="s">
        <v>1736</v>
      </c>
      <c r="C247" s="4" t="s">
        <v>1794</v>
      </c>
      <c r="D247" s="4" t="s">
        <v>1795</v>
      </c>
      <c r="E247" s="4" t="s">
        <v>1799</v>
      </c>
      <c r="F247" s="4" t="s">
        <v>1800</v>
      </c>
    </row>
    <row r="248" spans="1:6" x14ac:dyDescent="0.25">
      <c r="A248" s="4" t="s">
        <v>1735</v>
      </c>
      <c r="B248" s="4" t="s">
        <v>1736</v>
      </c>
      <c r="C248" s="4" t="s">
        <v>1801</v>
      </c>
      <c r="D248" s="4" t="s">
        <v>1802</v>
      </c>
      <c r="E248" s="4" t="s">
        <v>1803</v>
      </c>
      <c r="F248" s="4" t="s">
        <v>1804</v>
      </c>
    </row>
    <row r="249" spans="1:6" x14ac:dyDescent="0.25">
      <c r="A249" s="4" t="s">
        <v>1735</v>
      </c>
      <c r="B249" s="4" t="s">
        <v>1736</v>
      </c>
      <c r="C249" s="4" t="s">
        <v>1801</v>
      </c>
      <c r="D249" s="4" t="s">
        <v>1802</v>
      </c>
      <c r="E249" s="4" t="s">
        <v>1805</v>
      </c>
      <c r="F249" s="4" t="s">
        <v>1806</v>
      </c>
    </row>
    <row r="250" spans="1:6" x14ac:dyDescent="0.25">
      <c r="A250" s="4" t="s">
        <v>1735</v>
      </c>
      <c r="B250" s="4" t="s">
        <v>1736</v>
      </c>
      <c r="C250" s="4" t="s">
        <v>1801</v>
      </c>
      <c r="D250" s="4" t="s">
        <v>1802</v>
      </c>
      <c r="E250" s="4" t="s">
        <v>1807</v>
      </c>
      <c r="F250" s="4" t="s">
        <v>1802</v>
      </c>
    </row>
    <row r="251" spans="1:6" x14ac:dyDescent="0.25">
      <c r="A251" s="4" t="s">
        <v>1735</v>
      </c>
      <c r="B251" s="4" t="s">
        <v>1736</v>
      </c>
      <c r="C251" s="4" t="s">
        <v>1801</v>
      </c>
      <c r="D251" s="4" t="s">
        <v>1802</v>
      </c>
      <c r="E251" s="4" t="s">
        <v>1808</v>
      </c>
      <c r="F251" s="4" t="s">
        <v>1809</v>
      </c>
    </row>
    <row r="252" spans="1:6" x14ac:dyDescent="0.25">
      <c r="A252" s="4" t="s">
        <v>1735</v>
      </c>
      <c r="B252" s="4" t="s">
        <v>1736</v>
      </c>
      <c r="C252" s="4" t="s">
        <v>1801</v>
      </c>
      <c r="D252" s="4" t="s">
        <v>1802</v>
      </c>
      <c r="E252" s="4" t="s">
        <v>1810</v>
      </c>
      <c r="F252" s="4" t="s">
        <v>1811</v>
      </c>
    </row>
    <row r="253" spans="1:6" x14ac:dyDescent="0.25">
      <c r="A253" s="4" t="s">
        <v>1735</v>
      </c>
      <c r="B253" s="4" t="s">
        <v>1736</v>
      </c>
      <c r="C253" s="4" t="s">
        <v>1801</v>
      </c>
      <c r="D253" s="4" t="s">
        <v>1802</v>
      </c>
      <c r="E253" s="4" t="s">
        <v>1812</v>
      </c>
      <c r="F253" s="4" t="s">
        <v>1813</v>
      </c>
    </row>
    <row r="254" spans="1:6" x14ac:dyDescent="0.25">
      <c r="A254" s="4" t="s">
        <v>1735</v>
      </c>
      <c r="B254" s="4" t="s">
        <v>1736</v>
      </c>
      <c r="C254" s="4" t="s">
        <v>1801</v>
      </c>
      <c r="D254" s="4" t="s">
        <v>1802</v>
      </c>
      <c r="E254" s="4" t="s">
        <v>1814</v>
      </c>
      <c r="F254" s="4" t="s">
        <v>1815</v>
      </c>
    </row>
    <row r="255" spans="1:6" x14ac:dyDescent="0.25">
      <c r="A255" s="4" t="s">
        <v>1735</v>
      </c>
      <c r="B255" s="4" t="s">
        <v>1736</v>
      </c>
      <c r="C255" s="4" t="s">
        <v>1801</v>
      </c>
      <c r="D255" s="4" t="s">
        <v>1802</v>
      </c>
      <c r="E255" s="4" t="s">
        <v>1816</v>
      </c>
      <c r="F255" s="4" t="s">
        <v>1817</v>
      </c>
    </row>
    <row r="256" spans="1:6" x14ac:dyDescent="0.25">
      <c r="A256" s="4" t="s">
        <v>1735</v>
      </c>
      <c r="B256" s="4" t="s">
        <v>1736</v>
      </c>
      <c r="C256" s="4" t="s">
        <v>1801</v>
      </c>
      <c r="D256" s="4" t="s">
        <v>1802</v>
      </c>
      <c r="E256" s="4" t="s">
        <v>1818</v>
      </c>
      <c r="F256" s="4" t="s">
        <v>1819</v>
      </c>
    </row>
    <row r="257" spans="1:6" x14ac:dyDescent="0.25">
      <c r="A257" s="4" t="s">
        <v>1735</v>
      </c>
      <c r="B257" s="4" t="s">
        <v>1736</v>
      </c>
      <c r="C257" s="4" t="s">
        <v>1801</v>
      </c>
      <c r="D257" s="4" t="s">
        <v>1802</v>
      </c>
      <c r="E257" s="4" t="s">
        <v>1820</v>
      </c>
      <c r="F257" s="4" t="s">
        <v>1821</v>
      </c>
    </row>
    <row r="258" spans="1:6" x14ac:dyDescent="0.25">
      <c r="A258" s="4" t="s">
        <v>1735</v>
      </c>
      <c r="B258" s="4" t="s">
        <v>1736</v>
      </c>
      <c r="C258" s="4" t="s">
        <v>1801</v>
      </c>
      <c r="D258" s="4" t="s">
        <v>1802</v>
      </c>
      <c r="E258" s="4" t="s">
        <v>1822</v>
      </c>
      <c r="F258" s="4" t="s">
        <v>1823</v>
      </c>
    </row>
    <row r="259" spans="1:6" x14ac:dyDescent="0.25">
      <c r="A259" s="4" t="s">
        <v>1735</v>
      </c>
      <c r="B259" s="4" t="s">
        <v>1736</v>
      </c>
      <c r="C259" s="4" t="s">
        <v>1801</v>
      </c>
      <c r="D259" s="4" t="s">
        <v>1802</v>
      </c>
      <c r="E259" s="4" t="s">
        <v>1824</v>
      </c>
      <c r="F259" s="4" t="s">
        <v>1825</v>
      </c>
    </row>
    <row r="260" spans="1:6" x14ac:dyDescent="0.25">
      <c r="A260" s="4" t="s">
        <v>1735</v>
      </c>
      <c r="B260" s="4" t="s">
        <v>1736</v>
      </c>
      <c r="C260" s="4" t="s">
        <v>1826</v>
      </c>
      <c r="D260" s="4" t="s">
        <v>1827</v>
      </c>
      <c r="E260" s="4" t="s">
        <v>1828</v>
      </c>
      <c r="F260" s="4" t="s">
        <v>1827</v>
      </c>
    </row>
    <row r="261" spans="1:6" x14ac:dyDescent="0.25">
      <c r="A261" s="4" t="s">
        <v>1735</v>
      </c>
      <c r="B261" s="4" t="s">
        <v>1736</v>
      </c>
      <c r="C261" s="4" t="s">
        <v>1829</v>
      </c>
      <c r="D261" s="4" t="s">
        <v>1830</v>
      </c>
      <c r="E261" s="4" t="s">
        <v>1831</v>
      </c>
      <c r="F261" s="4" t="s">
        <v>1832</v>
      </c>
    </row>
    <row r="262" spans="1:6" x14ac:dyDescent="0.25">
      <c r="A262" s="4" t="s">
        <v>1735</v>
      </c>
      <c r="B262" s="4" t="s">
        <v>1736</v>
      </c>
      <c r="C262" s="4" t="s">
        <v>1829</v>
      </c>
      <c r="D262" s="4" t="s">
        <v>1830</v>
      </c>
      <c r="E262" s="4" t="s">
        <v>1833</v>
      </c>
      <c r="F262" s="4" t="s">
        <v>1834</v>
      </c>
    </row>
    <row r="263" spans="1:6" x14ac:dyDescent="0.25">
      <c r="A263" s="4" t="s">
        <v>1735</v>
      </c>
      <c r="B263" s="4" t="s">
        <v>1736</v>
      </c>
      <c r="C263" s="4" t="s">
        <v>1829</v>
      </c>
      <c r="D263" s="4" t="s">
        <v>1830</v>
      </c>
      <c r="E263" s="4" t="s">
        <v>1835</v>
      </c>
      <c r="F263" s="4" t="s">
        <v>1836</v>
      </c>
    </row>
    <row r="264" spans="1:6" x14ac:dyDescent="0.25">
      <c r="A264" s="4" t="s">
        <v>1735</v>
      </c>
      <c r="B264" s="4" t="s">
        <v>1736</v>
      </c>
      <c r="C264" s="4" t="s">
        <v>1829</v>
      </c>
      <c r="D264" s="4" t="s">
        <v>1830</v>
      </c>
      <c r="E264" s="4" t="s">
        <v>1837</v>
      </c>
      <c r="F264" s="4" t="s">
        <v>1838</v>
      </c>
    </row>
    <row r="265" spans="1:6" x14ac:dyDescent="0.25">
      <c r="A265" s="4" t="s">
        <v>1735</v>
      </c>
      <c r="B265" s="4" t="s">
        <v>1736</v>
      </c>
      <c r="C265" s="4" t="s">
        <v>1829</v>
      </c>
      <c r="D265" s="4" t="s">
        <v>1830</v>
      </c>
      <c r="E265" s="4" t="s">
        <v>1839</v>
      </c>
      <c r="F265" s="4" t="s">
        <v>1830</v>
      </c>
    </row>
    <row r="266" spans="1:6" x14ac:dyDescent="0.25">
      <c r="A266" s="4" t="s">
        <v>1735</v>
      </c>
      <c r="B266" s="4" t="s">
        <v>1736</v>
      </c>
      <c r="C266" s="4" t="s">
        <v>1829</v>
      </c>
      <c r="D266" s="4" t="s">
        <v>1830</v>
      </c>
      <c r="E266" s="4" t="s">
        <v>1840</v>
      </c>
      <c r="F266" s="4" t="s">
        <v>1841</v>
      </c>
    </row>
    <row r="267" spans="1:6" x14ac:dyDescent="0.25">
      <c r="A267" s="4" t="s">
        <v>1735</v>
      </c>
      <c r="B267" s="4" t="s">
        <v>1736</v>
      </c>
      <c r="C267" s="4" t="s">
        <v>1829</v>
      </c>
      <c r="D267" s="4" t="s">
        <v>1830</v>
      </c>
      <c r="E267" s="4" t="s">
        <v>1842</v>
      </c>
      <c r="F267" s="4" t="s">
        <v>1843</v>
      </c>
    </row>
    <row r="268" spans="1:6" x14ac:dyDescent="0.25">
      <c r="A268" s="4" t="s">
        <v>1735</v>
      </c>
      <c r="B268" s="4" t="s">
        <v>1736</v>
      </c>
      <c r="C268" s="4" t="s">
        <v>1844</v>
      </c>
      <c r="D268" s="4" t="s">
        <v>1845</v>
      </c>
      <c r="E268" s="4" t="s">
        <v>1846</v>
      </c>
      <c r="F268" s="4" t="s">
        <v>1847</v>
      </c>
    </row>
    <row r="269" spans="1:6" x14ac:dyDescent="0.25">
      <c r="A269" s="4" t="s">
        <v>1735</v>
      </c>
      <c r="B269" s="4" t="s">
        <v>1736</v>
      </c>
      <c r="C269" s="4" t="s">
        <v>1844</v>
      </c>
      <c r="D269" s="4" t="s">
        <v>1845</v>
      </c>
      <c r="E269" s="4" t="s">
        <v>1848</v>
      </c>
      <c r="F269" s="4" t="s">
        <v>1849</v>
      </c>
    </row>
    <row r="270" spans="1:6" x14ac:dyDescent="0.25">
      <c r="A270" s="4" t="s">
        <v>1735</v>
      </c>
      <c r="B270" s="4" t="s">
        <v>1736</v>
      </c>
      <c r="C270" s="4" t="s">
        <v>1844</v>
      </c>
      <c r="D270" s="4" t="s">
        <v>1845</v>
      </c>
      <c r="E270" s="4" t="s">
        <v>1850</v>
      </c>
      <c r="F270" s="4" t="s">
        <v>1851</v>
      </c>
    </row>
    <row r="271" spans="1:6" x14ac:dyDescent="0.25">
      <c r="A271" s="4" t="s">
        <v>1735</v>
      </c>
      <c r="B271" s="4" t="s">
        <v>1736</v>
      </c>
      <c r="C271" s="4" t="s">
        <v>1844</v>
      </c>
      <c r="D271" s="4" t="s">
        <v>1845</v>
      </c>
      <c r="E271" s="4" t="s">
        <v>1852</v>
      </c>
      <c r="F271" s="4" t="s">
        <v>1853</v>
      </c>
    </row>
    <row r="272" spans="1:6" x14ac:dyDescent="0.25">
      <c r="A272" s="4" t="s">
        <v>1735</v>
      </c>
      <c r="B272" s="4" t="s">
        <v>1736</v>
      </c>
      <c r="C272" s="4" t="s">
        <v>1844</v>
      </c>
      <c r="D272" s="4" t="s">
        <v>1845</v>
      </c>
      <c r="E272" s="4" t="s">
        <v>1854</v>
      </c>
      <c r="F272" s="4" t="s">
        <v>1855</v>
      </c>
    </row>
    <row r="273" spans="1:6" x14ac:dyDescent="0.25">
      <c r="A273" s="4" t="s">
        <v>1735</v>
      </c>
      <c r="B273" s="4" t="s">
        <v>1736</v>
      </c>
      <c r="C273" s="4" t="s">
        <v>1844</v>
      </c>
      <c r="D273" s="4" t="s">
        <v>1845</v>
      </c>
      <c r="E273" s="4" t="s">
        <v>1856</v>
      </c>
      <c r="F273" s="4" t="s">
        <v>1857</v>
      </c>
    </row>
    <row r="274" spans="1:6" x14ac:dyDescent="0.25">
      <c r="A274" s="4" t="s">
        <v>1735</v>
      </c>
      <c r="B274" s="4" t="s">
        <v>1736</v>
      </c>
      <c r="C274" s="4" t="s">
        <v>1844</v>
      </c>
      <c r="D274" s="4" t="s">
        <v>1845</v>
      </c>
      <c r="E274" s="4" t="s">
        <v>1858</v>
      </c>
      <c r="F274" s="4" t="s">
        <v>1859</v>
      </c>
    </row>
    <row r="275" spans="1:6" x14ac:dyDescent="0.25">
      <c r="A275" s="4" t="s">
        <v>1735</v>
      </c>
      <c r="B275" s="4" t="s">
        <v>1736</v>
      </c>
      <c r="C275" s="4" t="s">
        <v>1844</v>
      </c>
      <c r="D275" s="4" t="s">
        <v>1845</v>
      </c>
      <c r="E275" s="4" t="s">
        <v>1860</v>
      </c>
      <c r="F275" s="4" t="s">
        <v>1720</v>
      </c>
    </row>
    <row r="276" spans="1:6" x14ac:dyDescent="0.25">
      <c r="A276" s="4" t="s">
        <v>1735</v>
      </c>
      <c r="B276" s="4" t="s">
        <v>1736</v>
      </c>
      <c r="C276" s="4" t="s">
        <v>1844</v>
      </c>
      <c r="D276" s="4" t="s">
        <v>1845</v>
      </c>
      <c r="E276" s="4" t="s">
        <v>1861</v>
      </c>
      <c r="F276" s="4" t="s">
        <v>1862</v>
      </c>
    </row>
    <row r="277" spans="1:6" x14ac:dyDescent="0.25">
      <c r="A277" s="4" t="s">
        <v>1735</v>
      </c>
      <c r="B277" s="4" t="s">
        <v>1736</v>
      </c>
      <c r="C277" s="4" t="s">
        <v>1844</v>
      </c>
      <c r="D277" s="4" t="s">
        <v>1845</v>
      </c>
      <c r="E277" s="4" t="s">
        <v>1863</v>
      </c>
      <c r="F277" s="4" t="s">
        <v>1864</v>
      </c>
    </row>
    <row r="278" spans="1:6" x14ac:dyDescent="0.25">
      <c r="A278" s="4" t="s">
        <v>1735</v>
      </c>
      <c r="B278" s="4" t="s">
        <v>1736</v>
      </c>
      <c r="C278" s="4" t="s">
        <v>1844</v>
      </c>
      <c r="D278" s="4" t="s">
        <v>1845</v>
      </c>
      <c r="E278" s="4" t="s">
        <v>1865</v>
      </c>
      <c r="F278" s="4" t="s">
        <v>1866</v>
      </c>
    </row>
    <row r="279" spans="1:6" x14ac:dyDescent="0.25">
      <c r="A279" s="4" t="s">
        <v>1735</v>
      </c>
      <c r="B279" s="4" t="s">
        <v>1736</v>
      </c>
      <c r="C279" s="4" t="s">
        <v>1844</v>
      </c>
      <c r="D279" s="4" t="s">
        <v>1845</v>
      </c>
      <c r="E279" s="4" t="s">
        <v>1867</v>
      </c>
      <c r="F279" s="4" t="s">
        <v>1845</v>
      </c>
    </row>
    <row r="280" spans="1:6" x14ac:dyDescent="0.25">
      <c r="A280" s="4" t="s">
        <v>1735</v>
      </c>
      <c r="B280" s="4" t="s">
        <v>1736</v>
      </c>
      <c r="C280" s="4" t="s">
        <v>1844</v>
      </c>
      <c r="D280" s="4" t="s">
        <v>1845</v>
      </c>
      <c r="E280" s="4" t="s">
        <v>1868</v>
      </c>
      <c r="F280" s="4" t="s">
        <v>1398</v>
      </c>
    </row>
    <row r="281" spans="1:6" x14ac:dyDescent="0.25">
      <c r="A281" s="4" t="s">
        <v>1735</v>
      </c>
      <c r="B281" s="4" t="s">
        <v>1736</v>
      </c>
      <c r="C281" s="4" t="s">
        <v>1844</v>
      </c>
      <c r="D281" s="4" t="s">
        <v>1845</v>
      </c>
      <c r="E281" s="4" t="s">
        <v>1869</v>
      </c>
      <c r="F281" s="4" t="s">
        <v>1870</v>
      </c>
    </row>
    <row r="282" spans="1:6" x14ac:dyDescent="0.25">
      <c r="A282" s="4" t="s">
        <v>1735</v>
      </c>
      <c r="B282" s="4" t="s">
        <v>1736</v>
      </c>
      <c r="C282" s="4" t="s">
        <v>1844</v>
      </c>
      <c r="D282" s="4" t="s">
        <v>1845</v>
      </c>
      <c r="E282" s="4" t="s">
        <v>1871</v>
      </c>
      <c r="F282" s="4" t="s">
        <v>1872</v>
      </c>
    </row>
    <row r="283" spans="1:6" x14ac:dyDescent="0.25">
      <c r="A283" s="4" t="s">
        <v>1735</v>
      </c>
      <c r="B283" s="4" t="s">
        <v>1736</v>
      </c>
      <c r="C283" s="4" t="s">
        <v>1844</v>
      </c>
      <c r="D283" s="4" t="s">
        <v>1845</v>
      </c>
      <c r="E283" s="4" t="s">
        <v>1873</v>
      </c>
      <c r="F283" s="4" t="s">
        <v>1874</v>
      </c>
    </row>
    <row r="284" spans="1:6" x14ac:dyDescent="0.25">
      <c r="A284" s="4" t="s">
        <v>1735</v>
      </c>
      <c r="B284" s="4" t="s">
        <v>1736</v>
      </c>
      <c r="C284" s="4" t="s">
        <v>1844</v>
      </c>
      <c r="D284" s="4" t="s">
        <v>1845</v>
      </c>
      <c r="E284" s="4" t="s">
        <v>1875</v>
      </c>
      <c r="F284" s="4" t="s">
        <v>1876</v>
      </c>
    </row>
    <row r="285" spans="1:6" x14ac:dyDescent="0.25">
      <c r="A285" s="4" t="s">
        <v>1877</v>
      </c>
      <c r="B285" s="4" t="s">
        <v>1878</v>
      </c>
      <c r="C285" s="4" t="s">
        <v>1879</v>
      </c>
      <c r="D285" s="4" t="s">
        <v>1880</v>
      </c>
      <c r="E285" s="4" t="s">
        <v>1881</v>
      </c>
      <c r="F285" s="4" t="s">
        <v>1882</v>
      </c>
    </row>
    <row r="286" spans="1:6" x14ac:dyDescent="0.25">
      <c r="A286" s="4" t="s">
        <v>1877</v>
      </c>
      <c r="B286" s="4" t="s">
        <v>1878</v>
      </c>
      <c r="C286" s="4" t="s">
        <v>1879</v>
      </c>
      <c r="D286" s="4" t="s">
        <v>1880</v>
      </c>
      <c r="E286" s="4" t="s">
        <v>1883</v>
      </c>
      <c r="F286" s="4" t="s">
        <v>1884</v>
      </c>
    </row>
    <row r="287" spans="1:6" x14ac:dyDescent="0.25">
      <c r="A287" s="4" t="s">
        <v>1877</v>
      </c>
      <c r="B287" s="4" t="s">
        <v>1878</v>
      </c>
      <c r="C287" s="4" t="s">
        <v>1879</v>
      </c>
      <c r="D287" s="4" t="s">
        <v>1880</v>
      </c>
      <c r="E287" s="4" t="s">
        <v>1885</v>
      </c>
      <c r="F287" s="4" t="s">
        <v>1886</v>
      </c>
    </row>
    <row r="288" spans="1:6" x14ac:dyDescent="0.25">
      <c r="A288" s="4" t="s">
        <v>1877</v>
      </c>
      <c r="B288" s="4" t="s">
        <v>1878</v>
      </c>
      <c r="C288" s="4" t="s">
        <v>1879</v>
      </c>
      <c r="D288" s="4" t="s">
        <v>1880</v>
      </c>
      <c r="E288" s="4" t="s">
        <v>1887</v>
      </c>
      <c r="F288" s="4" t="s">
        <v>1888</v>
      </c>
    </row>
    <row r="289" spans="1:6" x14ac:dyDescent="0.25">
      <c r="A289" s="4" t="s">
        <v>1877</v>
      </c>
      <c r="B289" s="4" t="s">
        <v>1878</v>
      </c>
      <c r="C289" s="4" t="s">
        <v>1879</v>
      </c>
      <c r="D289" s="4" t="s">
        <v>1880</v>
      </c>
      <c r="E289" s="4" t="s">
        <v>1889</v>
      </c>
      <c r="F289" s="4" t="s">
        <v>1888</v>
      </c>
    </row>
    <row r="290" spans="1:6" x14ac:dyDescent="0.25">
      <c r="A290" s="4" t="s">
        <v>1877</v>
      </c>
      <c r="B290" s="4" t="s">
        <v>1878</v>
      </c>
      <c r="C290" s="4" t="s">
        <v>1879</v>
      </c>
      <c r="D290" s="4" t="s">
        <v>1880</v>
      </c>
      <c r="E290" s="4" t="s">
        <v>1890</v>
      </c>
      <c r="F290" s="4" t="s">
        <v>1891</v>
      </c>
    </row>
    <row r="291" spans="1:6" x14ac:dyDescent="0.25">
      <c r="A291" s="4" t="s">
        <v>1877</v>
      </c>
      <c r="B291" s="4" t="s">
        <v>1878</v>
      </c>
      <c r="C291" s="4" t="s">
        <v>1892</v>
      </c>
      <c r="D291" s="4" t="s">
        <v>1893</v>
      </c>
      <c r="E291" s="4" t="s">
        <v>1894</v>
      </c>
      <c r="F291" s="4" t="s">
        <v>1895</v>
      </c>
    </row>
    <row r="292" spans="1:6" x14ac:dyDescent="0.25">
      <c r="A292" s="4" t="s">
        <v>1877</v>
      </c>
      <c r="B292" s="4" t="s">
        <v>1878</v>
      </c>
      <c r="C292" s="4" t="s">
        <v>1892</v>
      </c>
      <c r="D292" s="4" t="s">
        <v>1893</v>
      </c>
      <c r="E292" s="4" t="s">
        <v>1896</v>
      </c>
      <c r="F292" s="4" t="s">
        <v>1897</v>
      </c>
    </row>
    <row r="293" spans="1:6" x14ac:dyDescent="0.25">
      <c r="A293" s="4" t="s">
        <v>1877</v>
      </c>
      <c r="B293" s="4" t="s">
        <v>1878</v>
      </c>
      <c r="C293" s="4" t="s">
        <v>1892</v>
      </c>
      <c r="D293" s="4" t="s">
        <v>1893</v>
      </c>
      <c r="E293" s="4" t="s">
        <v>1898</v>
      </c>
      <c r="F293" s="4" t="s">
        <v>1899</v>
      </c>
    </row>
    <row r="294" spans="1:6" x14ac:dyDescent="0.25">
      <c r="A294" s="4" t="s">
        <v>1877</v>
      </c>
      <c r="B294" s="4" t="s">
        <v>1878</v>
      </c>
      <c r="C294" s="4" t="s">
        <v>1892</v>
      </c>
      <c r="D294" s="4" t="s">
        <v>1893</v>
      </c>
      <c r="E294" s="4" t="s">
        <v>1900</v>
      </c>
      <c r="F294" s="4" t="s">
        <v>1901</v>
      </c>
    </row>
    <row r="295" spans="1:6" x14ac:dyDescent="0.25">
      <c r="A295" s="4" t="s">
        <v>1877</v>
      </c>
      <c r="B295" s="4" t="s">
        <v>1878</v>
      </c>
      <c r="C295" s="4" t="s">
        <v>1892</v>
      </c>
      <c r="D295" s="4" t="s">
        <v>1893</v>
      </c>
      <c r="E295" s="4" t="s">
        <v>1902</v>
      </c>
      <c r="F295" s="4" t="s">
        <v>1903</v>
      </c>
    </row>
    <row r="296" spans="1:6" x14ac:dyDescent="0.25">
      <c r="A296" s="4" t="s">
        <v>1877</v>
      </c>
      <c r="B296" s="4" t="s">
        <v>1878</v>
      </c>
      <c r="C296" s="4" t="s">
        <v>1892</v>
      </c>
      <c r="D296" s="4" t="s">
        <v>1893</v>
      </c>
      <c r="E296" s="4" t="s">
        <v>1904</v>
      </c>
      <c r="F296" s="4" t="s">
        <v>1905</v>
      </c>
    </row>
    <row r="297" spans="1:6" x14ac:dyDescent="0.25">
      <c r="A297" s="4" t="s">
        <v>1877</v>
      </c>
      <c r="B297" s="4" t="s">
        <v>1878</v>
      </c>
      <c r="C297" s="4" t="s">
        <v>1892</v>
      </c>
      <c r="D297" s="4" t="s">
        <v>1893</v>
      </c>
      <c r="E297" s="4" t="s">
        <v>1906</v>
      </c>
      <c r="F297" s="4" t="s">
        <v>1907</v>
      </c>
    </row>
    <row r="298" spans="1:6" x14ac:dyDescent="0.25">
      <c r="A298" s="4" t="s">
        <v>1877</v>
      </c>
      <c r="B298" s="4" t="s">
        <v>1878</v>
      </c>
      <c r="C298" s="4" t="s">
        <v>1892</v>
      </c>
      <c r="D298" s="4" t="s">
        <v>1893</v>
      </c>
      <c r="E298" s="4" t="s">
        <v>1908</v>
      </c>
      <c r="F298" s="4" t="s">
        <v>1909</v>
      </c>
    </row>
    <row r="299" spans="1:6" x14ac:dyDescent="0.25">
      <c r="A299" s="4" t="s">
        <v>1877</v>
      </c>
      <c r="B299" s="4" t="s">
        <v>1878</v>
      </c>
      <c r="C299" s="4" t="s">
        <v>1892</v>
      </c>
      <c r="D299" s="4" t="s">
        <v>1893</v>
      </c>
      <c r="E299" s="4" t="s">
        <v>1910</v>
      </c>
      <c r="F299" s="4" t="s">
        <v>1811</v>
      </c>
    </row>
    <row r="300" spans="1:6" x14ac:dyDescent="0.25">
      <c r="A300" s="4" t="s">
        <v>1877</v>
      </c>
      <c r="B300" s="4" t="s">
        <v>1878</v>
      </c>
      <c r="C300" s="4" t="s">
        <v>1892</v>
      </c>
      <c r="D300" s="4" t="s">
        <v>1893</v>
      </c>
      <c r="E300" s="4" t="s">
        <v>1911</v>
      </c>
      <c r="F300" s="4" t="s">
        <v>1912</v>
      </c>
    </row>
    <row r="301" spans="1:6" x14ac:dyDescent="0.25">
      <c r="A301" s="4" t="s">
        <v>1877</v>
      </c>
      <c r="B301" s="4" t="s">
        <v>1878</v>
      </c>
      <c r="C301" s="4" t="s">
        <v>1892</v>
      </c>
      <c r="D301" s="4" t="s">
        <v>1893</v>
      </c>
      <c r="E301" s="4" t="s">
        <v>1913</v>
      </c>
      <c r="F301" s="4" t="s">
        <v>1893</v>
      </c>
    </row>
    <row r="302" spans="1:6" x14ac:dyDescent="0.25">
      <c r="A302" s="4" t="s">
        <v>1877</v>
      </c>
      <c r="B302" s="4" t="s">
        <v>1878</v>
      </c>
      <c r="C302" s="4" t="s">
        <v>1892</v>
      </c>
      <c r="D302" s="4" t="s">
        <v>1893</v>
      </c>
      <c r="E302" s="4" t="s">
        <v>1914</v>
      </c>
      <c r="F302" s="4" t="s">
        <v>1915</v>
      </c>
    </row>
    <row r="303" spans="1:6" x14ac:dyDescent="0.25">
      <c r="A303" s="4" t="s">
        <v>1877</v>
      </c>
      <c r="B303" s="4" t="s">
        <v>1878</v>
      </c>
      <c r="C303" s="4" t="s">
        <v>1892</v>
      </c>
      <c r="D303" s="4" t="s">
        <v>1893</v>
      </c>
      <c r="E303" s="4" t="s">
        <v>1916</v>
      </c>
      <c r="F303" s="4" t="s">
        <v>1917</v>
      </c>
    </row>
    <row r="304" spans="1:6" x14ac:dyDescent="0.25">
      <c r="A304" s="4" t="s">
        <v>1877</v>
      </c>
      <c r="B304" s="4" t="s">
        <v>1878</v>
      </c>
      <c r="C304" s="4" t="s">
        <v>1892</v>
      </c>
      <c r="D304" s="4" t="s">
        <v>1893</v>
      </c>
      <c r="E304" s="4" t="s">
        <v>1918</v>
      </c>
      <c r="F304" s="4" t="s">
        <v>1919</v>
      </c>
    </row>
    <row r="305" spans="1:6" x14ac:dyDescent="0.25">
      <c r="A305" s="4" t="s">
        <v>1877</v>
      </c>
      <c r="B305" s="4" t="s">
        <v>1878</v>
      </c>
      <c r="C305" s="4" t="s">
        <v>1892</v>
      </c>
      <c r="D305" s="4" t="s">
        <v>1893</v>
      </c>
      <c r="E305" s="4" t="s">
        <v>1920</v>
      </c>
      <c r="F305" s="4" t="s">
        <v>1921</v>
      </c>
    </row>
    <row r="306" spans="1:6" x14ac:dyDescent="0.25">
      <c r="A306" s="4" t="s">
        <v>1877</v>
      </c>
      <c r="B306" s="4" t="s">
        <v>1878</v>
      </c>
      <c r="C306" s="4" t="s">
        <v>1892</v>
      </c>
      <c r="D306" s="4" t="s">
        <v>1893</v>
      </c>
      <c r="E306" s="4" t="s">
        <v>1922</v>
      </c>
      <c r="F306" s="4" t="s">
        <v>1923</v>
      </c>
    </row>
    <row r="307" spans="1:6" x14ac:dyDescent="0.25">
      <c r="A307" s="4" t="s">
        <v>1877</v>
      </c>
      <c r="B307" s="4" t="s">
        <v>1878</v>
      </c>
      <c r="C307" s="4" t="s">
        <v>1892</v>
      </c>
      <c r="D307" s="4" t="s">
        <v>1893</v>
      </c>
      <c r="E307" s="4" t="s">
        <v>1924</v>
      </c>
      <c r="F307" s="4" t="s">
        <v>1925</v>
      </c>
    </row>
    <row r="308" spans="1:6" x14ac:dyDescent="0.25">
      <c r="A308" s="4" t="s">
        <v>1877</v>
      </c>
      <c r="B308" s="4" t="s">
        <v>1878</v>
      </c>
      <c r="C308" s="4" t="s">
        <v>1892</v>
      </c>
      <c r="D308" s="4" t="s">
        <v>1893</v>
      </c>
      <c r="E308" s="4" t="s">
        <v>1926</v>
      </c>
      <c r="F308" s="4" t="s">
        <v>1927</v>
      </c>
    </row>
    <row r="309" spans="1:6" x14ac:dyDescent="0.25">
      <c r="A309" s="4" t="s">
        <v>1877</v>
      </c>
      <c r="B309" s="4" t="s">
        <v>1878</v>
      </c>
      <c r="C309" s="4" t="s">
        <v>1892</v>
      </c>
      <c r="D309" s="4" t="s">
        <v>1893</v>
      </c>
      <c r="E309" s="4" t="s">
        <v>1928</v>
      </c>
      <c r="F309" s="4" t="s">
        <v>1929</v>
      </c>
    </row>
    <row r="310" spans="1:6" x14ac:dyDescent="0.25">
      <c r="A310" s="4" t="s">
        <v>1877</v>
      </c>
      <c r="B310" s="4" t="s">
        <v>1878</v>
      </c>
      <c r="C310" s="4" t="s">
        <v>1930</v>
      </c>
      <c r="D310" s="4" t="s">
        <v>1931</v>
      </c>
      <c r="E310" s="4" t="s">
        <v>1932</v>
      </c>
      <c r="F310" s="4" t="s">
        <v>1933</v>
      </c>
    </row>
    <row r="311" spans="1:6" x14ac:dyDescent="0.25">
      <c r="A311" s="4" t="s">
        <v>1877</v>
      </c>
      <c r="B311" s="4" t="s">
        <v>1878</v>
      </c>
      <c r="C311" s="4" t="s">
        <v>1930</v>
      </c>
      <c r="D311" s="4" t="s">
        <v>1931</v>
      </c>
      <c r="E311" s="4" t="s">
        <v>1934</v>
      </c>
      <c r="F311" s="4" t="s">
        <v>1935</v>
      </c>
    </row>
    <row r="312" spans="1:6" x14ac:dyDescent="0.25">
      <c r="A312" s="4" t="s">
        <v>1877</v>
      </c>
      <c r="B312" s="4" t="s">
        <v>1878</v>
      </c>
      <c r="C312" s="4" t="s">
        <v>1930</v>
      </c>
      <c r="D312" s="4" t="s">
        <v>1931</v>
      </c>
      <c r="E312" s="4" t="s">
        <v>1936</v>
      </c>
      <c r="F312" s="4" t="s">
        <v>1937</v>
      </c>
    </row>
    <row r="313" spans="1:6" x14ac:dyDescent="0.25">
      <c r="A313" s="4" t="s">
        <v>1877</v>
      </c>
      <c r="B313" s="4" t="s">
        <v>1878</v>
      </c>
      <c r="C313" s="4" t="s">
        <v>1930</v>
      </c>
      <c r="D313" s="4" t="s">
        <v>1931</v>
      </c>
      <c r="E313" s="4" t="s">
        <v>1938</v>
      </c>
      <c r="F313" s="4" t="s">
        <v>1939</v>
      </c>
    </row>
    <row r="314" spans="1:6" x14ac:dyDescent="0.25">
      <c r="A314" s="4" t="s">
        <v>1877</v>
      </c>
      <c r="B314" s="4" t="s">
        <v>1878</v>
      </c>
      <c r="C314" s="4" t="s">
        <v>1940</v>
      </c>
      <c r="D314" s="4" t="s">
        <v>1941</v>
      </c>
      <c r="E314" s="4" t="s">
        <v>1942</v>
      </c>
      <c r="F314" s="4" t="s">
        <v>1943</v>
      </c>
    </row>
    <row r="315" spans="1:6" x14ac:dyDescent="0.25">
      <c r="A315" s="4" t="s">
        <v>1877</v>
      </c>
      <c r="B315" s="4" t="s">
        <v>1878</v>
      </c>
      <c r="C315" s="4" t="s">
        <v>1940</v>
      </c>
      <c r="D315" s="4" t="s">
        <v>1941</v>
      </c>
      <c r="E315" s="4" t="s">
        <v>1944</v>
      </c>
      <c r="F315" s="4" t="s">
        <v>1945</v>
      </c>
    </row>
    <row r="316" spans="1:6" x14ac:dyDescent="0.25">
      <c r="A316" s="4" t="s">
        <v>1877</v>
      </c>
      <c r="B316" s="4" t="s">
        <v>1878</v>
      </c>
      <c r="C316" s="4" t="s">
        <v>1940</v>
      </c>
      <c r="D316" s="4" t="s">
        <v>1941</v>
      </c>
      <c r="E316" s="4" t="s">
        <v>1946</v>
      </c>
      <c r="F316" s="4" t="s">
        <v>1947</v>
      </c>
    </row>
    <row r="317" spans="1:6" x14ac:dyDescent="0.25">
      <c r="A317" s="4" t="s">
        <v>1877</v>
      </c>
      <c r="B317" s="4" t="s">
        <v>1878</v>
      </c>
      <c r="C317" s="4" t="s">
        <v>1940</v>
      </c>
      <c r="D317" s="4" t="s">
        <v>1941</v>
      </c>
      <c r="E317" s="4" t="s">
        <v>1948</v>
      </c>
      <c r="F317" s="4" t="s">
        <v>1949</v>
      </c>
    </row>
    <row r="318" spans="1:6" x14ac:dyDescent="0.25">
      <c r="A318" s="4" t="s">
        <v>1877</v>
      </c>
      <c r="B318" s="4" t="s">
        <v>1878</v>
      </c>
      <c r="C318" s="4" t="s">
        <v>1940</v>
      </c>
      <c r="D318" s="4" t="s">
        <v>1941</v>
      </c>
      <c r="E318" s="4" t="s">
        <v>1950</v>
      </c>
      <c r="F318" s="4" t="s">
        <v>1951</v>
      </c>
    </row>
    <row r="319" spans="1:6" x14ac:dyDescent="0.25">
      <c r="A319" s="4" t="s">
        <v>1877</v>
      </c>
      <c r="B319" s="4" t="s">
        <v>1878</v>
      </c>
      <c r="C319" s="4" t="s">
        <v>1940</v>
      </c>
      <c r="D319" s="4" t="s">
        <v>1941</v>
      </c>
      <c r="E319" s="4" t="s">
        <v>1952</v>
      </c>
      <c r="F319" s="4" t="s">
        <v>1953</v>
      </c>
    </row>
    <row r="320" spans="1:6" x14ac:dyDescent="0.25">
      <c r="A320" s="4" t="s">
        <v>1877</v>
      </c>
      <c r="B320" s="4" t="s">
        <v>1878</v>
      </c>
      <c r="C320" s="4" t="s">
        <v>1940</v>
      </c>
      <c r="D320" s="4" t="s">
        <v>1941</v>
      </c>
      <c r="E320" s="4" t="s">
        <v>1954</v>
      </c>
      <c r="F320" s="4" t="s">
        <v>1955</v>
      </c>
    </row>
    <row r="321" spans="1:6" x14ac:dyDescent="0.25">
      <c r="A321" s="4" t="s">
        <v>1877</v>
      </c>
      <c r="B321" s="4" t="s">
        <v>1878</v>
      </c>
      <c r="C321" s="4" t="s">
        <v>1940</v>
      </c>
      <c r="D321" s="4" t="s">
        <v>1941</v>
      </c>
      <c r="E321" s="4" t="s">
        <v>1956</v>
      </c>
      <c r="F321" s="4" t="s">
        <v>1957</v>
      </c>
    </row>
    <row r="322" spans="1:6" x14ac:dyDescent="0.25">
      <c r="A322" s="4" t="s">
        <v>1877</v>
      </c>
      <c r="B322" s="4" t="s">
        <v>1878</v>
      </c>
      <c r="C322" s="4" t="s">
        <v>1940</v>
      </c>
      <c r="D322" s="4" t="s">
        <v>1941</v>
      </c>
      <c r="E322" s="4" t="s">
        <v>1958</v>
      </c>
      <c r="F322" s="4" t="s">
        <v>1959</v>
      </c>
    </row>
    <row r="323" spans="1:6" x14ac:dyDescent="0.25">
      <c r="A323" s="4" t="s">
        <v>1877</v>
      </c>
      <c r="B323" s="4" t="s">
        <v>1878</v>
      </c>
      <c r="C323" s="4" t="s">
        <v>1960</v>
      </c>
      <c r="D323" s="4" t="s">
        <v>1961</v>
      </c>
      <c r="E323" s="4" t="s">
        <v>1962</v>
      </c>
      <c r="F323" s="4" t="s">
        <v>1963</v>
      </c>
    </row>
    <row r="324" spans="1:6" x14ac:dyDescent="0.25">
      <c r="A324" s="4" t="s">
        <v>1877</v>
      </c>
      <c r="B324" s="4" t="s">
        <v>1878</v>
      </c>
      <c r="C324" s="4" t="s">
        <v>1960</v>
      </c>
      <c r="D324" s="4" t="s">
        <v>1961</v>
      </c>
      <c r="E324" s="4" t="s">
        <v>1964</v>
      </c>
      <c r="F324" s="4" t="s">
        <v>1965</v>
      </c>
    </row>
    <row r="325" spans="1:6" x14ac:dyDescent="0.25">
      <c r="A325" s="4" t="s">
        <v>1877</v>
      </c>
      <c r="B325" s="4" t="s">
        <v>1878</v>
      </c>
      <c r="C325" s="4" t="s">
        <v>1960</v>
      </c>
      <c r="D325" s="4" t="s">
        <v>1961</v>
      </c>
      <c r="E325" s="4" t="s">
        <v>1966</v>
      </c>
      <c r="F325" s="4" t="s">
        <v>1967</v>
      </c>
    </row>
    <row r="326" spans="1:6" x14ac:dyDescent="0.25">
      <c r="A326" s="4" t="s">
        <v>1877</v>
      </c>
      <c r="B326" s="4" t="s">
        <v>1878</v>
      </c>
      <c r="C326" s="4" t="s">
        <v>1960</v>
      </c>
      <c r="D326" s="4" t="s">
        <v>1961</v>
      </c>
      <c r="E326" s="4" t="s">
        <v>1968</v>
      </c>
      <c r="F326" s="4" t="s">
        <v>1969</v>
      </c>
    </row>
    <row r="327" spans="1:6" x14ac:dyDescent="0.25">
      <c r="A327" s="4" t="s">
        <v>1877</v>
      </c>
      <c r="B327" s="4" t="s">
        <v>1878</v>
      </c>
      <c r="C327" s="4" t="s">
        <v>1960</v>
      </c>
      <c r="D327" s="4" t="s">
        <v>1961</v>
      </c>
      <c r="E327" s="4" t="s">
        <v>1970</v>
      </c>
      <c r="F327" s="4" t="s">
        <v>1971</v>
      </c>
    </row>
    <row r="328" spans="1:6" x14ac:dyDescent="0.25">
      <c r="A328" s="4" t="s">
        <v>1877</v>
      </c>
      <c r="B328" s="4" t="s">
        <v>1878</v>
      </c>
      <c r="C328" s="4" t="s">
        <v>1960</v>
      </c>
      <c r="D328" s="4" t="s">
        <v>1961</v>
      </c>
      <c r="E328" s="4" t="s">
        <v>1972</v>
      </c>
      <c r="F328" s="4" t="s">
        <v>1547</v>
      </c>
    </row>
    <row r="329" spans="1:6" x14ac:dyDescent="0.25">
      <c r="A329" s="4" t="s">
        <v>1877</v>
      </c>
      <c r="B329" s="4" t="s">
        <v>1878</v>
      </c>
      <c r="C329" s="4" t="s">
        <v>1973</v>
      </c>
      <c r="D329" s="4" t="s">
        <v>1974</v>
      </c>
      <c r="E329" s="4" t="s">
        <v>1975</v>
      </c>
      <c r="F329" s="4" t="s">
        <v>1976</v>
      </c>
    </row>
    <row r="330" spans="1:6" x14ac:dyDescent="0.25">
      <c r="A330" s="4" t="s">
        <v>1877</v>
      </c>
      <c r="B330" s="4" t="s">
        <v>1878</v>
      </c>
      <c r="C330" s="4" t="s">
        <v>1973</v>
      </c>
      <c r="D330" s="4" t="s">
        <v>1974</v>
      </c>
      <c r="E330" s="4" t="s">
        <v>1977</v>
      </c>
      <c r="F330" s="4" t="s">
        <v>1978</v>
      </c>
    </row>
    <row r="331" spans="1:6" x14ac:dyDescent="0.25">
      <c r="A331" s="4" t="s">
        <v>1877</v>
      </c>
      <c r="B331" s="4" t="s">
        <v>1878</v>
      </c>
      <c r="C331" s="4" t="s">
        <v>1973</v>
      </c>
      <c r="D331" s="4" t="s">
        <v>1974</v>
      </c>
      <c r="E331" s="4" t="s">
        <v>1979</v>
      </c>
      <c r="F331" s="4" t="s">
        <v>1980</v>
      </c>
    </row>
    <row r="332" spans="1:6" x14ac:dyDescent="0.25">
      <c r="A332" s="4" t="s">
        <v>1877</v>
      </c>
      <c r="B332" s="4" t="s">
        <v>1878</v>
      </c>
      <c r="C332" s="4" t="s">
        <v>1973</v>
      </c>
      <c r="D332" s="4" t="s">
        <v>1974</v>
      </c>
      <c r="E332" s="4" t="s">
        <v>1981</v>
      </c>
      <c r="F332" s="4" t="s">
        <v>1982</v>
      </c>
    </row>
    <row r="333" spans="1:6" x14ac:dyDescent="0.25">
      <c r="A333" s="4" t="s">
        <v>1877</v>
      </c>
      <c r="B333" s="4" t="s">
        <v>1878</v>
      </c>
      <c r="C333" s="4" t="s">
        <v>1983</v>
      </c>
      <c r="D333" s="4" t="s">
        <v>1925</v>
      </c>
      <c r="E333" s="4" t="s">
        <v>1984</v>
      </c>
      <c r="F333" s="4" t="s">
        <v>1985</v>
      </c>
    </row>
    <row r="334" spans="1:6" x14ac:dyDescent="0.25">
      <c r="A334" s="4" t="s">
        <v>1877</v>
      </c>
      <c r="B334" s="4" t="s">
        <v>1878</v>
      </c>
      <c r="C334" s="4" t="s">
        <v>1983</v>
      </c>
      <c r="D334" s="4" t="s">
        <v>1925</v>
      </c>
      <c r="E334" s="4" t="s">
        <v>1986</v>
      </c>
      <c r="F334" s="4" t="s">
        <v>1987</v>
      </c>
    </row>
    <row r="335" spans="1:6" x14ac:dyDescent="0.25">
      <c r="A335" s="4" t="s">
        <v>1877</v>
      </c>
      <c r="B335" s="4" t="s">
        <v>1878</v>
      </c>
      <c r="C335" s="4" t="s">
        <v>1983</v>
      </c>
      <c r="D335" s="4" t="s">
        <v>1925</v>
      </c>
      <c r="E335" s="4" t="s">
        <v>1988</v>
      </c>
      <c r="F335" s="4" t="s">
        <v>1912</v>
      </c>
    </row>
    <row r="336" spans="1:6" x14ac:dyDescent="0.25">
      <c r="A336" s="4" t="s">
        <v>1877</v>
      </c>
      <c r="B336" s="4" t="s">
        <v>1878</v>
      </c>
      <c r="C336" s="4" t="s">
        <v>1983</v>
      </c>
      <c r="D336" s="4" t="s">
        <v>1925</v>
      </c>
      <c r="E336" s="4" t="s">
        <v>1989</v>
      </c>
      <c r="F336" s="4" t="s">
        <v>1917</v>
      </c>
    </row>
    <row r="337" spans="1:6" x14ac:dyDescent="0.25">
      <c r="A337" s="4" t="s">
        <v>1877</v>
      </c>
      <c r="B337" s="4" t="s">
        <v>1878</v>
      </c>
      <c r="C337" s="4" t="s">
        <v>1983</v>
      </c>
      <c r="D337" s="4" t="s">
        <v>1925</v>
      </c>
      <c r="E337" s="4" t="s">
        <v>1990</v>
      </c>
      <c r="F337" s="4" t="s">
        <v>1925</v>
      </c>
    </row>
    <row r="338" spans="1:6" x14ac:dyDescent="0.25">
      <c r="A338" s="4" t="s">
        <v>1991</v>
      </c>
      <c r="B338" s="4" t="s">
        <v>1992</v>
      </c>
      <c r="C338" s="4" t="s">
        <v>1993</v>
      </c>
      <c r="D338" s="4" t="s">
        <v>1994</v>
      </c>
      <c r="E338" s="4" t="s">
        <v>1995</v>
      </c>
      <c r="F338" s="4" t="s">
        <v>1994</v>
      </c>
    </row>
    <row r="339" spans="1:6" x14ac:dyDescent="0.25">
      <c r="A339" s="4" t="s">
        <v>1991</v>
      </c>
      <c r="B339" s="4" t="s">
        <v>1992</v>
      </c>
      <c r="C339" s="4" t="s">
        <v>1993</v>
      </c>
      <c r="D339" s="4" t="s">
        <v>1994</v>
      </c>
      <c r="E339" s="4" t="s">
        <v>1996</v>
      </c>
      <c r="F339" s="4" t="s">
        <v>1997</v>
      </c>
    </row>
    <row r="340" spans="1:6" x14ac:dyDescent="0.25">
      <c r="A340" s="4" t="s">
        <v>1991</v>
      </c>
      <c r="B340" s="4" t="s">
        <v>1992</v>
      </c>
      <c r="C340" s="4" t="s">
        <v>1993</v>
      </c>
      <c r="D340" s="4" t="s">
        <v>1994</v>
      </c>
      <c r="E340" s="4" t="s">
        <v>1998</v>
      </c>
      <c r="F340" s="4" t="s">
        <v>1999</v>
      </c>
    </row>
    <row r="341" spans="1:6" x14ac:dyDescent="0.25">
      <c r="A341" s="4" t="s">
        <v>1991</v>
      </c>
      <c r="B341" s="4" t="s">
        <v>1992</v>
      </c>
      <c r="C341" s="4" t="s">
        <v>1993</v>
      </c>
      <c r="D341" s="4" t="s">
        <v>1994</v>
      </c>
      <c r="E341" s="4" t="s">
        <v>2000</v>
      </c>
      <c r="F341" s="4" t="s">
        <v>2001</v>
      </c>
    </row>
    <row r="342" spans="1:6" x14ac:dyDescent="0.25">
      <c r="A342" s="4" t="s">
        <v>1991</v>
      </c>
      <c r="B342" s="4" t="s">
        <v>1992</v>
      </c>
      <c r="C342" s="4" t="s">
        <v>1993</v>
      </c>
      <c r="D342" s="4" t="s">
        <v>1994</v>
      </c>
      <c r="E342" s="4" t="s">
        <v>2002</v>
      </c>
      <c r="F342" s="4" t="s">
        <v>2003</v>
      </c>
    </row>
    <row r="343" spans="1:6" x14ac:dyDescent="0.25">
      <c r="A343" s="4" t="s">
        <v>1991</v>
      </c>
      <c r="B343" s="4" t="s">
        <v>1992</v>
      </c>
      <c r="C343" s="4" t="s">
        <v>1993</v>
      </c>
      <c r="D343" s="4" t="s">
        <v>1994</v>
      </c>
      <c r="E343" s="4" t="s">
        <v>2004</v>
      </c>
      <c r="F343" s="4" t="s">
        <v>2005</v>
      </c>
    </row>
    <row r="344" spans="1:6" x14ac:dyDescent="0.25">
      <c r="A344" s="4" t="s">
        <v>1991</v>
      </c>
      <c r="B344" s="4" t="s">
        <v>1992</v>
      </c>
      <c r="C344" s="4" t="s">
        <v>2006</v>
      </c>
      <c r="D344" s="4" t="s">
        <v>2007</v>
      </c>
      <c r="E344" s="4" t="s">
        <v>2008</v>
      </c>
      <c r="F344" s="4" t="s">
        <v>2009</v>
      </c>
    </row>
    <row r="345" spans="1:6" x14ac:dyDescent="0.25">
      <c r="A345" s="4" t="s">
        <v>1991</v>
      </c>
      <c r="B345" s="4" t="s">
        <v>1992</v>
      </c>
      <c r="C345" s="4" t="s">
        <v>2006</v>
      </c>
      <c r="D345" s="4" t="s">
        <v>2007</v>
      </c>
      <c r="E345" s="4" t="s">
        <v>2010</v>
      </c>
      <c r="F345" s="4" t="s">
        <v>2011</v>
      </c>
    </row>
    <row r="346" spans="1:6" x14ac:dyDescent="0.25">
      <c r="A346" s="4" t="s">
        <v>1991</v>
      </c>
      <c r="B346" s="4" t="s">
        <v>1992</v>
      </c>
      <c r="C346" s="4" t="s">
        <v>2006</v>
      </c>
      <c r="D346" s="4" t="s">
        <v>2007</v>
      </c>
      <c r="E346" s="4" t="s">
        <v>2012</v>
      </c>
      <c r="F346" s="4" t="s">
        <v>2013</v>
      </c>
    </row>
    <row r="347" spans="1:6" x14ac:dyDescent="0.25">
      <c r="A347" s="4" t="s">
        <v>1991</v>
      </c>
      <c r="B347" s="4" t="s">
        <v>1992</v>
      </c>
      <c r="C347" s="4" t="s">
        <v>2006</v>
      </c>
      <c r="D347" s="4" t="s">
        <v>2007</v>
      </c>
      <c r="E347" s="4" t="s">
        <v>2014</v>
      </c>
      <c r="F347" s="4" t="s">
        <v>1329</v>
      </c>
    </row>
    <row r="348" spans="1:6" x14ac:dyDescent="0.25">
      <c r="A348" s="4" t="s">
        <v>1991</v>
      </c>
      <c r="B348" s="4" t="s">
        <v>1992</v>
      </c>
      <c r="C348" s="4" t="s">
        <v>2006</v>
      </c>
      <c r="D348" s="4" t="s">
        <v>2007</v>
      </c>
      <c r="E348" s="4" t="s">
        <v>2015</v>
      </c>
      <c r="F348" s="4" t="s">
        <v>1702</v>
      </c>
    </row>
    <row r="349" spans="1:6" x14ac:dyDescent="0.25">
      <c r="A349" s="4" t="s">
        <v>1991</v>
      </c>
      <c r="B349" s="4" t="s">
        <v>1992</v>
      </c>
      <c r="C349" s="4" t="s">
        <v>2006</v>
      </c>
      <c r="D349" s="4" t="s">
        <v>2007</v>
      </c>
      <c r="E349" s="4" t="s">
        <v>2016</v>
      </c>
      <c r="F349" s="4" t="s">
        <v>2017</v>
      </c>
    </row>
    <row r="350" spans="1:6" x14ac:dyDescent="0.25">
      <c r="A350" s="4" t="s">
        <v>1991</v>
      </c>
      <c r="B350" s="4" t="s">
        <v>1992</v>
      </c>
      <c r="C350" s="4" t="s">
        <v>2018</v>
      </c>
      <c r="D350" s="4" t="s">
        <v>2019</v>
      </c>
      <c r="E350" s="4" t="s">
        <v>2020</v>
      </c>
      <c r="F350" s="4" t="s">
        <v>2019</v>
      </c>
    </row>
    <row r="351" spans="1:6" x14ac:dyDescent="0.25">
      <c r="A351" s="4" t="s">
        <v>1991</v>
      </c>
      <c r="B351" s="4" t="s">
        <v>1992</v>
      </c>
      <c r="C351" s="4" t="s">
        <v>2018</v>
      </c>
      <c r="D351" s="4" t="s">
        <v>2019</v>
      </c>
      <c r="E351" s="4" t="s">
        <v>2021</v>
      </c>
      <c r="F351" s="4" t="s">
        <v>2022</v>
      </c>
    </row>
    <row r="352" spans="1:6" x14ac:dyDescent="0.25">
      <c r="A352" s="4" t="s">
        <v>1991</v>
      </c>
      <c r="B352" s="4" t="s">
        <v>1992</v>
      </c>
      <c r="C352" s="4" t="s">
        <v>2023</v>
      </c>
      <c r="D352" s="4" t="s">
        <v>2024</v>
      </c>
      <c r="E352" s="4" t="s">
        <v>2025</v>
      </c>
      <c r="F352" s="4" t="s">
        <v>2024</v>
      </c>
    </row>
    <row r="353" spans="1:6" x14ac:dyDescent="0.25">
      <c r="A353" s="4" t="s">
        <v>1991</v>
      </c>
      <c r="B353" s="4" t="s">
        <v>1992</v>
      </c>
      <c r="C353" s="4" t="s">
        <v>2026</v>
      </c>
      <c r="D353" s="4" t="s">
        <v>2027</v>
      </c>
      <c r="E353" s="4" t="s">
        <v>2028</v>
      </c>
      <c r="F353" s="4" t="s">
        <v>2029</v>
      </c>
    </row>
    <row r="354" spans="1:6" x14ac:dyDescent="0.25">
      <c r="A354" s="4" t="s">
        <v>1991</v>
      </c>
      <c r="B354" s="4" t="s">
        <v>1992</v>
      </c>
      <c r="C354" s="4" t="s">
        <v>2026</v>
      </c>
      <c r="D354" s="4" t="s">
        <v>2027</v>
      </c>
      <c r="E354" s="4" t="s">
        <v>2030</v>
      </c>
      <c r="F354" s="4" t="s">
        <v>2027</v>
      </c>
    </row>
    <row r="355" spans="1:6" x14ac:dyDescent="0.25">
      <c r="A355" s="4" t="s">
        <v>1991</v>
      </c>
      <c r="B355" s="4" t="s">
        <v>1992</v>
      </c>
      <c r="C355" s="4" t="s">
        <v>2026</v>
      </c>
      <c r="D355" s="4" t="s">
        <v>2027</v>
      </c>
      <c r="E355" s="4" t="s">
        <v>2031</v>
      </c>
      <c r="F355" s="4" t="s">
        <v>2032</v>
      </c>
    </row>
    <row r="356" spans="1:6" x14ac:dyDescent="0.25">
      <c r="A356" s="4" t="s">
        <v>1991</v>
      </c>
      <c r="B356" s="4" t="s">
        <v>1992</v>
      </c>
      <c r="C356" s="4" t="s">
        <v>2026</v>
      </c>
      <c r="D356" s="4" t="s">
        <v>2027</v>
      </c>
      <c r="E356" s="4" t="s">
        <v>2033</v>
      </c>
      <c r="F356" s="4" t="s">
        <v>2034</v>
      </c>
    </row>
    <row r="357" spans="1:6" x14ac:dyDescent="0.25">
      <c r="A357" s="4" t="s">
        <v>1991</v>
      </c>
      <c r="B357" s="4" t="s">
        <v>1992</v>
      </c>
      <c r="C357" s="4" t="s">
        <v>2026</v>
      </c>
      <c r="D357" s="4" t="s">
        <v>2027</v>
      </c>
      <c r="E357" s="4" t="s">
        <v>2035</v>
      </c>
      <c r="F357" s="4" t="s">
        <v>2036</v>
      </c>
    </row>
    <row r="358" spans="1:6" x14ac:dyDescent="0.25">
      <c r="A358" s="4" t="s">
        <v>1991</v>
      </c>
      <c r="B358" s="4" t="s">
        <v>1992</v>
      </c>
      <c r="C358" s="4" t="s">
        <v>2037</v>
      </c>
      <c r="D358" s="4" t="s">
        <v>2038</v>
      </c>
      <c r="E358" s="4" t="s">
        <v>2039</v>
      </c>
      <c r="F358" s="4" t="s">
        <v>2040</v>
      </c>
    </row>
    <row r="359" spans="1:6" x14ac:dyDescent="0.25">
      <c r="A359" s="4" t="s">
        <v>1991</v>
      </c>
      <c r="B359" s="4" t="s">
        <v>1992</v>
      </c>
      <c r="C359" s="4" t="s">
        <v>2037</v>
      </c>
      <c r="D359" s="4" t="s">
        <v>2038</v>
      </c>
      <c r="E359" s="4" t="s">
        <v>2041</v>
      </c>
      <c r="F359" s="4" t="s">
        <v>2042</v>
      </c>
    </row>
    <row r="360" spans="1:6" x14ac:dyDescent="0.25">
      <c r="A360" s="4" t="s">
        <v>1991</v>
      </c>
      <c r="B360" s="4" t="s">
        <v>1992</v>
      </c>
      <c r="C360" s="4" t="s">
        <v>2037</v>
      </c>
      <c r="D360" s="4" t="s">
        <v>2038</v>
      </c>
      <c r="E360" s="4" t="s">
        <v>2043</v>
      </c>
      <c r="F360" s="4" t="s">
        <v>2044</v>
      </c>
    </row>
    <row r="361" spans="1:6" x14ac:dyDescent="0.25">
      <c r="A361" s="4" t="s">
        <v>1991</v>
      </c>
      <c r="B361" s="4" t="s">
        <v>1992</v>
      </c>
      <c r="C361" s="4" t="s">
        <v>2037</v>
      </c>
      <c r="D361" s="4" t="s">
        <v>2038</v>
      </c>
      <c r="E361" s="4" t="s">
        <v>2045</v>
      </c>
      <c r="F361" s="4" t="s">
        <v>2038</v>
      </c>
    </row>
    <row r="362" spans="1:6" x14ac:dyDescent="0.25">
      <c r="A362" s="4" t="s">
        <v>1991</v>
      </c>
      <c r="B362" s="4" t="s">
        <v>1992</v>
      </c>
      <c r="C362" s="4" t="s">
        <v>2037</v>
      </c>
      <c r="D362" s="4" t="s">
        <v>2038</v>
      </c>
      <c r="E362" s="4" t="s">
        <v>2046</v>
      </c>
      <c r="F362" s="4" t="s">
        <v>2047</v>
      </c>
    </row>
    <row r="363" spans="1:6" x14ac:dyDescent="0.25">
      <c r="A363" s="4" t="s">
        <v>1991</v>
      </c>
      <c r="B363" s="4" t="s">
        <v>1992</v>
      </c>
      <c r="C363" s="4" t="s">
        <v>2037</v>
      </c>
      <c r="D363" s="4" t="s">
        <v>2038</v>
      </c>
      <c r="E363" s="4" t="s">
        <v>2048</v>
      </c>
      <c r="F363" s="4" t="s">
        <v>2049</v>
      </c>
    </row>
    <row r="364" spans="1:6" x14ac:dyDescent="0.25">
      <c r="A364" s="4" t="s">
        <v>1991</v>
      </c>
      <c r="B364" s="4" t="s">
        <v>1992</v>
      </c>
      <c r="C364" s="4" t="s">
        <v>2050</v>
      </c>
      <c r="D364" s="4" t="s">
        <v>2051</v>
      </c>
      <c r="E364" s="4" t="s">
        <v>2052</v>
      </c>
      <c r="F364" s="4" t="s">
        <v>2042</v>
      </c>
    </row>
    <row r="365" spans="1:6" x14ac:dyDescent="0.25">
      <c r="A365" s="4" t="s">
        <v>1991</v>
      </c>
      <c r="B365" s="4" t="s">
        <v>1992</v>
      </c>
      <c r="C365" s="4" t="s">
        <v>2050</v>
      </c>
      <c r="D365" s="4" t="s">
        <v>2051</v>
      </c>
      <c r="E365" s="4" t="s">
        <v>2053</v>
      </c>
      <c r="F365" s="4" t="s">
        <v>2001</v>
      </c>
    </row>
    <row r="366" spans="1:6" x14ac:dyDescent="0.25">
      <c r="A366" s="4" t="s">
        <v>1991</v>
      </c>
      <c r="B366" s="4" t="s">
        <v>1992</v>
      </c>
      <c r="C366" s="4" t="s">
        <v>2050</v>
      </c>
      <c r="D366" s="4" t="s">
        <v>2051</v>
      </c>
      <c r="E366" s="4" t="s">
        <v>2054</v>
      </c>
      <c r="F366" s="4" t="s">
        <v>1951</v>
      </c>
    </row>
    <row r="367" spans="1:6" x14ac:dyDescent="0.25">
      <c r="A367" s="4" t="s">
        <v>1991</v>
      </c>
      <c r="B367" s="4" t="s">
        <v>1992</v>
      </c>
      <c r="C367" s="4" t="s">
        <v>2050</v>
      </c>
      <c r="D367" s="4" t="s">
        <v>2051</v>
      </c>
      <c r="E367" s="4" t="s">
        <v>2055</v>
      </c>
      <c r="F367" s="4" t="s">
        <v>1951</v>
      </c>
    </row>
    <row r="368" spans="1:6" x14ac:dyDescent="0.25">
      <c r="A368" s="4" t="s">
        <v>1991</v>
      </c>
      <c r="B368" s="4" t="s">
        <v>1992</v>
      </c>
      <c r="C368" s="4" t="s">
        <v>2050</v>
      </c>
      <c r="D368" s="4" t="s">
        <v>2051</v>
      </c>
      <c r="E368" s="4" t="s">
        <v>2056</v>
      </c>
      <c r="F368" s="4" t="s">
        <v>2057</v>
      </c>
    </row>
    <row r="369" spans="1:6" x14ac:dyDescent="0.25">
      <c r="A369" s="4" t="s">
        <v>1991</v>
      </c>
      <c r="B369" s="4" t="s">
        <v>1992</v>
      </c>
      <c r="C369" s="4" t="s">
        <v>2050</v>
      </c>
      <c r="D369" s="4" t="s">
        <v>2051</v>
      </c>
      <c r="E369" s="4" t="s">
        <v>2058</v>
      </c>
      <c r="F369" s="4" t="s">
        <v>1674</v>
      </c>
    </row>
    <row r="370" spans="1:6" x14ac:dyDescent="0.25">
      <c r="A370" s="4" t="s">
        <v>1991</v>
      </c>
      <c r="B370" s="4" t="s">
        <v>1992</v>
      </c>
      <c r="C370" s="4" t="s">
        <v>2050</v>
      </c>
      <c r="D370" s="4" t="s">
        <v>2051</v>
      </c>
      <c r="E370" s="4" t="s">
        <v>2059</v>
      </c>
      <c r="F370" s="4" t="s">
        <v>2060</v>
      </c>
    </row>
    <row r="371" spans="1:6" x14ac:dyDescent="0.25">
      <c r="A371" s="4" t="s">
        <v>1991</v>
      </c>
      <c r="B371" s="4" t="s">
        <v>1992</v>
      </c>
      <c r="C371" s="4" t="s">
        <v>2061</v>
      </c>
      <c r="D371" s="4" t="s">
        <v>2062</v>
      </c>
      <c r="E371" s="4" t="s">
        <v>2063</v>
      </c>
      <c r="F371" s="4" t="s">
        <v>2064</v>
      </c>
    </row>
    <row r="372" spans="1:6" x14ac:dyDescent="0.25">
      <c r="A372" s="4" t="s">
        <v>1991</v>
      </c>
      <c r="B372" s="4" t="s">
        <v>1992</v>
      </c>
      <c r="C372" s="4" t="s">
        <v>2061</v>
      </c>
      <c r="D372" s="4" t="s">
        <v>2062</v>
      </c>
      <c r="E372" s="4" t="s">
        <v>2065</v>
      </c>
      <c r="F372" s="4" t="s">
        <v>2064</v>
      </c>
    </row>
    <row r="373" spans="1:6" x14ac:dyDescent="0.25">
      <c r="A373" s="4" t="s">
        <v>1991</v>
      </c>
      <c r="B373" s="4" t="s">
        <v>1992</v>
      </c>
      <c r="C373" s="4" t="s">
        <v>2061</v>
      </c>
      <c r="D373" s="4" t="s">
        <v>2062</v>
      </c>
      <c r="E373" s="4" t="s">
        <v>2066</v>
      </c>
      <c r="F373" s="4" t="s">
        <v>2067</v>
      </c>
    </row>
    <row r="374" spans="1:6" x14ac:dyDescent="0.25">
      <c r="A374" s="4" t="s">
        <v>1991</v>
      </c>
      <c r="B374" s="4" t="s">
        <v>1992</v>
      </c>
      <c r="C374" s="4" t="s">
        <v>2061</v>
      </c>
      <c r="D374" s="4" t="s">
        <v>2062</v>
      </c>
      <c r="E374" s="4" t="s">
        <v>2068</v>
      </c>
      <c r="F374" s="4" t="s">
        <v>1813</v>
      </c>
    </row>
    <row r="375" spans="1:6" x14ac:dyDescent="0.25">
      <c r="A375" s="4" t="s">
        <v>1991</v>
      </c>
      <c r="B375" s="4" t="s">
        <v>1992</v>
      </c>
      <c r="C375" s="4" t="s">
        <v>2061</v>
      </c>
      <c r="D375" s="4" t="s">
        <v>2062</v>
      </c>
      <c r="E375" s="4" t="s">
        <v>2069</v>
      </c>
      <c r="F375" s="4" t="s">
        <v>2062</v>
      </c>
    </row>
    <row r="376" spans="1:6" x14ac:dyDescent="0.25">
      <c r="A376" s="4" t="s">
        <v>1991</v>
      </c>
      <c r="B376" s="4" t="s">
        <v>1992</v>
      </c>
      <c r="C376" s="4" t="s">
        <v>2061</v>
      </c>
      <c r="D376" s="4" t="s">
        <v>2062</v>
      </c>
      <c r="E376" s="4" t="s">
        <v>2070</v>
      </c>
      <c r="F376" s="4" t="s">
        <v>2062</v>
      </c>
    </row>
    <row r="377" spans="1:6" x14ac:dyDescent="0.25">
      <c r="A377" s="4" t="s">
        <v>1991</v>
      </c>
      <c r="B377" s="4" t="s">
        <v>1992</v>
      </c>
      <c r="C377" s="4" t="s">
        <v>2061</v>
      </c>
      <c r="D377" s="4" t="s">
        <v>2062</v>
      </c>
      <c r="E377" s="4" t="s">
        <v>2071</v>
      </c>
      <c r="F377" s="4" t="s">
        <v>2072</v>
      </c>
    </row>
    <row r="378" spans="1:6" x14ac:dyDescent="0.25">
      <c r="A378" s="4" t="s">
        <v>1991</v>
      </c>
      <c r="B378" s="4" t="s">
        <v>1992</v>
      </c>
      <c r="C378" s="4" t="s">
        <v>2061</v>
      </c>
      <c r="D378" s="4" t="s">
        <v>2062</v>
      </c>
      <c r="E378" s="4" t="s">
        <v>2073</v>
      </c>
      <c r="F378" s="4" t="s">
        <v>2074</v>
      </c>
    </row>
    <row r="379" spans="1:6" x14ac:dyDescent="0.25">
      <c r="A379" s="4" t="s">
        <v>1991</v>
      </c>
      <c r="B379" s="4" t="s">
        <v>1992</v>
      </c>
      <c r="C379" s="4" t="s">
        <v>2075</v>
      </c>
      <c r="D379" s="4" t="s">
        <v>2076</v>
      </c>
      <c r="E379" s="4" t="s">
        <v>2077</v>
      </c>
      <c r="F379" s="4" t="s">
        <v>2078</v>
      </c>
    </row>
    <row r="380" spans="1:6" x14ac:dyDescent="0.25">
      <c r="A380" s="4" t="s">
        <v>1991</v>
      </c>
      <c r="B380" s="4" t="s">
        <v>1992</v>
      </c>
      <c r="C380" s="4" t="s">
        <v>2075</v>
      </c>
      <c r="D380" s="4" t="s">
        <v>2076</v>
      </c>
      <c r="E380" s="4" t="s">
        <v>2079</v>
      </c>
      <c r="F380" s="4" t="s">
        <v>2080</v>
      </c>
    </row>
    <row r="381" spans="1:6" x14ac:dyDescent="0.25">
      <c r="A381" s="4" t="s">
        <v>1991</v>
      </c>
      <c r="B381" s="4" t="s">
        <v>1992</v>
      </c>
      <c r="C381" s="4" t="s">
        <v>2081</v>
      </c>
      <c r="D381" s="4" t="s">
        <v>2082</v>
      </c>
      <c r="E381" s="4" t="s">
        <v>2083</v>
      </c>
      <c r="F381" s="4" t="s">
        <v>1651</v>
      </c>
    </row>
    <row r="382" spans="1:6" x14ac:dyDescent="0.25">
      <c r="A382" s="4" t="s">
        <v>1991</v>
      </c>
      <c r="B382" s="4" t="s">
        <v>1992</v>
      </c>
      <c r="C382" s="4" t="s">
        <v>2081</v>
      </c>
      <c r="D382" s="4" t="s">
        <v>2082</v>
      </c>
      <c r="E382" s="4" t="s">
        <v>2084</v>
      </c>
      <c r="F382" s="4" t="s">
        <v>2085</v>
      </c>
    </row>
    <row r="383" spans="1:6" x14ac:dyDescent="0.25">
      <c r="A383" s="4" t="s">
        <v>1991</v>
      </c>
      <c r="B383" s="4" t="s">
        <v>1992</v>
      </c>
      <c r="C383" s="4" t="s">
        <v>2081</v>
      </c>
      <c r="D383" s="4" t="s">
        <v>2082</v>
      </c>
      <c r="E383" s="4" t="s">
        <v>2086</v>
      </c>
      <c r="F383" s="4" t="s">
        <v>2087</v>
      </c>
    </row>
    <row r="384" spans="1:6" x14ac:dyDescent="0.25">
      <c r="A384" s="4" t="s">
        <v>1991</v>
      </c>
      <c r="B384" s="4" t="s">
        <v>1992</v>
      </c>
      <c r="C384" s="4" t="s">
        <v>2081</v>
      </c>
      <c r="D384" s="4" t="s">
        <v>2082</v>
      </c>
      <c r="E384" s="4" t="s">
        <v>2088</v>
      </c>
      <c r="F384" s="4" t="s">
        <v>2089</v>
      </c>
    </row>
    <row r="385" spans="1:6" x14ac:dyDescent="0.25">
      <c r="A385" s="4" t="s">
        <v>1991</v>
      </c>
      <c r="B385" s="4" t="s">
        <v>1992</v>
      </c>
      <c r="C385" s="4" t="s">
        <v>2081</v>
      </c>
      <c r="D385" s="4" t="s">
        <v>2082</v>
      </c>
      <c r="E385" s="4" t="s">
        <v>2090</v>
      </c>
      <c r="F385" s="4" t="s">
        <v>2091</v>
      </c>
    </row>
    <row r="386" spans="1:6" x14ac:dyDescent="0.25">
      <c r="A386" s="4" t="s">
        <v>1991</v>
      </c>
      <c r="B386" s="4" t="s">
        <v>1992</v>
      </c>
      <c r="C386" s="4" t="s">
        <v>2081</v>
      </c>
      <c r="D386" s="4" t="s">
        <v>2082</v>
      </c>
      <c r="E386" s="4" t="s">
        <v>2092</v>
      </c>
      <c r="F386" s="4" t="s">
        <v>2093</v>
      </c>
    </row>
    <row r="387" spans="1:6" x14ac:dyDescent="0.25">
      <c r="A387" s="4" t="s">
        <v>1991</v>
      </c>
      <c r="B387" s="4" t="s">
        <v>1992</v>
      </c>
      <c r="C387" s="4" t="s">
        <v>2081</v>
      </c>
      <c r="D387" s="4" t="s">
        <v>2082</v>
      </c>
      <c r="E387" s="4" t="s">
        <v>2094</v>
      </c>
      <c r="F387" s="4" t="s">
        <v>2095</v>
      </c>
    </row>
    <row r="388" spans="1:6" x14ac:dyDescent="0.25">
      <c r="A388" s="4" t="s">
        <v>1991</v>
      </c>
      <c r="B388" s="4" t="s">
        <v>1992</v>
      </c>
      <c r="C388" s="4" t="s">
        <v>2081</v>
      </c>
      <c r="D388" s="4" t="s">
        <v>2082</v>
      </c>
      <c r="E388" s="4" t="s">
        <v>2096</v>
      </c>
      <c r="F388" s="4" t="s">
        <v>2082</v>
      </c>
    </row>
    <row r="389" spans="1:6" x14ac:dyDescent="0.25">
      <c r="A389" s="4" t="s">
        <v>1991</v>
      </c>
      <c r="B389" s="4" t="s">
        <v>1992</v>
      </c>
      <c r="C389" s="4" t="s">
        <v>2081</v>
      </c>
      <c r="D389" s="4" t="s">
        <v>2082</v>
      </c>
      <c r="E389" s="4" t="s">
        <v>2097</v>
      </c>
      <c r="F389" s="4" t="s">
        <v>2098</v>
      </c>
    </row>
    <row r="390" spans="1:6" x14ac:dyDescent="0.25">
      <c r="A390" s="4" t="s">
        <v>1991</v>
      </c>
      <c r="B390" s="4" t="s">
        <v>1992</v>
      </c>
      <c r="C390" s="4" t="s">
        <v>2081</v>
      </c>
      <c r="D390" s="4" t="s">
        <v>2082</v>
      </c>
      <c r="E390" s="4" t="s">
        <v>2099</v>
      </c>
      <c r="F390" s="4" t="s">
        <v>2100</v>
      </c>
    </row>
    <row r="391" spans="1:6" x14ac:dyDescent="0.25">
      <c r="A391" s="4" t="s">
        <v>1991</v>
      </c>
      <c r="B391" s="4" t="s">
        <v>1992</v>
      </c>
      <c r="C391" s="4" t="s">
        <v>2081</v>
      </c>
      <c r="D391" s="4" t="s">
        <v>2082</v>
      </c>
      <c r="E391" s="4" t="s">
        <v>2101</v>
      </c>
      <c r="F391" s="4" t="s">
        <v>2102</v>
      </c>
    </row>
    <row r="392" spans="1:6" x14ac:dyDescent="0.25">
      <c r="A392" s="4" t="s">
        <v>1991</v>
      </c>
      <c r="B392" s="4" t="s">
        <v>1992</v>
      </c>
      <c r="C392" s="4" t="s">
        <v>2103</v>
      </c>
      <c r="D392" s="4" t="s">
        <v>2104</v>
      </c>
      <c r="E392" s="4" t="s">
        <v>2105</v>
      </c>
      <c r="F392" s="4" t="s">
        <v>2106</v>
      </c>
    </row>
    <row r="393" spans="1:6" x14ac:dyDescent="0.25">
      <c r="A393" s="4" t="s">
        <v>1991</v>
      </c>
      <c r="B393" s="4" t="s">
        <v>1992</v>
      </c>
      <c r="C393" s="4" t="s">
        <v>2103</v>
      </c>
      <c r="D393" s="4" t="s">
        <v>2104</v>
      </c>
      <c r="E393" s="4" t="s">
        <v>2107</v>
      </c>
      <c r="F393" s="4" t="s">
        <v>2108</v>
      </c>
    </row>
    <row r="394" spans="1:6" x14ac:dyDescent="0.25">
      <c r="A394" s="4" t="s">
        <v>1991</v>
      </c>
      <c r="B394" s="4" t="s">
        <v>1992</v>
      </c>
      <c r="C394" s="4" t="s">
        <v>2103</v>
      </c>
      <c r="D394" s="4" t="s">
        <v>2104</v>
      </c>
      <c r="E394" s="4" t="s">
        <v>2109</v>
      </c>
      <c r="F394" s="4" t="s">
        <v>1811</v>
      </c>
    </row>
    <row r="395" spans="1:6" x14ac:dyDescent="0.25">
      <c r="A395" s="4" t="s">
        <v>1991</v>
      </c>
      <c r="B395" s="4" t="s">
        <v>1992</v>
      </c>
      <c r="C395" s="4" t="s">
        <v>2103</v>
      </c>
      <c r="D395" s="4" t="s">
        <v>2104</v>
      </c>
      <c r="E395" s="4" t="s">
        <v>2110</v>
      </c>
      <c r="F395" s="4" t="s">
        <v>2111</v>
      </c>
    </row>
    <row r="396" spans="1:6" x14ac:dyDescent="0.25">
      <c r="A396" s="4" t="s">
        <v>1991</v>
      </c>
      <c r="B396" s="4" t="s">
        <v>1992</v>
      </c>
      <c r="C396" s="4" t="s">
        <v>2103</v>
      </c>
      <c r="D396" s="4" t="s">
        <v>2104</v>
      </c>
      <c r="E396" s="4" t="s">
        <v>2112</v>
      </c>
      <c r="F396" s="4" t="s">
        <v>2113</v>
      </c>
    </row>
    <row r="397" spans="1:6" x14ac:dyDescent="0.25">
      <c r="A397" s="4" t="s">
        <v>1991</v>
      </c>
      <c r="B397" s="4" t="s">
        <v>1992</v>
      </c>
      <c r="C397" s="4" t="s">
        <v>2103</v>
      </c>
      <c r="D397" s="4" t="s">
        <v>2104</v>
      </c>
      <c r="E397" s="4" t="s">
        <v>2114</v>
      </c>
      <c r="F397" s="4" t="s">
        <v>2115</v>
      </c>
    </row>
    <row r="398" spans="1:6" x14ac:dyDescent="0.25">
      <c r="A398" s="4" t="s">
        <v>1991</v>
      </c>
      <c r="B398" s="4" t="s">
        <v>1992</v>
      </c>
      <c r="C398" s="4" t="s">
        <v>2103</v>
      </c>
      <c r="D398" s="4" t="s">
        <v>2104</v>
      </c>
      <c r="E398" s="4" t="s">
        <v>2116</v>
      </c>
      <c r="F398" s="4" t="s">
        <v>2104</v>
      </c>
    </row>
    <row r="399" spans="1:6" x14ac:dyDescent="0.25">
      <c r="A399" s="4" t="s">
        <v>1991</v>
      </c>
      <c r="B399" s="4" t="s">
        <v>1992</v>
      </c>
      <c r="C399" s="4" t="s">
        <v>2103</v>
      </c>
      <c r="D399" s="4" t="s">
        <v>2104</v>
      </c>
      <c r="E399" s="4" t="s">
        <v>2117</v>
      </c>
      <c r="F399" s="4" t="s">
        <v>2118</v>
      </c>
    </row>
    <row r="400" spans="1:6" x14ac:dyDescent="0.25">
      <c r="A400" s="4" t="s">
        <v>1991</v>
      </c>
      <c r="B400" s="4" t="s">
        <v>1992</v>
      </c>
      <c r="C400" s="4" t="s">
        <v>2103</v>
      </c>
      <c r="D400" s="4" t="s">
        <v>2104</v>
      </c>
      <c r="E400" s="4" t="s">
        <v>2119</v>
      </c>
      <c r="F400" s="4" t="s">
        <v>2120</v>
      </c>
    </row>
    <row r="401" spans="1:6" x14ac:dyDescent="0.25">
      <c r="A401" s="4" t="s">
        <v>1991</v>
      </c>
      <c r="B401" s="4" t="s">
        <v>1992</v>
      </c>
      <c r="C401" s="4" t="s">
        <v>2103</v>
      </c>
      <c r="D401" s="4" t="s">
        <v>2104</v>
      </c>
      <c r="E401" s="4" t="s">
        <v>2121</v>
      </c>
      <c r="F401" s="4" t="s">
        <v>2122</v>
      </c>
    </row>
    <row r="402" spans="1:6" x14ac:dyDescent="0.25">
      <c r="A402" s="4" t="s">
        <v>1991</v>
      </c>
      <c r="B402" s="4" t="s">
        <v>1992</v>
      </c>
      <c r="C402" s="4" t="s">
        <v>2123</v>
      </c>
      <c r="D402" s="4" t="s">
        <v>2124</v>
      </c>
      <c r="E402" s="4" t="s">
        <v>2125</v>
      </c>
      <c r="F402" s="4" t="s">
        <v>2126</v>
      </c>
    </row>
    <row r="403" spans="1:6" x14ac:dyDescent="0.25">
      <c r="A403" s="4" t="s">
        <v>1991</v>
      </c>
      <c r="B403" s="4" t="s">
        <v>1992</v>
      </c>
      <c r="C403" s="4" t="s">
        <v>2123</v>
      </c>
      <c r="D403" s="4" t="s">
        <v>2124</v>
      </c>
      <c r="E403" s="4" t="s">
        <v>2127</v>
      </c>
      <c r="F403" s="4" t="s">
        <v>2128</v>
      </c>
    </row>
    <row r="404" spans="1:6" x14ac:dyDescent="0.25">
      <c r="A404" s="4" t="s">
        <v>1991</v>
      </c>
      <c r="B404" s="4" t="s">
        <v>1992</v>
      </c>
      <c r="C404" s="4" t="s">
        <v>2123</v>
      </c>
      <c r="D404" s="4" t="s">
        <v>2124</v>
      </c>
      <c r="E404" s="4" t="s">
        <v>2129</v>
      </c>
      <c r="F404" s="4" t="s">
        <v>2124</v>
      </c>
    </row>
    <row r="405" spans="1:6" x14ac:dyDescent="0.25">
      <c r="A405" s="4" t="s">
        <v>1991</v>
      </c>
      <c r="B405" s="4" t="s">
        <v>1992</v>
      </c>
      <c r="C405" s="4" t="s">
        <v>2123</v>
      </c>
      <c r="D405" s="4" t="s">
        <v>2124</v>
      </c>
      <c r="E405" s="4" t="s">
        <v>2130</v>
      </c>
      <c r="F405" s="4" t="s">
        <v>2131</v>
      </c>
    </row>
    <row r="406" spans="1:6" x14ac:dyDescent="0.25">
      <c r="A406" s="4" t="s">
        <v>1991</v>
      </c>
      <c r="B406" s="4" t="s">
        <v>1992</v>
      </c>
      <c r="C406" s="4" t="s">
        <v>2132</v>
      </c>
      <c r="D406" s="4" t="s">
        <v>2133</v>
      </c>
      <c r="E406" s="4" t="s">
        <v>2134</v>
      </c>
      <c r="F406" s="4" t="s">
        <v>2135</v>
      </c>
    </row>
    <row r="407" spans="1:6" x14ac:dyDescent="0.25">
      <c r="A407" s="4" t="s">
        <v>1991</v>
      </c>
      <c r="B407" s="4" t="s">
        <v>1992</v>
      </c>
      <c r="C407" s="4" t="s">
        <v>2132</v>
      </c>
      <c r="D407" s="4" t="s">
        <v>2133</v>
      </c>
      <c r="E407" s="4" t="s">
        <v>2136</v>
      </c>
      <c r="F407" s="4" t="s">
        <v>2022</v>
      </c>
    </row>
    <row r="408" spans="1:6" x14ac:dyDescent="0.25">
      <c r="A408" s="4" t="s">
        <v>1991</v>
      </c>
      <c r="B408" s="4" t="s">
        <v>1992</v>
      </c>
      <c r="C408" s="4" t="s">
        <v>2132</v>
      </c>
      <c r="D408" s="4" t="s">
        <v>2133</v>
      </c>
      <c r="E408" s="4" t="s">
        <v>2137</v>
      </c>
      <c r="F408" s="4" t="s">
        <v>1292</v>
      </c>
    </row>
    <row r="409" spans="1:6" x14ac:dyDescent="0.25">
      <c r="A409" s="4" t="s">
        <v>1991</v>
      </c>
      <c r="B409" s="4" t="s">
        <v>1992</v>
      </c>
      <c r="C409" s="4" t="s">
        <v>2132</v>
      </c>
      <c r="D409" s="4" t="s">
        <v>2133</v>
      </c>
      <c r="E409" s="4" t="s">
        <v>2138</v>
      </c>
      <c r="F409" s="4" t="s">
        <v>2139</v>
      </c>
    </row>
    <row r="410" spans="1:6" x14ac:dyDescent="0.25">
      <c r="A410" s="4" t="s">
        <v>1991</v>
      </c>
      <c r="B410" s="4" t="s">
        <v>1992</v>
      </c>
      <c r="C410" s="4" t="s">
        <v>2132</v>
      </c>
      <c r="D410" s="4" t="s">
        <v>2133</v>
      </c>
      <c r="E410" s="4" t="s">
        <v>2140</v>
      </c>
      <c r="F410" s="4" t="s">
        <v>2141</v>
      </c>
    </row>
    <row r="411" spans="1:6" x14ac:dyDescent="0.25">
      <c r="A411" s="4" t="s">
        <v>1991</v>
      </c>
      <c r="B411" s="4" t="s">
        <v>1992</v>
      </c>
      <c r="C411" s="4" t="s">
        <v>2132</v>
      </c>
      <c r="D411" s="4" t="s">
        <v>2133</v>
      </c>
      <c r="E411" s="4" t="s">
        <v>2142</v>
      </c>
      <c r="F411" s="4" t="s">
        <v>2143</v>
      </c>
    </row>
    <row r="412" spans="1:6" x14ac:dyDescent="0.25">
      <c r="A412" s="4" t="s">
        <v>1991</v>
      </c>
      <c r="B412" s="4" t="s">
        <v>1992</v>
      </c>
      <c r="C412" s="4" t="s">
        <v>2132</v>
      </c>
      <c r="D412" s="4" t="s">
        <v>2133</v>
      </c>
      <c r="E412" s="4" t="s">
        <v>2144</v>
      </c>
      <c r="F412" s="4" t="s">
        <v>2145</v>
      </c>
    </row>
    <row r="413" spans="1:6" x14ac:dyDescent="0.25">
      <c r="A413" s="4" t="s">
        <v>1991</v>
      </c>
      <c r="B413" s="4" t="s">
        <v>1992</v>
      </c>
      <c r="C413" s="4" t="s">
        <v>2132</v>
      </c>
      <c r="D413" s="4" t="s">
        <v>2133</v>
      </c>
      <c r="E413" s="4" t="s">
        <v>2146</v>
      </c>
      <c r="F413" s="4" t="s">
        <v>2147</v>
      </c>
    </row>
    <row r="414" spans="1:6" x14ac:dyDescent="0.25">
      <c r="A414" s="4" t="s">
        <v>1991</v>
      </c>
      <c r="B414" s="4" t="s">
        <v>1992</v>
      </c>
      <c r="C414" s="4" t="s">
        <v>2132</v>
      </c>
      <c r="D414" s="4" t="s">
        <v>2133</v>
      </c>
      <c r="E414" s="4" t="s">
        <v>2148</v>
      </c>
      <c r="F414" s="4" t="s">
        <v>1622</v>
      </c>
    </row>
    <row r="415" spans="1:6" x14ac:dyDescent="0.25">
      <c r="A415" s="4" t="s">
        <v>1991</v>
      </c>
      <c r="B415" s="4" t="s">
        <v>1992</v>
      </c>
      <c r="C415" s="4" t="s">
        <v>2132</v>
      </c>
      <c r="D415" s="4" t="s">
        <v>2133</v>
      </c>
      <c r="E415" s="4" t="s">
        <v>2149</v>
      </c>
      <c r="F415" s="4" t="s">
        <v>2133</v>
      </c>
    </row>
    <row r="416" spans="1:6" x14ac:dyDescent="0.25">
      <c r="A416" s="4" t="s">
        <v>1991</v>
      </c>
      <c r="B416" s="4" t="s">
        <v>1992</v>
      </c>
      <c r="C416" s="4" t="s">
        <v>2132</v>
      </c>
      <c r="D416" s="4" t="s">
        <v>2133</v>
      </c>
      <c r="E416" s="4" t="s">
        <v>2150</v>
      </c>
      <c r="F416" s="4" t="s">
        <v>2133</v>
      </c>
    </row>
    <row r="417" spans="1:6" x14ac:dyDescent="0.25">
      <c r="A417" s="4" t="s">
        <v>1991</v>
      </c>
      <c r="B417" s="4" t="s">
        <v>1992</v>
      </c>
      <c r="C417" s="4" t="s">
        <v>2132</v>
      </c>
      <c r="D417" s="4" t="s">
        <v>2133</v>
      </c>
      <c r="E417" s="4" t="s">
        <v>2151</v>
      </c>
      <c r="F417" s="4" t="s">
        <v>2152</v>
      </c>
    </row>
    <row r="418" spans="1:6" x14ac:dyDescent="0.25">
      <c r="A418" s="4" t="s">
        <v>1991</v>
      </c>
      <c r="B418" s="4" t="s">
        <v>1992</v>
      </c>
      <c r="C418" s="4" t="s">
        <v>2132</v>
      </c>
      <c r="D418" s="4" t="s">
        <v>2133</v>
      </c>
      <c r="E418" s="4" t="s">
        <v>2153</v>
      </c>
      <c r="F418" s="4" t="s">
        <v>2154</v>
      </c>
    </row>
    <row r="419" spans="1:6" x14ac:dyDescent="0.25">
      <c r="A419" s="4" t="s">
        <v>1991</v>
      </c>
      <c r="B419" s="4" t="s">
        <v>1992</v>
      </c>
      <c r="C419" s="4" t="s">
        <v>2155</v>
      </c>
      <c r="D419" s="4" t="s">
        <v>2156</v>
      </c>
      <c r="E419" s="4" t="s">
        <v>2157</v>
      </c>
      <c r="F419" s="4" t="s">
        <v>2158</v>
      </c>
    </row>
    <row r="420" spans="1:6" x14ac:dyDescent="0.25">
      <c r="A420" s="4" t="s">
        <v>1991</v>
      </c>
      <c r="B420" s="4" t="s">
        <v>1992</v>
      </c>
      <c r="C420" s="4" t="s">
        <v>2155</v>
      </c>
      <c r="D420" s="4" t="s">
        <v>2156</v>
      </c>
      <c r="E420" s="4" t="s">
        <v>2159</v>
      </c>
      <c r="F420" s="4" t="s">
        <v>2160</v>
      </c>
    </row>
    <row r="421" spans="1:6" x14ac:dyDescent="0.25">
      <c r="A421" s="4" t="s">
        <v>1991</v>
      </c>
      <c r="B421" s="4" t="s">
        <v>1992</v>
      </c>
      <c r="C421" s="4" t="s">
        <v>2155</v>
      </c>
      <c r="D421" s="4" t="s">
        <v>2156</v>
      </c>
      <c r="E421" s="4" t="s">
        <v>2161</v>
      </c>
      <c r="F421" s="4" t="s">
        <v>2162</v>
      </c>
    </row>
    <row r="422" spans="1:6" x14ac:dyDescent="0.25">
      <c r="A422" s="4" t="s">
        <v>1991</v>
      </c>
      <c r="B422" s="4" t="s">
        <v>1992</v>
      </c>
      <c r="C422" s="4" t="s">
        <v>2155</v>
      </c>
      <c r="D422" s="4" t="s">
        <v>2156</v>
      </c>
      <c r="E422" s="4" t="s">
        <v>2163</v>
      </c>
      <c r="F422" s="4" t="s">
        <v>2164</v>
      </c>
    </row>
    <row r="423" spans="1:6" x14ac:dyDescent="0.25">
      <c r="A423" s="4" t="s">
        <v>1991</v>
      </c>
      <c r="B423" s="4" t="s">
        <v>1992</v>
      </c>
      <c r="C423" s="4" t="s">
        <v>2155</v>
      </c>
      <c r="D423" s="4" t="s">
        <v>2156</v>
      </c>
      <c r="E423" s="4" t="s">
        <v>2165</v>
      </c>
      <c r="F423" s="4" t="s">
        <v>2166</v>
      </c>
    </row>
    <row r="424" spans="1:6" x14ac:dyDescent="0.25">
      <c r="A424" s="4" t="s">
        <v>1991</v>
      </c>
      <c r="B424" s="4" t="s">
        <v>1992</v>
      </c>
      <c r="C424" s="4" t="s">
        <v>2155</v>
      </c>
      <c r="D424" s="4" t="s">
        <v>2156</v>
      </c>
      <c r="E424" s="4" t="s">
        <v>2167</v>
      </c>
      <c r="F424" s="4" t="s">
        <v>2168</v>
      </c>
    </row>
    <row r="425" spans="1:6" x14ac:dyDescent="0.25">
      <c r="A425" s="4" t="s">
        <v>1991</v>
      </c>
      <c r="B425" s="4" t="s">
        <v>1992</v>
      </c>
      <c r="C425" s="4" t="s">
        <v>2155</v>
      </c>
      <c r="D425" s="4" t="s">
        <v>2156</v>
      </c>
      <c r="E425" s="4" t="s">
        <v>2169</v>
      </c>
      <c r="F425" s="4" t="s">
        <v>2170</v>
      </c>
    </row>
    <row r="426" spans="1:6" x14ac:dyDescent="0.25">
      <c r="A426" s="4" t="s">
        <v>1991</v>
      </c>
      <c r="B426" s="4" t="s">
        <v>1992</v>
      </c>
      <c r="C426" s="4" t="s">
        <v>2155</v>
      </c>
      <c r="D426" s="4" t="s">
        <v>2156</v>
      </c>
      <c r="E426" s="4" t="s">
        <v>2171</v>
      </c>
      <c r="F426" s="4" t="s">
        <v>2172</v>
      </c>
    </row>
    <row r="427" spans="1:6" x14ac:dyDescent="0.25">
      <c r="A427" s="4" t="s">
        <v>1991</v>
      </c>
      <c r="B427" s="4" t="s">
        <v>1992</v>
      </c>
      <c r="C427" s="4" t="s">
        <v>2155</v>
      </c>
      <c r="D427" s="4" t="s">
        <v>2156</v>
      </c>
      <c r="E427" s="4" t="s">
        <v>2173</v>
      </c>
      <c r="F427" s="4" t="s">
        <v>2174</v>
      </c>
    </row>
    <row r="428" spans="1:6" x14ac:dyDescent="0.25">
      <c r="A428" s="4" t="s">
        <v>1991</v>
      </c>
      <c r="B428" s="4" t="s">
        <v>1992</v>
      </c>
      <c r="C428" s="4" t="s">
        <v>2155</v>
      </c>
      <c r="D428" s="4" t="s">
        <v>2156</v>
      </c>
      <c r="E428" s="4" t="s">
        <v>2175</v>
      </c>
      <c r="F428" s="4" t="s">
        <v>2156</v>
      </c>
    </row>
    <row r="429" spans="1:6" x14ac:dyDescent="0.25">
      <c r="A429" s="4" t="s">
        <v>2176</v>
      </c>
      <c r="B429" s="4" t="s">
        <v>2177</v>
      </c>
      <c r="C429" s="4" t="s">
        <v>2178</v>
      </c>
      <c r="D429" s="4" t="s">
        <v>2179</v>
      </c>
      <c r="E429" s="4" t="s">
        <v>2180</v>
      </c>
      <c r="F429" s="4" t="s">
        <v>2179</v>
      </c>
    </row>
    <row r="430" spans="1:6" x14ac:dyDescent="0.25">
      <c r="A430" s="4" t="s">
        <v>2176</v>
      </c>
      <c r="B430" s="4" t="s">
        <v>2177</v>
      </c>
      <c r="C430" s="4" t="s">
        <v>2178</v>
      </c>
      <c r="D430" s="4" t="s">
        <v>2179</v>
      </c>
      <c r="E430" s="4" t="s">
        <v>2181</v>
      </c>
      <c r="F430" s="4" t="s">
        <v>1280</v>
      </c>
    </row>
    <row r="431" spans="1:6" x14ac:dyDescent="0.25">
      <c r="A431" s="4" t="s">
        <v>2176</v>
      </c>
      <c r="B431" s="4" t="s">
        <v>2177</v>
      </c>
      <c r="C431" s="4" t="s">
        <v>2178</v>
      </c>
      <c r="D431" s="4" t="s">
        <v>2179</v>
      </c>
      <c r="E431" s="4" t="s">
        <v>2182</v>
      </c>
      <c r="F431" s="4" t="s">
        <v>2183</v>
      </c>
    </row>
    <row r="432" spans="1:6" x14ac:dyDescent="0.25">
      <c r="A432" s="4" t="s">
        <v>2176</v>
      </c>
      <c r="B432" s="4" t="s">
        <v>2177</v>
      </c>
      <c r="C432" s="4" t="s">
        <v>2178</v>
      </c>
      <c r="D432" s="4" t="s">
        <v>2179</v>
      </c>
      <c r="E432" s="4" t="s">
        <v>2184</v>
      </c>
      <c r="F432" s="4" t="s">
        <v>2185</v>
      </c>
    </row>
    <row r="433" spans="1:6" x14ac:dyDescent="0.25">
      <c r="A433" s="4" t="s">
        <v>2176</v>
      </c>
      <c r="B433" s="4" t="s">
        <v>2177</v>
      </c>
      <c r="C433" s="4" t="s">
        <v>2178</v>
      </c>
      <c r="D433" s="4" t="s">
        <v>2179</v>
      </c>
      <c r="E433" s="4" t="s">
        <v>2186</v>
      </c>
      <c r="F433" s="4" t="s">
        <v>2187</v>
      </c>
    </row>
    <row r="434" spans="1:6" x14ac:dyDescent="0.25">
      <c r="A434" s="4" t="s">
        <v>2176</v>
      </c>
      <c r="B434" s="4" t="s">
        <v>2177</v>
      </c>
      <c r="C434" s="4" t="s">
        <v>2188</v>
      </c>
      <c r="D434" s="4" t="s">
        <v>2189</v>
      </c>
      <c r="E434" s="4" t="s">
        <v>2190</v>
      </c>
      <c r="F434" s="4" t="s">
        <v>2191</v>
      </c>
    </row>
    <row r="435" spans="1:6" x14ac:dyDescent="0.25">
      <c r="A435" s="4" t="s">
        <v>2176</v>
      </c>
      <c r="B435" s="4" t="s">
        <v>2177</v>
      </c>
      <c r="C435" s="4" t="s">
        <v>2188</v>
      </c>
      <c r="D435" s="4" t="s">
        <v>2189</v>
      </c>
      <c r="E435" s="4" t="s">
        <v>2192</v>
      </c>
      <c r="F435" s="4" t="s">
        <v>2193</v>
      </c>
    </row>
    <row r="436" spans="1:6" x14ac:dyDescent="0.25">
      <c r="A436" s="4" t="s">
        <v>2176</v>
      </c>
      <c r="B436" s="4" t="s">
        <v>2177</v>
      </c>
      <c r="C436" s="4" t="s">
        <v>2188</v>
      </c>
      <c r="D436" s="4" t="s">
        <v>2189</v>
      </c>
      <c r="E436" s="4" t="s">
        <v>2194</v>
      </c>
      <c r="F436" s="4" t="s">
        <v>2195</v>
      </c>
    </row>
    <row r="437" spans="1:6" x14ac:dyDescent="0.25">
      <c r="A437" s="4" t="s">
        <v>2176</v>
      </c>
      <c r="B437" s="4" t="s">
        <v>2177</v>
      </c>
      <c r="C437" s="4" t="s">
        <v>2188</v>
      </c>
      <c r="D437" s="4" t="s">
        <v>2189</v>
      </c>
      <c r="E437" s="4" t="s">
        <v>2196</v>
      </c>
      <c r="F437" s="4" t="s">
        <v>2197</v>
      </c>
    </row>
    <row r="438" spans="1:6" x14ac:dyDescent="0.25">
      <c r="A438" s="4" t="s">
        <v>2176</v>
      </c>
      <c r="B438" s="4" t="s">
        <v>2177</v>
      </c>
      <c r="C438" s="4" t="s">
        <v>2188</v>
      </c>
      <c r="D438" s="4" t="s">
        <v>2189</v>
      </c>
      <c r="E438" s="4" t="s">
        <v>2198</v>
      </c>
      <c r="F438" s="4" t="s">
        <v>2199</v>
      </c>
    </row>
    <row r="439" spans="1:6" x14ac:dyDescent="0.25">
      <c r="A439" s="4" t="s">
        <v>2176</v>
      </c>
      <c r="B439" s="4" t="s">
        <v>2177</v>
      </c>
      <c r="C439" s="4" t="s">
        <v>2188</v>
      </c>
      <c r="D439" s="4" t="s">
        <v>2189</v>
      </c>
      <c r="E439" s="4" t="s">
        <v>2200</v>
      </c>
      <c r="F439" s="4" t="s">
        <v>2201</v>
      </c>
    </row>
    <row r="440" spans="1:6" x14ac:dyDescent="0.25">
      <c r="A440" s="4" t="s">
        <v>2176</v>
      </c>
      <c r="B440" s="4" t="s">
        <v>2177</v>
      </c>
      <c r="C440" s="4" t="s">
        <v>2188</v>
      </c>
      <c r="D440" s="4" t="s">
        <v>2189</v>
      </c>
      <c r="E440" s="4" t="s">
        <v>2202</v>
      </c>
      <c r="F440" s="4" t="s">
        <v>1720</v>
      </c>
    </row>
    <row r="441" spans="1:6" x14ac:dyDescent="0.25">
      <c r="A441" s="4" t="s">
        <v>2176</v>
      </c>
      <c r="B441" s="4" t="s">
        <v>2177</v>
      </c>
      <c r="C441" s="4" t="s">
        <v>2188</v>
      </c>
      <c r="D441" s="4" t="s">
        <v>2189</v>
      </c>
      <c r="E441" s="4" t="s">
        <v>2203</v>
      </c>
      <c r="F441" s="4" t="s">
        <v>2204</v>
      </c>
    </row>
    <row r="442" spans="1:6" x14ac:dyDescent="0.25">
      <c r="A442" s="4" t="s">
        <v>2176</v>
      </c>
      <c r="B442" s="4" t="s">
        <v>2177</v>
      </c>
      <c r="C442" s="4" t="s">
        <v>2188</v>
      </c>
      <c r="D442" s="4" t="s">
        <v>2189</v>
      </c>
      <c r="E442" s="4" t="s">
        <v>2205</v>
      </c>
      <c r="F442" s="4" t="s">
        <v>2206</v>
      </c>
    </row>
    <row r="443" spans="1:6" x14ac:dyDescent="0.25">
      <c r="A443" s="4" t="s">
        <v>2176</v>
      </c>
      <c r="B443" s="4" t="s">
        <v>2177</v>
      </c>
      <c r="C443" s="4" t="s">
        <v>2188</v>
      </c>
      <c r="D443" s="4" t="s">
        <v>2189</v>
      </c>
      <c r="E443" s="4" t="s">
        <v>2207</v>
      </c>
      <c r="F443" s="4" t="s">
        <v>2208</v>
      </c>
    </row>
    <row r="444" spans="1:6" x14ac:dyDescent="0.25">
      <c r="A444" s="4" t="s">
        <v>2176</v>
      </c>
      <c r="B444" s="4" t="s">
        <v>2177</v>
      </c>
      <c r="C444" s="4" t="s">
        <v>2188</v>
      </c>
      <c r="D444" s="4" t="s">
        <v>2189</v>
      </c>
      <c r="E444" s="4" t="s">
        <v>2209</v>
      </c>
      <c r="F444" s="4" t="s">
        <v>2210</v>
      </c>
    </row>
    <row r="445" spans="1:6" x14ac:dyDescent="0.25">
      <c r="A445" s="4" t="s">
        <v>2176</v>
      </c>
      <c r="B445" s="4" t="s">
        <v>2177</v>
      </c>
      <c r="C445" s="4" t="s">
        <v>2188</v>
      </c>
      <c r="D445" s="4" t="s">
        <v>2189</v>
      </c>
      <c r="E445" s="4" t="s">
        <v>2211</v>
      </c>
      <c r="F445" s="4" t="s">
        <v>2212</v>
      </c>
    </row>
    <row r="446" spans="1:6" x14ac:dyDescent="0.25">
      <c r="A446" s="4" t="s">
        <v>2176</v>
      </c>
      <c r="B446" s="4" t="s">
        <v>2177</v>
      </c>
      <c r="C446" s="4" t="s">
        <v>2188</v>
      </c>
      <c r="D446" s="4" t="s">
        <v>2189</v>
      </c>
      <c r="E446" s="4" t="s">
        <v>2213</v>
      </c>
      <c r="F446" s="4" t="s">
        <v>2214</v>
      </c>
    </row>
    <row r="447" spans="1:6" x14ac:dyDescent="0.25">
      <c r="A447" s="4" t="s">
        <v>2176</v>
      </c>
      <c r="B447" s="4" t="s">
        <v>2177</v>
      </c>
      <c r="C447" s="4" t="s">
        <v>2188</v>
      </c>
      <c r="D447" s="4" t="s">
        <v>2189</v>
      </c>
      <c r="E447" s="4" t="s">
        <v>2215</v>
      </c>
      <c r="F447" s="4" t="s">
        <v>2216</v>
      </c>
    </row>
    <row r="448" spans="1:6" x14ac:dyDescent="0.25">
      <c r="A448" s="4" t="s">
        <v>2176</v>
      </c>
      <c r="B448" s="4" t="s">
        <v>2177</v>
      </c>
      <c r="C448" s="4" t="s">
        <v>2188</v>
      </c>
      <c r="D448" s="4" t="s">
        <v>2189</v>
      </c>
      <c r="E448" s="4" t="s">
        <v>2217</v>
      </c>
      <c r="F448" s="4" t="s">
        <v>2218</v>
      </c>
    </row>
    <row r="449" spans="1:6" x14ac:dyDescent="0.25">
      <c r="A449" s="4" t="s">
        <v>2176</v>
      </c>
      <c r="B449" s="4" t="s">
        <v>2177</v>
      </c>
      <c r="C449" s="4" t="s">
        <v>2219</v>
      </c>
      <c r="D449" s="4" t="s">
        <v>2177</v>
      </c>
      <c r="E449" s="4" t="s">
        <v>2220</v>
      </c>
      <c r="F449" s="4" t="s">
        <v>2221</v>
      </c>
    </row>
    <row r="450" spans="1:6" x14ac:dyDescent="0.25">
      <c r="A450" s="4" t="s">
        <v>2176</v>
      </c>
      <c r="B450" s="4" t="s">
        <v>2177</v>
      </c>
      <c r="C450" s="4" t="s">
        <v>2219</v>
      </c>
      <c r="D450" s="4" t="s">
        <v>2177</v>
      </c>
      <c r="E450" s="4" t="s">
        <v>2222</v>
      </c>
      <c r="F450" s="4" t="s">
        <v>2179</v>
      </c>
    </row>
    <row r="451" spans="1:6" x14ac:dyDescent="0.25">
      <c r="A451" s="4" t="s">
        <v>2176</v>
      </c>
      <c r="B451" s="4" t="s">
        <v>2177</v>
      </c>
      <c r="C451" s="4" t="s">
        <v>2219</v>
      </c>
      <c r="D451" s="4" t="s">
        <v>2177</v>
      </c>
      <c r="E451" s="4" t="s">
        <v>2223</v>
      </c>
      <c r="F451" s="4" t="s">
        <v>2224</v>
      </c>
    </row>
    <row r="452" spans="1:6" x14ac:dyDescent="0.25">
      <c r="A452" s="4" t="s">
        <v>2176</v>
      </c>
      <c r="B452" s="4" t="s">
        <v>2177</v>
      </c>
      <c r="C452" s="4" t="s">
        <v>2219</v>
      </c>
      <c r="D452" s="4" t="s">
        <v>2177</v>
      </c>
      <c r="E452" s="4" t="s">
        <v>2225</v>
      </c>
      <c r="F452" s="4" t="s">
        <v>2226</v>
      </c>
    </row>
    <row r="453" spans="1:6" x14ac:dyDescent="0.25">
      <c r="A453" s="4" t="s">
        <v>2176</v>
      </c>
      <c r="B453" s="4" t="s">
        <v>2177</v>
      </c>
      <c r="C453" s="4" t="s">
        <v>2219</v>
      </c>
      <c r="D453" s="4" t="s">
        <v>2177</v>
      </c>
      <c r="E453" s="4" t="s">
        <v>2227</v>
      </c>
      <c r="F453" s="4" t="s">
        <v>2228</v>
      </c>
    </row>
    <row r="454" spans="1:6" x14ac:dyDescent="0.25">
      <c r="A454" s="4" t="s">
        <v>2176</v>
      </c>
      <c r="B454" s="4" t="s">
        <v>2177</v>
      </c>
      <c r="C454" s="4" t="s">
        <v>2219</v>
      </c>
      <c r="D454" s="4" t="s">
        <v>2177</v>
      </c>
      <c r="E454" s="4" t="s">
        <v>2229</v>
      </c>
      <c r="F454" s="4" t="s">
        <v>2230</v>
      </c>
    </row>
    <row r="455" spans="1:6" x14ac:dyDescent="0.25">
      <c r="A455" s="4" t="s">
        <v>2176</v>
      </c>
      <c r="B455" s="4" t="s">
        <v>2177</v>
      </c>
      <c r="C455" s="4" t="s">
        <v>2219</v>
      </c>
      <c r="D455" s="4" t="s">
        <v>2177</v>
      </c>
      <c r="E455" s="4" t="s">
        <v>2231</v>
      </c>
      <c r="F455" s="4" t="s">
        <v>2232</v>
      </c>
    </row>
    <row r="456" spans="1:6" x14ac:dyDescent="0.25">
      <c r="A456" s="4" t="s">
        <v>2176</v>
      </c>
      <c r="B456" s="4" t="s">
        <v>2177</v>
      </c>
      <c r="C456" s="4" t="s">
        <v>2219</v>
      </c>
      <c r="D456" s="4" t="s">
        <v>2177</v>
      </c>
      <c r="E456" s="4" t="s">
        <v>2233</v>
      </c>
      <c r="F456" s="4" t="s">
        <v>2234</v>
      </c>
    </row>
    <row r="457" spans="1:6" x14ac:dyDescent="0.25">
      <c r="A457" s="4" t="s">
        <v>2176</v>
      </c>
      <c r="B457" s="4" t="s">
        <v>2177</v>
      </c>
      <c r="C457" s="4" t="s">
        <v>2219</v>
      </c>
      <c r="D457" s="4" t="s">
        <v>2177</v>
      </c>
      <c r="E457" s="4" t="s">
        <v>2235</v>
      </c>
      <c r="F457" s="4" t="s">
        <v>2177</v>
      </c>
    </row>
    <row r="458" spans="1:6" x14ac:dyDescent="0.25">
      <c r="A458" s="4" t="s">
        <v>2176</v>
      </c>
      <c r="B458" s="4" t="s">
        <v>2177</v>
      </c>
      <c r="C458" s="4" t="s">
        <v>2219</v>
      </c>
      <c r="D458" s="4" t="s">
        <v>2177</v>
      </c>
      <c r="E458" s="4" t="s">
        <v>2236</v>
      </c>
      <c r="F458" s="4" t="s">
        <v>2177</v>
      </c>
    </row>
    <row r="459" spans="1:6" x14ac:dyDescent="0.25">
      <c r="A459" s="4" t="s">
        <v>2176</v>
      </c>
      <c r="B459" s="4" t="s">
        <v>2177</v>
      </c>
      <c r="C459" s="4" t="s">
        <v>2219</v>
      </c>
      <c r="D459" s="4" t="s">
        <v>2177</v>
      </c>
      <c r="E459" s="4" t="s">
        <v>2237</v>
      </c>
      <c r="F459" s="4" t="s">
        <v>2238</v>
      </c>
    </row>
    <row r="460" spans="1:6" x14ac:dyDescent="0.25">
      <c r="A460" s="4" t="s">
        <v>2176</v>
      </c>
      <c r="B460" s="4" t="s">
        <v>2177</v>
      </c>
      <c r="C460" s="4" t="s">
        <v>2219</v>
      </c>
      <c r="D460" s="4" t="s">
        <v>2177</v>
      </c>
      <c r="E460" s="4" t="s">
        <v>2239</v>
      </c>
      <c r="F460" s="4" t="s">
        <v>1280</v>
      </c>
    </row>
    <row r="461" spans="1:6" x14ac:dyDescent="0.25">
      <c r="A461" s="4" t="s">
        <v>2176</v>
      </c>
      <c r="B461" s="4" t="s">
        <v>2177</v>
      </c>
      <c r="C461" s="4" t="s">
        <v>2219</v>
      </c>
      <c r="D461" s="4" t="s">
        <v>2177</v>
      </c>
      <c r="E461" s="4" t="s">
        <v>2240</v>
      </c>
      <c r="F461" s="4" t="s">
        <v>2241</v>
      </c>
    </row>
    <row r="462" spans="1:6" x14ac:dyDescent="0.25">
      <c r="A462" s="4" t="s">
        <v>2176</v>
      </c>
      <c r="B462" s="4" t="s">
        <v>2177</v>
      </c>
      <c r="C462" s="4" t="s">
        <v>2219</v>
      </c>
      <c r="D462" s="4" t="s">
        <v>2177</v>
      </c>
      <c r="E462" s="4" t="s">
        <v>2242</v>
      </c>
      <c r="F462" s="4" t="s">
        <v>2243</v>
      </c>
    </row>
    <row r="463" spans="1:6" x14ac:dyDescent="0.25">
      <c r="A463" s="4" t="s">
        <v>2176</v>
      </c>
      <c r="B463" s="4" t="s">
        <v>2177</v>
      </c>
      <c r="C463" s="4" t="s">
        <v>2219</v>
      </c>
      <c r="D463" s="4" t="s">
        <v>2177</v>
      </c>
      <c r="E463" s="4" t="s">
        <v>2244</v>
      </c>
      <c r="F463" s="4" t="s">
        <v>2245</v>
      </c>
    </row>
    <row r="464" spans="1:6" x14ac:dyDescent="0.25">
      <c r="A464" s="4" t="s">
        <v>2176</v>
      </c>
      <c r="B464" s="4" t="s">
        <v>2177</v>
      </c>
      <c r="C464" s="4" t="s">
        <v>2219</v>
      </c>
      <c r="D464" s="4" t="s">
        <v>2177</v>
      </c>
      <c r="E464" s="4" t="s">
        <v>2246</v>
      </c>
      <c r="F464" s="4" t="s">
        <v>2247</v>
      </c>
    </row>
    <row r="465" spans="1:6" x14ac:dyDescent="0.25">
      <c r="A465" s="4" t="s">
        <v>2176</v>
      </c>
      <c r="B465" s="4" t="s">
        <v>2177</v>
      </c>
      <c r="C465" s="4" t="s">
        <v>2219</v>
      </c>
      <c r="D465" s="4" t="s">
        <v>2177</v>
      </c>
      <c r="E465" s="4" t="s">
        <v>2248</v>
      </c>
      <c r="F465" s="4" t="s">
        <v>2249</v>
      </c>
    </row>
    <row r="466" spans="1:6" x14ac:dyDescent="0.25">
      <c r="A466" s="4" t="s">
        <v>2176</v>
      </c>
      <c r="B466" s="4" t="s">
        <v>2177</v>
      </c>
      <c r="C466" s="4" t="s">
        <v>2219</v>
      </c>
      <c r="D466" s="4" t="s">
        <v>2177</v>
      </c>
      <c r="E466" s="4" t="s">
        <v>2250</v>
      </c>
      <c r="F466" s="4" t="s">
        <v>2251</v>
      </c>
    </row>
    <row r="467" spans="1:6" x14ac:dyDescent="0.25">
      <c r="A467" s="4" t="s">
        <v>2176</v>
      </c>
      <c r="B467" s="4" t="s">
        <v>2177</v>
      </c>
      <c r="C467" s="4" t="s">
        <v>2219</v>
      </c>
      <c r="D467" s="4" t="s">
        <v>2177</v>
      </c>
      <c r="E467" s="4" t="s">
        <v>2252</v>
      </c>
      <c r="F467" s="4" t="s">
        <v>2253</v>
      </c>
    </row>
    <row r="468" spans="1:6" x14ac:dyDescent="0.25">
      <c r="A468" s="4" t="s">
        <v>2176</v>
      </c>
      <c r="B468" s="4" t="s">
        <v>2177</v>
      </c>
      <c r="C468" s="4" t="s">
        <v>2219</v>
      </c>
      <c r="D468" s="4" t="s">
        <v>2177</v>
      </c>
      <c r="E468" s="4" t="s">
        <v>2254</v>
      </c>
      <c r="F468" s="4" t="s">
        <v>2183</v>
      </c>
    </row>
    <row r="469" spans="1:6" x14ac:dyDescent="0.25">
      <c r="A469" s="4" t="s">
        <v>2176</v>
      </c>
      <c r="B469" s="4" t="s">
        <v>2177</v>
      </c>
      <c r="C469" s="4" t="s">
        <v>2219</v>
      </c>
      <c r="D469" s="4" t="s">
        <v>2177</v>
      </c>
      <c r="E469" s="4" t="s">
        <v>2255</v>
      </c>
      <c r="F469" s="4" t="s">
        <v>2256</v>
      </c>
    </row>
    <row r="470" spans="1:6" x14ac:dyDescent="0.25">
      <c r="A470" s="4" t="s">
        <v>2176</v>
      </c>
      <c r="B470" s="4" t="s">
        <v>2177</v>
      </c>
      <c r="C470" s="4" t="s">
        <v>2219</v>
      </c>
      <c r="D470" s="4" t="s">
        <v>2177</v>
      </c>
      <c r="E470" s="4" t="s">
        <v>2257</v>
      </c>
      <c r="F470" s="4" t="s">
        <v>2258</v>
      </c>
    </row>
    <row r="471" spans="1:6" x14ac:dyDescent="0.25">
      <c r="A471" s="4" t="s">
        <v>2176</v>
      </c>
      <c r="B471" s="4" t="s">
        <v>2177</v>
      </c>
      <c r="C471" s="4" t="s">
        <v>2219</v>
      </c>
      <c r="D471" s="4" t="s">
        <v>2177</v>
      </c>
      <c r="E471" s="4" t="s">
        <v>2259</v>
      </c>
      <c r="F471" s="4" t="s">
        <v>2185</v>
      </c>
    </row>
    <row r="472" spans="1:6" x14ac:dyDescent="0.25">
      <c r="A472" s="4" t="s">
        <v>2176</v>
      </c>
      <c r="B472" s="4" t="s">
        <v>2177</v>
      </c>
      <c r="C472" s="4" t="s">
        <v>2219</v>
      </c>
      <c r="D472" s="4" t="s">
        <v>2177</v>
      </c>
      <c r="E472" s="4" t="s">
        <v>2260</v>
      </c>
      <c r="F472" s="4" t="s">
        <v>2261</v>
      </c>
    </row>
    <row r="473" spans="1:6" x14ac:dyDescent="0.25">
      <c r="A473" s="4" t="s">
        <v>2176</v>
      </c>
      <c r="B473" s="4" t="s">
        <v>2177</v>
      </c>
      <c r="C473" s="4" t="s">
        <v>2262</v>
      </c>
      <c r="D473" s="4" t="s">
        <v>2263</v>
      </c>
      <c r="E473" s="4" t="s">
        <v>2264</v>
      </c>
      <c r="F473" s="4" t="s">
        <v>2263</v>
      </c>
    </row>
    <row r="474" spans="1:6" x14ac:dyDescent="0.25">
      <c r="A474" s="4" t="s">
        <v>2176</v>
      </c>
      <c r="B474" s="4" t="s">
        <v>2177</v>
      </c>
      <c r="C474" s="4" t="s">
        <v>2262</v>
      </c>
      <c r="D474" s="4" t="s">
        <v>2263</v>
      </c>
      <c r="E474" s="4" t="s">
        <v>2265</v>
      </c>
      <c r="F474" s="4" t="s">
        <v>167</v>
      </c>
    </row>
    <row r="475" spans="1:6" x14ac:dyDescent="0.25">
      <c r="A475" s="4" t="s">
        <v>2176</v>
      </c>
      <c r="B475" s="4" t="s">
        <v>2177</v>
      </c>
      <c r="C475" s="4" t="s">
        <v>2262</v>
      </c>
      <c r="D475" s="4" t="s">
        <v>2263</v>
      </c>
      <c r="E475" s="4" t="s">
        <v>2266</v>
      </c>
      <c r="F475" s="4" t="s">
        <v>2267</v>
      </c>
    </row>
    <row r="476" spans="1:6" x14ac:dyDescent="0.25">
      <c r="A476" s="4" t="s">
        <v>2176</v>
      </c>
      <c r="B476" s="4" t="s">
        <v>2177</v>
      </c>
      <c r="C476" s="4" t="s">
        <v>2262</v>
      </c>
      <c r="D476" s="4" t="s">
        <v>2263</v>
      </c>
      <c r="E476" s="4" t="s">
        <v>2268</v>
      </c>
      <c r="F476" s="4" t="s">
        <v>2269</v>
      </c>
    </row>
    <row r="477" spans="1:6" x14ac:dyDescent="0.25">
      <c r="A477" s="4" t="s">
        <v>2176</v>
      </c>
      <c r="B477" s="4" t="s">
        <v>2177</v>
      </c>
      <c r="C477" s="4" t="s">
        <v>2270</v>
      </c>
      <c r="D477" s="4" t="s">
        <v>2271</v>
      </c>
      <c r="E477" s="4" t="s">
        <v>2272</v>
      </c>
      <c r="F477" s="4" t="s">
        <v>1651</v>
      </c>
    </row>
    <row r="478" spans="1:6" x14ac:dyDescent="0.25">
      <c r="A478" s="4" t="s">
        <v>2176</v>
      </c>
      <c r="B478" s="4" t="s">
        <v>2177</v>
      </c>
      <c r="C478" s="4" t="s">
        <v>2270</v>
      </c>
      <c r="D478" s="4" t="s">
        <v>2271</v>
      </c>
      <c r="E478" s="4" t="s">
        <v>2273</v>
      </c>
      <c r="F478" s="4" t="s">
        <v>2274</v>
      </c>
    </row>
    <row r="479" spans="1:6" x14ac:dyDescent="0.25">
      <c r="A479" s="4" t="s">
        <v>2176</v>
      </c>
      <c r="B479" s="4" t="s">
        <v>2177</v>
      </c>
      <c r="C479" s="4" t="s">
        <v>2270</v>
      </c>
      <c r="D479" s="4" t="s">
        <v>2271</v>
      </c>
      <c r="E479" s="4" t="s">
        <v>2275</v>
      </c>
      <c r="F479" s="4" t="s">
        <v>2276</v>
      </c>
    </row>
    <row r="480" spans="1:6" x14ac:dyDescent="0.25">
      <c r="A480" s="4" t="s">
        <v>2176</v>
      </c>
      <c r="B480" s="4" t="s">
        <v>2177</v>
      </c>
      <c r="C480" s="4" t="s">
        <v>2270</v>
      </c>
      <c r="D480" s="4" t="s">
        <v>2271</v>
      </c>
      <c r="E480" s="4" t="s">
        <v>2277</v>
      </c>
      <c r="F480" s="4" t="s">
        <v>2271</v>
      </c>
    </row>
    <row r="481" spans="1:6" x14ac:dyDescent="0.25">
      <c r="A481" s="4" t="s">
        <v>2176</v>
      </c>
      <c r="B481" s="4" t="s">
        <v>2177</v>
      </c>
      <c r="C481" s="4" t="s">
        <v>2270</v>
      </c>
      <c r="D481" s="4" t="s">
        <v>2271</v>
      </c>
      <c r="E481" s="4" t="s">
        <v>2278</v>
      </c>
      <c r="F481" s="4" t="s">
        <v>2279</v>
      </c>
    </row>
    <row r="482" spans="1:6" x14ac:dyDescent="0.25">
      <c r="A482" s="4" t="s">
        <v>2176</v>
      </c>
      <c r="B482" s="4" t="s">
        <v>2177</v>
      </c>
      <c r="C482" s="4" t="s">
        <v>2270</v>
      </c>
      <c r="D482" s="4" t="s">
        <v>2271</v>
      </c>
      <c r="E482" s="4" t="s">
        <v>2280</v>
      </c>
      <c r="F482" s="4" t="s">
        <v>2281</v>
      </c>
    </row>
    <row r="483" spans="1:6" x14ac:dyDescent="0.25">
      <c r="A483" s="4" t="s">
        <v>2176</v>
      </c>
      <c r="B483" s="4" t="s">
        <v>2177</v>
      </c>
      <c r="C483" s="4" t="s">
        <v>2270</v>
      </c>
      <c r="D483" s="4" t="s">
        <v>2271</v>
      </c>
      <c r="E483" s="4" t="s">
        <v>2282</v>
      </c>
      <c r="F483" s="4" t="s">
        <v>1585</v>
      </c>
    </row>
    <row r="484" spans="1:6" x14ac:dyDescent="0.25">
      <c r="A484" s="4" t="s">
        <v>2176</v>
      </c>
      <c r="B484" s="4" t="s">
        <v>2177</v>
      </c>
      <c r="C484" s="4" t="s">
        <v>2270</v>
      </c>
      <c r="D484" s="4" t="s">
        <v>2271</v>
      </c>
      <c r="E484" s="4" t="s">
        <v>2283</v>
      </c>
      <c r="F484" s="4" t="s">
        <v>2284</v>
      </c>
    </row>
    <row r="485" spans="1:6" x14ac:dyDescent="0.25">
      <c r="A485" s="4" t="s">
        <v>2176</v>
      </c>
      <c r="B485" s="4" t="s">
        <v>2177</v>
      </c>
      <c r="C485" s="4" t="s">
        <v>2270</v>
      </c>
      <c r="D485" s="4" t="s">
        <v>2271</v>
      </c>
      <c r="E485" s="4" t="s">
        <v>2285</v>
      </c>
      <c r="F485" s="4" t="s">
        <v>2286</v>
      </c>
    </row>
    <row r="486" spans="1:6" x14ac:dyDescent="0.25">
      <c r="A486" s="4" t="s">
        <v>2176</v>
      </c>
      <c r="B486" s="4" t="s">
        <v>2177</v>
      </c>
      <c r="C486" s="4" t="s">
        <v>2287</v>
      </c>
      <c r="D486" s="4" t="s">
        <v>2288</v>
      </c>
      <c r="E486" s="4" t="s">
        <v>2289</v>
      </c>
      <c r="F486" s="4" t="s">
        <v>2290</v>
      </c>
    </row>
    <row r="487" spans="1:6" x14ac:dyDescent="0.25">
      <c r="A487" s="4" t="s">
        <v>2176</v>
      </c>
      <c r="B487" s="4" t="s">
        <v>2177</v>
      </c>
      <c r="C487" s="4" t="s">
        <v>2287</v>
      </c>
      <c r="D487" s="4" t="s">
        <v>2288</v>
      </c>
      <c r="E487" s="4" t="s">
        <v>2291</v>
      </c>
      <c r="F487" s="4" t="s">
        <v>2292</v>
      </c>
    </row>
    <row r="488" spans="1:6" x14ac:dyDescent="0.25">
      <c r="A488" s="4" t="s">
        <v>2176</v>
      </c>
      <c r="B488" s="4" t="s">
        <v>2177</v>
      </c>
      <c r="C488" s="4" t="s">
        <v>2287</v>
      </c>
      <c r="D488" s="4" t="s">
        <v>2288</v>
      </c>
      <c r="E488" s="4" t="s">
        <v>2293</v>
      </c>
      <c r="F488" s="4" t="s">
        <v>1280</v>
      </c>
    </row>
    <row r="489" spans="1:6" x14ac:dyDescent="0.25">
      <c r="A489" s="4" t="s">
        <v>2176</v>
      </c>
      <c r="B489" s="4" t="s">
        <v>2177</v>
      </c>
      <c r="C489" s="4" t="s">
        <v>2287</v>
      </c>
      <c r="D489" s="4" t="s">
        <v>2288</v>
      </c>
      <c r="E489" s="4" t="s">
        <v>2294</v>
      </c>
      <c r="F489" s="4" t="s">
        <v>2295</v>
      </c>
    </row>
    <row r="490" spans="1:6" x14ac:dyDescent="0.25">
      <c r="A490" s="4" t="s">
        <v>2176</v>
      </c>
      <c r="B490" s="4" t="s">
        <v>2177</v>
      </c>
      <c r="C490" s="4" t="s">
        <v>2287</v>
      </c>
      <c r="D490" s="4" t="s">
        <v>2288</v>
      </c>
      <c r="E490" s="4" t="s">
        <v>2296</v>
      </c>
      <c r="F490" s="4" t="s">
        <v>2297</v>
      </c>
    </row>
    <row r="491" spans="1:6" x14ac:dyDescent="0.25">
      <c r="A491" s="4" t="s">
        <v>2176</v>
      </c>
      <c r="B491" s="4" t="s">
        <v>2177</v>
      </c>
      <c r="C491" s="4" t="s">
        <v>2287</v>
      </c>
      <c r="D491" s="4" t="s">
        <v>2288</v>
      </c>
      <c r="E491" s="4" t="s">
        <v>2298</v>
      </c>
      <c r="F491" s="4" t="s">
        <v>2299</v>
      </c>
    </row>
    <row r="492" spans="1:6" x14ac:dyDescent="0.25">
      <c r="A492" s="4" t="s">
        <v>2176</v>
      </c>
      <c r="B492" s="4" t="s">
        <v>2177</v>
      </c>
      <c r="C492" s="4" t="s">
        <v>2300</v>
      </c>
      <c r="D492" s="4" t="s">
        <v>2301</v>
      </c>
      <c r="E492" s="4" t="s">
        <v>2302</v>
      </c>
      <c r="F492" s="4" t="s">
        <v>2230</v>
      </c>
    </row>
    <row r="493" spans="1:6" x14ac:dyDescent="0.25">
      <c r="A493" s="4" t="s">
        <v>2176</v>
      </c>
      <c r="B493" s="4" t="s">
        <v>2177</v>
      </c>
      <c r="C493" s="4" t="s">
        <v>2300</v>
      </c>
      <c r="D493" s="4" t="s">
        <v>2301</v>
      </c>
      <c r="E493" s="4" t="s">
        <v>2303</v>
      </c>
      <c r="F493" s="4" t="s">
        <v>2232</v>
      </c>
    </row>
    <row r="494" spans="1:6" x14ac:dyDescent="0.25">
      <c r="A494" s="4" t="s">
        <v>2176</v>
      </c>
      <c r="B494" s="4" t="s">
        <v>2177</v>
      </c>
      <c r="C494" s="4" t="s">
        <v>2300</v>
      </c>
      <c r="D494" s="4" t="s">
        <v>2301</v>
      </c>
      <c r="E494" s="4" t="s">
        <v>2304</v>
      </c>
      <c r="F494" s="4" t="s">
        <v>2238</v>
      </c>
    </row>
    <row r="495" spans="1:6" x14ac:dyDescent="0.25">
      <c r="A495" s="4" t="s">
        <v>2176</v>
      </c>
      <c r="B495" s="4" t="s">
        <v>2177</v>
      </c>
      <c r="C495" s="4" t="s">
        <v>2300</v>
      </c>
      <c r="D495" s="4" t="s">
        <v>2301</v>
      </c>
      <c r="E495" s="4" t="s">
        <v>2305</v>
      </c>
      <c r="F495" s="4" t="s">
        <v>2245</v>
      </c>
    </row>
    <row r="496" spans="1:6" x14ac:dyDescent="0.25">
      <c r="A496" s="4" t="s">
        <v>2176</v>
      </c>
      <c r="B496" s="4" t="s">
        <v>2177</v>
      </c>
      <c r="C496" s="4" t="s">
        <v>2300</v>
      </c>
      <c r="D496" s="4" t="s">
        <v>2301</v>
      </c>
      <c r="E496" s="4" t="s">
        <v>2306</v>
      </c>
      <c r="F496" s="4" t="s">
        <v>2307</v>
      </c>
    </row>
    <row r="497" spans="1:6" x14ac:dyDescent="0.25">
      <c r="A497" s="4" t="s">
        <v>2176</v>
      </c>
      <c r="B497" s="4" t="s">
        <v>2177</v>
      </c>
      <c r="C497" s="4" t="s">
        <v>2300</v>
      </c>
      <c r="D497" s="4" t="s">
        <v>2301</v>
      </c>
      <c r="E497" s="4" t="s">
        <v>2308</v>
      </c>
      <c r="F497" s="4" t="s">
        <v>2249</v>
      </c>
    </row>
    <row r="498" spans="1:6" x14ac:dyDescent="0.25">
      <c r="A498" s="4" t="s">
        <v>2176</v>
      </c>
      <c r="B498" s="4" t="s">
        <v>2177</v>
      </c>
      <c r="C498" s="4" t="s">
        <v>2309</v>
      </c>
      <c r="D498" s="4" t="s">
        <v>1532</v>
      </c>
      <c r="E498" s="4" t="s">
        <v>2310</v>
      </c>
      <c r="F498" s="4" t="s">
        <v>2311</v>
      </c>
    </row>
    <row r="499" spans="1:6" x14ac:dyDescent="0.25">
      <c r="A499" s="4" t="s">
        <v>2176</v>
      </c>
      <c r="B499" s="4" t="s">
        <v>2177</v>
      </c>
      <c r="C499" s="4" t="s">
        <v>2309</v>
      </c>
      <c r="D499" s="4" t="s">
        <v>1532</v>
      </c>
      <c r="E499" s="4" t="s">
        <v>2312</v>
      </c>
      <c r="F499" s="4" t="s">
        <v>2313</v>
      </c>
    </row>
    <row r="500" spans="1:6" x14ac:dyDescent="0.25">
      <c r="A500" s="4" t="s">
        <v>2176</v>
      </c>
      <c r="B500" s="4" t="s">
        <v>2177</v>
      </c>
      <c r="C500" s="4" t="s">
        <v>2309</v>
      </c>
      <c r="D500" s="4" t="s">
        <v>1532</v>
      </c>
      <c r="E500" s="4" t="s">
        <v>2314</v>
      </c>
      <c r="F500" s="4" t="s">
        <v>2315</v>
      </c>
    </row>
    <row r="501" spans="1:6" x14ac:dyDescent="0.25">
      <c r="A501" s="4" t="s">
        <v>2176</v>
      </c>
      <c r="B501" s="4" t="s">
        <v>2177</v>
      </c>
      <c r="C501" s="4" t="s">
        <v>2309</v>
      </c>
      <c r="D501" s="4" t="s">
        <v>1532</v>
      </c>
      <c r="E501" s="4" t="s">
        <v>2316</v>
      </c>
      <c r="F501" s="4" t="s">
        <v>2317</v>
      </c>
    </row>
    <row r="502" spans="1:6" x14ac:dyDescent="0.25">
      <c r="A502" s="4" t="s">
        <v>2176</v>
      </c>
      <c r="B502" s="4" t="s">
        <v>2177</v>
      </c>
      <c r="C502" s="4" t="s">
        <v>2309</v>
      </c>
      <c r="D502" s="4" t="s">
        <v>1532</v>
      </c>
      <c r="E502" s="4" t="s">
        <v>2318</v>
      </c>
      <c r="F502" s="4" t="s">
        <v>2319</v>
      </c>
    </row>
    <row r="503" spans="1:6" x14ac:dyDescent="0.25">
      <c r="A503" s="4" t="s">
        <v>2176</v>
      </c>
      <c r="B503" s="4" t="s">
        <v>2177</v>
      </c>
      <c r="C503" s="4" t="s">
        <v>2309</v>
      </c>
      <c r="D503" s="4" t="s">
        <v>1532</v>
      </c>
      <c r="E503" s="4" t="s">
        <v>2320</v>
      </c>
      <c r="F503" s="4" t="s">
        <v>1678</v>
      </c>
    </row>
    <row r="504" spans="1:6" x14ac:dyDescent="0.25">
      <c r="A504" s="4" t="s">
        <v>2176</v>
      </c>
      <c r="B504" s="4" t="s">
        <v>2177</v>
      </c>
      <c r="C504" s="4" t="s">
        <v>2309</v>
      </c>
      <c r="D504" s="4" t="s">
        <v>1532</v>
      </c>
      <c r="E504" s="4" t="s">
        <v>2321</v>
      </c>
      <c r="F504" s="4" t="s">
        <v>2322</v>
      </c>
    </row>
    <row r="505" spans="1:6" x14ac:dyDescent="0.25">
      <c r="A505" s="4" t="s">
        <v>2176</v>
      </c>
      <c r="B505" s="4" t="s">
        <v>2177</v>
      </c>
      <c r="C505" s="4" t="s">
        <v>2309</v>
      </c>
      <c r="D505" s="4" t="s">
        <v>1532</v>
      </c>
      <c r="E505" s="4" t="s">
        <v>2323</v>
      </c>
      <c r="F505" s="4" t="s">
        <v>2324</v>
      </c>
    </row>
    <row r="506" spans="1:6" x14ac:dyDescent="0.25">
      <c r="A506" s="4" t="s">
        <v>2176</v>
      </c>
      <c r="B506" s="4" t="s">
        <v>2177</v>
      </c>
      <c r="C506" s="4" t="s">
        <v>2309</v>
      </c>
      <c r="D506" s="4" t="s">
        <v>1532</v>
      </c>
      <c r="E506" s="4" t="s">
        <v>2325</v>
      </c>
      <c r="F506" s="4" t="s">
        <v>1532</v>
      </c>
    </row>
    <row r="507" spans="1:6" x14ac:dyDescent="0.25">
      <c r="A507" s="4" t="s">
        <v>2176</v>
      </c>
      <c r="B507" s="4" t="s">
        <v>2177</v>
      </c>
      <c r="C507" s="4" t="s">
        <v>2309</v>
      </c>
      <c r="D507" s="4" t="s">
        <v>1532</v>
      </c>
      <c r="E507" s="4" t="s">
        <v>2326</v>
      </c>
      <c r="F507" s="4" t="s">
        <v>2327</v>
      </c>
    </row>
    <row r="508" spans="1:6" x14ac:dyDescent="0.25">
      <c r="A508" s="4" t="s">
        <v>2176</v>
      </c>
      <c r="B508" s="4" t="s">
        <v>2177</v>
      </c>
      <c r="C508" s="4" t="s">
        <v>2309</v>
      </c>
      <c r="D508" s="4" t="s">
        <v>1532</v>
      </c>
      <c r="E508" s="4" t="s">
        <v>2328</v>
      </c>
      <c r="F508" s="4" t="s">
        <v>2329</v>
      </c>
    </row>
    <row r="509" spans="1:6" x14ac:dyDescent="0.25">
      <c r="A509" s="4" t="s">
        <v>2176</v>
      </c>
      <c r="B509" s="4" t="s">
        <v>2177</v>
      </c>
      <c r="C509" s="4" t="s">
        <v>2309</v>
      </c>
      <c r="D509" s="4" t="s">
        <v>1532</v>
      </c>
      <c r="E509" s="4" t="s">
        <v>2330</v>
      </c>
      <c r="F509" s="4" t="s">
        <v>2331</v>
      </c>
    </row>
    <row r="510" spans="1:6" x14ac:dyDescent="0.25">
      <c r="A510" s="4" t="s">
        <v>2176</v>
      </c>
      <c r="B510" s="4" t="s">
        <v>2177</v>
      </c>
      <c r="C510" s="4" t="s">
        <v>2309</v>
      </c>
      <c r="D510" s="4" t="s">
        <v>1532</v>
      </c>
      <c r="E510" s="4" t="s">
        <v>2332</v>
      </c>
      <c r="F510" s="4" t="s">
        <v>2333</v>
      </c>
    </row>
    <row r="511" spans="1:6" x14ac:dyDescent="0.25">
      <c r="A511" s="4" t="s">
        <v>2334</v>
      </c>
      <c r="B511" s="4" t="s">
        <v>2335</v>
      </c>
      <c r="C511" s="4" t="s">
        <v>2336</v>
      </c>
      <c r="D511" s="4" t="s">
        <v>2337</v>
      </c>
      <c r="E511" s="4" t="s">
        <v>2338</v>
      </c>
      <c r="F511" s="4" t="s">
        <v>2339</v>
      </c>
    </row>
    <row r="512" spans="1:6" x14ac:dyDescent="0.25">
      <c r="A512" s="4" t="s">
        <v>2334</v>
      </c>
      <c r="B512" s="4" t="s">
        <v>2335</v>
      </c>
      <c r="C512" s="4" t="s">
        <v>2336</v>
      </c>
      <c r="D512" s="4" t="s">
        <v>2337</v>
      </c>
      <c r="E512" s="4" t="s">
        <v>2340</v>
      </c>
      <c r="F512" s="4" t="s">
        <v>2341</v>
      </c>
    </row>
    <row r="513" spans="1:6" x14ac:dyDescent="0.25">
      <c r="A513" s="4" t="s">
        <v>2334</v>
      </c>
      <c r="B513" s="4" t="s">
        <v>2335</v>
      </c>
      <c r="C513" s="4" t="s">
        <v>2342</v>
      </c>
      <c r="D513" s="4" t="s">
        <v>2343</v>
      </c>
      <c r="E513" s="4" t="s">
        <v>2344</v>
      </c>
      <c r="F513" s="4" t="s">
        <v>2345</v>
      </c>
    </row>
    <row r="514" spans="1:6" x14ac:dyDescent="0.25">
      <c r="A514" s="4" t="s">
        <v>2334</v>
      </c>
      <c r="B514" s="4" t="s">
        <v>2335</v>
      </c>
      <c r="C514" s="4" t="s">
        <v>2342</v>
      </c>
      <c r="D514" s="4" t="s">
        <v>2343</v>
      </c>
      <c r="E514" s="4" t="s">
        <v>2346</v>
      </c>
      <c r="F514" s="4" t="s">
        <v>2347</v>
      </c>
    </row>
    <row r="515" spans="1:6" x14ac:dyDescent="0.25">
      <c r="A515" s="4" t="s">
        <v>2334</v>
      </c>
      <c r="B515" s="4" t="s">
        <v>2335</v>
      </c>
      <c r="C515" s="4" t="s">
        <v>2342</v>
      </c>
      <c r="D515" s="4" t="s">
        <v>2343</v>
      </c>
      <c r="E515" s="4" t="s">
        <v>2348</v>
      </c>
      <c r="F515" s="4" t="s">
        <v>2349</v>
      </c>
    </row>
    <row r="516" spans="1:6" x14ac:dyDescent="0.25">
      <c r="A516" s="4" t="s">
        <v>2334</v>
      </c>
      <c r="B516" s="4" t="s">
        <v>2335</v>
      </c>
      <c r="C516" s="4" t="s">
        <v>2350</v>
      </c>
      <c r="D516" s="4" t="s">
        <v>2351</v>
      </c>
      <c r="E516" s="4" t="s">
        <v>2352</v>
      </c>
      <c r="F516" s="4" t="s">
        <v>1292</v>
      </c>
    </row>
    <row r="517" spans="1:6" x14ac:dyDescent="0.25">
      <c r="A517" s="4" t="s">
        <v>2334</v>
      </c>
      <c r="B517" s="4" t="s">
        <v>2335</v>
      </c>
      <c r="C517" s="4" t="s">
        <v>2350</v>
      </c>
      <c r="D517" s="4" t="s">
        <v>2351</v>
      </c>
      <c r="E517" s="4" t="s">
        <v>2353</v>
      </c>
      <c r="F517" s="4" t="s">
        <v>2354</v>
      </c>
    </row>
    <row r="518" spans="1:6" x14ac:dyDescent="0.25">
      <c r="A518" s="4" t="s">
        <v>2334</v>
      </c>
      <c r="B518" s="4" t="s">
        <v>2335</v>
      </c>
      <c r="C518" s="4" t="s">
        <v>2350</v>
      </c>
      <c r="D518" s="4" t="s">
        <v>2351</v>
      </c>
      <c r="E518" s="4" t="s">
        <v>2355</v>
      </c>
      <c r="F518" s="4" t="s">
        <v>2356</v>
      </c>
    </row>
    <row r="519" spans="1:6" x14ac:dyDescent="0.25">
      <c r="A519" s="4" t="s">
        <v>2357</v>
      </c>
      <c r="B519" s="4" t="s">
        <v>2358</v>
      </c>
      <c r="C519" s="4" t="s">
        <v>2359</v>
      </c>
      <c r="D519" s="4" t="s">
        <v>2360</v>
      </c>
      <c r="E519" s="4" t="s">
        <v>2361</v>
      </c>
      <c r="F519" s="4" t="s">
        <v>2360</v>
      </c>
    </row>
    <row r="520" spans="1:6" x14ac:dyDescent="0.25">
      <c r="A520" s="4" t="s">
        <v>2357</v>
      </c>
      <c r="B520" s="4" t="s">
        <v>2358</v>
      </c>
      <c r="C520" s="4" t="s">
        <v>2362</v>
      </c>
      <c r="D520" s="4" t="s">
        <v>2363</v>
      </c>
      <c r="E520" s="4" t="s">
        <v>2364</v>
      </c>
      <c r="F520" s="4" t="s">
        <v>2363</v>
      </c>
    </row>
    <row r="521" spans="1:6" x14ac:dyDescent="0.25">
      <c r="A521" s="4" t="s">
        <v>2357</v>
      </c>
      <c r="B521" s="4" t="s">
        <v>2358</v>
      </c>
      <c r="C521" s="4" t="s">
        <v>2365</v>
      </c>
      <c r="D521" s="4" t="s">
        <v>2366</v>
      </c>
      <c r="E521" s="4" t="s">
        <v>2367</v>
      </c>
      <c r="F521" s="4" t="s">
        <v>2366</v>
      </c>
    </row>
    <row r="522" spans="1:6" x14ac:dyDescent="0.25">
      <c r="A522" s="4" t="s">
        <v>2357</v>
      </c>
      <c r="B522" s="4" t="s">
        <v>2358</v>
      </c>
      <c r="C522" s="4" t="s">
        <v>2368</v>
      </c>
      <c r="D522" s="4" t="s">
        <v>2369</v>
      </c>
      <c r="E522" s="4" t="s">
        <v>2370</v>
      </c>
      <c r="F522" s="4" t="s">
        <v>2369</v>
      </c>
    </row>
    <row r="523" spans="1:6" x14ac:dyDescent="0.25">
      <c r="A523" s="4" t="s">
        <v>2357</v>
      </c>
      <c r="B523" s="4" t="s">
        <v>2358</v>
      </c>
      <c r="C523" s="4" t="s">
        <v>2368</v>
      </c>
      <c r="D523" s="4" t="s">
        <v>2369</v>
      </c>
      <c r="E523" s="4" t="s">
        <v>2371</v>
      </c>
      <c r="F523" s="4" t="s">
        <v>2372</v>
      </c>
    </row>
    <row r="524" spans="1:6" x14ac:dyDescent="0.25">
      <c r="A524" s="4" t="s">
        <v>2357</v>
      </c>
      <c r="B524" s="4" t="s">
        <v>2358</v>
      </c>
      <c r="C524" s="4" t="s">
        <v>2373</v>
      </c>
      <c r="D524" s="4" t="s">
        <v>2374</v>
      </c>
      <c r="E524" s="4" t="s">
        <v>2375</v>
      </c>
      <c r="F524" s="4" t="s">
        <v>2376</v>
      </c>
    </row>
    <row r="525" spans="1:6" x14ac:dyDescent="0.25">
      <c r="A525" s="4" t="s">
        <v>2357</v>
      </c>
      <c r="B525" s="4" t="s">
        <v>2358</v>
      </c>
      <c r="C525" s="4" t="s">
        <v>2377</v>
      </c>
      <c r="D525" s="4" t="s">
        <v>2274</v>
      </c>
      <c r="E525" s="4" t="s">
        <v>2378</v>
      </c>
      <c r="F525" s="4" t="s">
        <v>2379</v>
      </c>
    </row>
    <row r="526" spans="1:6" x14ac:dyDescent="0.25">
      <c r="A526" s="4" t="s">
        <v>2357</v>
      </c>
      <c r="B526" s="4" t="s">
        <v>2358</v>
      </c>
      <c r="C526" s="4" t="s">
        <v>2377</v>
      </c>
      <c r="D526" s="4" t="s">
        <v>2274</v>
      </c>
      <c r="E526" s="4" t="s">
        <v>2380</v>
      </c>
      <c r="F526" s="4" t="s">
        <v>2274</v>
      </c>
    </row>
    <row r="527" spans="1:6" x14ac:dyDescent="0.25">
      <c r="A527" s="4" t="s">
        <v>2357</v>
      </c>
      <c r="B527" s="4" t="s">
        <v>2358</v>
      </c>
      <c r="C527" s="4" t="s">
        <v>2377</v>
      </c>
      <c r="D527" s="4" t="s">
        <v>2274</v>
      </c>
      <c r="E527" s="4" t="s">
        <v>2381</v>
      </c>
      <c r="F527" s="4" t="s">
        <v>2274</v>
      </c>
    </row>
    <row r="528" spans="1:6" x14ac:dyDescent="0.25">
      <c r="A528" s="4" t="s">
        <v>2357</v>
      </c>
      <c r="B528" s="4" t="s">
        <v>2358</v>
      </c>
      <c r="C528" s="4" t="s">
        <v>2377</v>
      </c>
      <c r="D528" s="4" t="s">
        <v>2274</v>
      </c>
      <c r="E528" s="4" t="s">
        <v>2382</v>
      </c>
      <c r="F528" s="4" t="s">
        <v>2383</v>
      </c>
    </row>
    <row r="529" spans="1:6" x14ac:dyDescent="0.25">
      <c r="A529" s="4" t="s">
        <v>2357</v>
      </c>
      <c r="B529" s="4" t="s">
        <v>2358</v>
      </c>
      <c r="C529" s="4" t="s">
        <v>2377</v>
      </c>
      <c r="D529" s="4" t="s">
        <v>2274</v>
      </c>
      <c r="E529" s="4" t="s">
        <v>2384</v>
      </c>
      <c r="F529" s="4" t="s">
        <v>2385</v>
      </c>
    </row>
    <row r="530" spans="1:6" x14ac:dyDescent="0.25">
      <c r="A530" s="4" t="s">
        <v>2357</v>
      </c>
      <c r="B530" s="4" t="s">
        <v>2358</v>
      </c>
      <c r="C530" s="4" t="s">
        <v>2377</v>
      </c>
      <c r="D530" s="4" t="s">
        <v>2274</v>
      </c>
      <c r="E530" s="4" t="s">
        <v>2386</v>
      </c>
      <c r="F530" s="4" t="s">
        <v>2387</v>
      </c>
    </row>
    <row r="531" spans="1:6" x14ac:dyDescent="0.25">
      <c r="A531" s="4" t="s">
        <v>2357</v>
      </c>
      <c r="B531" s="4" t="s">
        <v>2358</v>
      </c>
      <c r="C531" s="4" t="s">
        <v>2377</v>
      </c>
      <c r="D531" s="4" t="s">
        <v>2274</v>
      </c>
      <c r="E531" s="4" t="s">
        <v>2388</v>
      </c>
      <c r="F531" s="4" t="s">
        <v>2389</v>
      </c>
    </row>
    <row r="532" spans="1:6" x14ac:dyDescent="0.25">
      <c r="A532" s="4" t="s">
        <v>2357</v>
      </c>
      <c r="B532" s="4" t="s">
        <v>2358</v>
      </c>
      <c r="C532" s="4" t="s">
        <v>2377</v>
      </c>
      <c r="D532" s="4" t="s">
        <v>2274</v>
      </c>
      <c r="E532" s="4" t="s">
        <v>2390</v>
      </c>
      <c r="F532" s="4" t="s">
        <v>2391</v>
      </c>
    </row>
    <row r="533" spans="1:6" x14ac:dyDescent="0.25">
      <c r="A533" s="4" t="s">
        <v>2357</v>
      </c>
      <c r="B533" s="4" t="s">
        <v>2358</v>
      </c>
      <c r="C533" s="4" t="s">
        <v>2377</v>
      </c>
      <c r="D533" s="4" t="s">
        <v>2274</v>
      </c>
      <c r="E533" s="4" t="s">
        <v>2392</v>
      </c>
      <c r="F533" s="4" t="s">
        <v>2393</v>
      </c>
    </row>
    <row r="534" spans="1:6" x14ac:dyDescent="0.25">
      <c r="A534" s="4" t="s">
        <v>2357</v>
      </c>
      <c r="B534" s="4" t="s">
        <v>2358</v>
      </c>
      <c r="C534" s="4" t="s">
        <v>2377</v>
      </c>
      <c r="D534" s="4" t="s">
        <v>2274</v>
      </c>
      <c r="E534" s="4" t="s">
        <v>2394</v>
      </c>
      <c r="F534" s="4" t="s">
        <v>2395</v>
      </c>
    </row>
    <row r="535" spans="1:6" x14ac:dyDescent="0.25">
      <c r="A535" s="4" t="s">
        <v>2357</v>
      </c>
      <c r="B535" s="4" t="s">
        <v>2358</v>
      </c>
      <c r="C535" s="4" t="s">
        <v>2377</v>
      </c>
      <c r="D535" s="4" t="s">
        <v>2274</v>
      </c>
      <c r="E535" s="4" t="s">
        <v>2396</v>
      </c>
      <c r="F535" s="4" t="s">
        <v>2397</v>
      </c>
    </row>
    <row r="536" spans="1:6" x14ac:dyDescent="0.25">
      <c r="A536" s="4" t="s">
        <v>2357</v>
      </c>
      <c r="B536" s="4" t="s">
        <v>2358</v>
      </c>
      <c r="C536" s="4" t="s">
        <v>2377</v>
      </c>
      <c r="D536" s="4" t="s">
        <v>2274</v>
      </c>
      <c r="E536" s="4" t="s">
        <v>2398</v>
      </c>
      <c r="F536" s="4" t="s">
        <v>2399</v>
      </c>
    </row>
    <row r="537" spans="1:6" x14ac:dyDescent="0.25">
      <c r="A537" s="4" t="s">
        <v>2357</v>
      </c>
      <c r="B537" s="4" t="s">
        <v>2358</v>
      </c>
      <c r="C537" s="4" t="s">
        <v>2377</v>
      </c>
      <c r="D537" s="4" t="s">
        <v>2274</v>
      </c>
      <c r="E537" s="4" t="s">
        <v>2400</v>
      </c>
      <c r="F537" s="4" t="s">
        <v>2401</v>
      </c>
    </row>
    <row r="538" spans="1:6" x14ac:dyDescent="0.25">
      <c r="A538" s="4" t="s">
        <v>2357</v>
      </c>
      <c r="B538" s="4" t="s">
        <v>2358</v>
      </c>
      <c r="C538" s="4" t="s">
        <v>2377</v>
      </c>
      <c r="D538" s="4" t="s">
        <v>2274</v>
      </c>
      <c r="E538" s="4" t="s">
        <v>2402</v>
      </c>
      <c r="F538" s="4" t="s">
        <v>2403</v>
      </c>
    </row>
    <row r="539" spans="1:6" x14ac:dyDescent="0.25">
      <c r="A539" s="4" t="s">
        <v>2357</v>
      </c>
      <c r="B539" s="4" t="s">
        <v>2358</v>
      </c>
      <c r="C539" s="4" t="s">
        <v>2377</v>
      </c>
      <c r="D539" s="4" t="s">
        <v>2274</v>
      </c>
      <c r="E539" s="4" t="s">
        <v>2404</v>
      </c>
      <c r="F539" s="4" t="s">
        <v>2405</v>
      </c>
    </row>
    <row r="540" spans="1:6" x14ac:dyDescent="0.25">
      <c r="A540" s="4" t="s">
        <v>2357</v>
      </c>
      <c r="B540" s="4" t="s">
        <v>2358</v>
      </c>
      <c r="C540" s="4" t="s">
        <v>2377</v>
      </c>
      <c r="D540" s="4" t="s">
        <v>2274</v>
      </c>
      <c r="E540" s="4" t="s">
        <v>2406</v>
      </c>
      <c r="F540" s="4" t="s">
        <v>2407</v>
      </c>
    </row>
    <row r="541" spans="1:6" x14ac:dyDescent="0.25">
      <c r="A541" s="4" t="s">
        <v>2357</v>
      </c>
      <c r="B541" s="4" t="s">
        <v>2358</v>
      </c>
      <c r="C541" s="4" t="s">
        <v>2408</v>
      </c>
      <c r="D541" s="4" t="s">
        <v>2409</v>
      </c>
      <c r="E541" s="4" t="s">
        <v>2410</v>
      </c>
      <c r="F541" s="4" t="s">
        <v>2411</v>
      </c>
    </row>
    <row r="542" spans="1:6" x14ac:dyDescent="0.25">
      <c r="A542" s="4" t="s">
        <v>2357</v>
      </c>
      <c r="B542" s="4" t="s">
        <v>2358</v>
      </c>
      <c r="C542" s="4" t="s">
        <v>2408</v>
      </c>
      <c r="D542" s="4" t="s">
        <v>2409</v>
      </c>
      <c r="E542" s="4" t="s">
        <v>2412</v>
      </c>
      <c r="F542" s="4" t="s">
        <v>2411</v>
      </c>
    </row>
    <row r="543" spans="1:6" x14ac:dyDescent="0.25">
      <c r="A543" s="4" t="s">
        <v>2357</v>
      </c>
      <c r="B543" s="4" t="s">
        <v>2358</v>
      </c>
      <c r="C543" s="4" t="s">
        <v>2408</v>
      </c>
      <c r="D543" s="4" t="s">
        <v>2409</v>
      </c>
      <c r="E543" s="4" t="s">
        <v>2413</v>
      </c>
      <c r="F543" s="4" t="s">
        <v>2414</v>
      </c>
    </row>
    <row r="544" spans="1:6" x14ac:dyDescent="0.25">
      <c r="A544" s="4" t="s">
        <v>2357</v>
      </c>
      <c r="B544" s="4" t="s">
        <v>2358</v>
      </c>
      <c r="C544" s="4" t="s">
        <v>2415</v>
      </c>
      <c r="D544" s="4" t="s">
        <v>2416</v>
      </c>
      <c r="E544" s="4" t="s">
        <v>2417</v>
      </c>
      <c r="F544" s="4" t="s">
        <v>1804</v>
      </c>
    </row>
    <row r="545" spans="1:6" x14ac:dyDescent="0.25">
      <c r="A545" s="4" t="s">
        <v>2357</v>
      </c>
      <c r="B545" s="4" t="s">
        <v>2358</v>
      </c>
      <c r="C545" s="4" t="s">
        <v>2415</v>
      </c>
      <c r="D545" s="4" t="s">
        <v>2416</v>
      </c>
      <c r="E545" s="4" t="s">
        <v>2418</v>
      </c>
      <c r="F545" s="4" t="s">
        <v>2419</v>
      </c>
    </row>
    <row r="546" spans="1:6" x14ac:dyDescent="0.25">
      <c r="A546" s="4" t="s">
        <v>2357</v>
      </c>
      <c r="B546" s="4" t="s">
        <v>2358</v>
      </c>
      <c r="C546" s="4" t="s">
        <v>2415</v>
      </c>
      <c r="D546" s="4" t="s">
        <v>2416</v>
      </c>
      <c r="E546" s="4" t="s">
        <v>2420</v>
      </c>
      <c r="F546" s="4" t="s">
        <v>2421</v>
      </c>
    </row>
    <row r="547" spans="1:6" x14ac:dyDescent="0.25">
      <c r="A547" s="4" t="s">
        <v>2357</v>
      </c>
      <c r="B547" s="4" t="s">
        <v>2358</v>
      </c>
      <c r="C547" s="4" t="s">
        <v>2422</v>
      </c>
      <c r="D547" s="4" t="s">
        <v>1884</v>
      </c>
      <c r="E547" s="4" t="s">
        <v>2423</v>
      </c>
      <c r="F547" s="4" t="s">
        <v>1884</v>
      </c>
    </row>
    <row r="548" spans="1:6" x14ac:dyDescent="0.25">
      <c r="A548" s="4" t="s">
        <v>2357</v>
      </c>
      <c r="B548" s="4" t="s">
        <v>2358</v>
      </c>
      <c r="C548" s="4" t="s">
        <v>2424</v>
      </c>
      <c r="D548" s="4" t="s">
        <v>2425</v>
      </c>
      <c r="E548" s="4" t="s">
        <v>2426</v>
      </c>
      <c r="F548" s="4" t="s">
        <v>2427</v>
      </c>
    </row>
    <row r="549" spans="1:6" x14ac:dyDescent="0.25">
      <c r="A549" s="4" t="s">
        <v>2357</v>
      </c>
      <c r="B549" s="4" t="s">
        <v>2358</v>
      </c>
      <c r="C549" s="4" t="s">
        <v>2428</v>
      </c>
      <c r="D549" s="4" t="s">
        <v>2429</v>
      </c>
      <c r="E549" s="4" t="s">
        <v>2430</v>
      </c>
      <c r="F549" s="4" t="s">
        <v>2431</v>
      </c>
    </row>
    <row r="550" spans="1:6" x14ac:dyDescent="0.25">
      <c r="A550" s="4" t="s">
        <v>2357</v>
      </c>
      <c r="B550" s="4" t="s">
        <v>2358</v>
      </c>
      <c r="C550" s="4" t="s">
        <v>2428</v>
      </c>
      <c r="D550" s="4" t="s">
        <v>2429</v>
      </c>
      <c r="E550" s="4" t="s">
        <v>2432</v>
      </c>
      <c r="F550" s="4" t="s">
        <v>2433</v>
      </c>
    </row>
    <row r="551" spans="1:6" x14ac:dyDescent="0.25">
      <c r="A551" s="4" t="s">
        <v>2357</v>
      </c>
      <c r="B551" s="4" t="s">
        <v>2358</v>
      </c>
      <c r="C551" s="4" t="s">
        <v>2428</v>
      </c>
      <c r="D551" s="4" t="s">
        <v>2429</v>
      </c>
      <c r="E551" s="4" t="s">
        <v>2434</v>
      </c>
      <c r="F551" s="4" t="s">
        <v>2435</v>
      </c>
    </row>
    <row r="552" spans="1:6" x14ac:dyDescent="0.25">
      <c r="A552" s="4" t="s">
        <v>2357</v>
      </c>
      <c r="B552" s="4" t="s">
        <v>2358</v>
      </c>
      <c r="C552" s="4" t="s">
        <v>2428</v>
      </c>
      <c r="D552" s="4" t="s">
        <v>2429</v>
      </c>
      <c r="E552" s="4" t="s">
        <v>2436</v>
      </c>
      <c r="F552" s="4" t="s">
        <v>2437</v>
      </c>
    </row>
    <row r="553" spans="1:6" x14ac:dyDescent="0.25">
      <c r="A553" s="4" t="s">
        <v>2357</v>
      </c>
      <c r="B553" s="4" t="s">
        <v>2358</v>
      </c>
      <c r="C553" s="4" t="s">
        <v>2428</v>
      </c>
      <c r="D553" s="4" t="s">
        <v>2429</v>
      </c>
      <c r="E553" s="4" t="s">
        <v>2438</v>
      </c>
      <c r="F553" s="4" t="s">
        <v>2439</v>
      </c>
    </row>
    <row r="554" spans="1:6" x14ac:dyDescent="0.25">
      <c r="A554" s="4" t="s">
        <v>2357</v>
      </c>
      <c r="B554" s="4" t="s">
        <v>2358</v>
      </c>
      <c r="C554" s="4" t="s">
        <v>2428</v>
      </c>
      <c r="D554" s="4" t="s">
        <v>2429</v>
      </c>
      <c r="E554" s="4" t="s">
        <v>2440</v>
      </c>
      <c r="F554" s="4" t="s">
        <v>1653</v>
      </c>
    </row>
    <row r="555" spans="1:6" x14ac:dyDescent="0.25">
      <c r="A555" s="4" t="s">
        <v>2357</v>
      </c>
      <c r="B555" s="4" t="s">
        <v>2358</v>
      </c>
      <c r="C555" s="4" t="s">
        <v>2428</v>
      </c>
      <c r="D555" s="4" t="s">
        <v>2429</v>
      </c>
      <c r="E555" s="4" t="s">
        <v>2441</v>
      </c>
      <c r="F555" s="4" t="s">
        <v>2429</v>
      </c>
    </row>
    <row r="556" spans="1:6" x14ac:dyDescent="0.25">
      <c r="A556" s="4" t="s">
        <v>2357</v>
      </c>
      <c r="B556" s="4" t="s">
        <v>2358</v>
      </c>
      <c r="C556" s="4" t="s">
        <v>2428</v>
      </c>
      <c r="D556" s="4" t="s">
        <v>2429</v>
      </c>
      <c r="E556" s="4" t="s">
        <v>2442</v>
      </c>
      <c r="F556" s="4" t="s">
        <v>2443</v>
      </c>
    </row>
    <row r="557" spans="1:6" x14ac:dyDescent="0.25">
      <c r="A557" s="4" t="s">
        <v>2357</v>
      </c>
      <c r="B557" s="4" t="s">
        <v>2358</v>
      </c>
      <c r="C557" s="4" t="s">
        <v>2428</v>
      </c>
      <c r="D557" s="4" t="s">
        <v>2429</v>
      </c>
      <c r="E557" s="4" t="s">
        <v>2444</v>
      </c>
      <c r="F557" s="4" t="s">
        <v>2445</v>
      </c>
    </row>
    <row r="558" spans="1:6" x14ac:dyDescent="0.25">
      <c r="A558" s="4" t="s">
        <v>2357</v>
      </c>
      <c r="B558" s="4" t="s">
        <v>2358</v>
      </c>
      <c r="C558" s="4" t="s">
        <v>2428</v>
      </c>
      <c r="D558" s="4" t="s">
        <v>2429</v>
      </c>
      <c r="E558" s="4" t="s">
        <v>2446</v>
      </c>
      <c r="F558" s="4" t="s">
        <v>2447</v>
      </c>
    </row>
    <row r="559" spans="1:6" x14ac:dyDescent="0.25">
      <c r="A559" s="4" t="s">
        <v>2357</v>
      </c>
      <c r="B559" s="4" t="s">
        <v>2358</v>
      </c>
      <c r="C559" s="4" t="s">
        <v>2428</v>
      </c>
      <c r="D559" s="4" t="s">
        <v>2429</v>
      </c>
      <c r="E559" s="4" t="s">
        <v>2448</v>
      </c>
      <c r="F559" s="4" t="s">
        <v>2449</v>
      </c>
    </row>
    <row r="560" spans="1:6" x14ac:dyDescent="0.25">
      <c r="A560" s="4" t="s">
        <v>2357</v>
      </c>
      <c r="B560" s="4" t="s">
        <v>2358</v>
      </c>
      <c r="C560" s="4" t="s">
        <v>2428</v>
      </c>
      <c r="D560" s="4" t="s">
        <v>2429</v>
      </c>
      <c r="E560" s="4" t="s">
        <v>2450</v>
      </c>
      <c r="F560" s="4" t="s">
        <v>2451</v>
      </c>
    </row>
    <row r="561" spans="1:6" x14ac:dyDescent="0.25">
      <c r="A561" s="4" t="s">
        <v>2357</v>
      </c>
      <c r="B561" s="4" t="s">
        <v>2358</v>
      </c>
      <c r="C561" s="4" t="s">
        <v>2428</v>
      </c>
      <c r="D561" s="4" t="s">
        <v>2429</v>
      </c>
      <c r="E561" s="4" t="s">
        <v>2452</v>
      </c>
      <c r="F561" s="4" t="s">
        <v>2453</v>
      </c>
    </row>
    <row r="562" spans="1:6" x14ac:dyDescent="0.25">
      <c r="A562" s="4" t="s">
        <v>2357</v>
      </c>
      <c r="B562" s="4" t="s">
        <v>2358</v>
      </c>
      <c r="C562" s="4" t="s">
        <v>2428</v>
      </c>
      <c r="D562" s="4" t="s">
        <v>2429</v>
      </c>
      <c r="E562" s="4" t="s">
        <v>2454</v>
      </c>
      <c r="F562" s="4" t="s">
        <v>2453</v>
      </c>
    </row>
    <row r="563" spans="1:6" x14ac:dyDescent="0.25">
      <c r="A563" s="4" t="s">
        <v>2357</v>
      </c>
      <c r="B563" s="4" t="s">
        <v>2358</v>
      </c>
      <c r="C563" s="4" t="s">
        <v>2428</v>
      </c>
      <c r="D563" s="4" t="s">
        <v>2429</v>
      </c>
      <c r="E563" s="4" t="s">
        <v>2455</v>
      </c>
      <c r="F563" s="4" t="s">
        <v>2456</v>
      </c>
    </row>
    <row r="564" spans="1:6" x14ac:dyDescent="0.25">
      <c r="A564" s="4" t="s">
        <v>2357</v>
      </c>
      <c r="B564" s="4" t="s">
        <v>2358</v>
      </c>
      <c r="C564" s="4" t="s">
        <v>2428</v>
      </c>
      <c r="D564" s="4" t="s">
        <v>2429</v>
      </c>
      <c r="E564" s="4" t="s">
        <v>2457</v>
      </c>
      <c r="F564" s="4" t="s">
        <v>2458</v>
      </c>
    </row>
    <row r="565" spans="1:6" x14ac:dyDescent="0.25">
      <c r="A565" s="4" t="s">
        <v>2357</v>
      </c>
      <c r="B565" s="4" t="s">
        <v>2358</v>
      </c>
      <c r="C565" s="4" t="s">
        <v>2428</v>
      </c>
      <c r="D565" s="4" t="s">
        <v>2429</v>
      </c>
      <c r="E565" s="4" t="s">
        <v>2459</v>
      </c>
      <c r="F565" s="4" t="s">
        <v>2460</v>
      </c>
    </row>
    <row r="566" spans="1:6" x14ac:dyDescent="0.25">
      <c r="A566" s="4" t="s">
        <v>2357</v>
      </c>
      <c r="B566" s="4" t="s">
        <v>2358</v>
      </c>
      <c r="C566" s="4" t="s">
        <v>2428</v>
      </c>
      <c r="D566" s="4" t="s">
        <v>2429</v>
      </c>
      <c r="E566" s="4" t="s">
        <v>2461</v>
      </c>
      <c r="F566" s="4" t="s">
        <v>2462</v>
      </c>
    </row>
    <row r="567" spans="1:6" x14ac:dyDescent="0.25">
      <c r="A567" s="4" t="s">
        <v>2357</v>
      </c>
      <c r="B567" s="4" t="s">
        <v>2358</v>
      </c>
      <c r="C567" s="4" t="s">
        <v>2428</v>
      </c>
      <c r="D567" s="4" t="s">
        <v>2429</v>
      </c>
      <c r="E567" s="4" t="s">
        <v>2463</v>
      </c>
      <c r="F567" s="4" t="s">
        <v>2249</v>
      </c>
    </row>
    <row r="568" spans="1:6" x14ac:dyDescent="0.25">
      <c r="A568" s="4" t="s">
        <v>2357</v>
      </c>
      <c r="B568" s="4" t="s">
        <v>2358</v>
      </c>
      <c r="C568" s="4" t="s">
        <v>2428</v>
      </c>
      <c r="D568" s="4" t="s">
        <v>2429</v>
      </c>
      <c r="E568" s="4" t="s">
        <v>2464</v>
      </c>
      <c r="F568" s="4" t="s">
        <v>1349</v>
      </c>
    </row>
    <row r="569" spans="1:6" x14ac:dyDescent="0.25">
      <c r="A569" s="4" t="s">
        <v>2357</v>
      </c>
      <c r="B569" s="4" t="s">
        <v>2358</v>
      </c>
      <c r="C569" s="4" t="s">
        <v>2428</v>
      </c>
      <c r="D569" s="4" t="s">
        <v>2429</v>
      </c>
      <c r="E569" s="4" t="s">
        <v>2465</v>
      </c>
      <c r="F569" s="4" t="s">
        <v>1351</v>
      </c>
    </row>
    <row r="570" spans="1:6" x14ac:dyDescent="0.25">
      <c r="A570" s="4" t="s">
        <v>2357</v>
      </c>
      <c r="B570" s="4" t="s">
        <v>2358</v>
      </c>
      <c r="C570" s="4" t="s">
        <v>2428</v>
      </c>
      <c r="D570" s="4" t="s">
        <v>2429</v>
      </c>
      <c r="E570" s="4" t="s">
        <v>2466</v>
      </c>
      <c r="F570" s="4" t="s">
        <v>2467</v>
      </c>
    </row>
    <row r="571" spans="1:6" x14ac:dyDescent="0.25">
      <c r="A571" s="4" t="s">
        <v>2357</v>
      </c>
      <c r="B571" s="4" t="s">
        <v>2358</v>
      </c>
      <c r="C571" s="4" t="s">
        <v>2428</v>
      </c>
      <c r="D571" s="4" t="s">
        <v>2429</v>
      </c>
      <c r="E571" s="4" t="s">
        <v>2468</v>
      </c>
      <c r="F571" s="4" t="s">
        <v>2469</v>
      </c>
    </row>
    <row r="572" spans="1:6" x14ac:dyDescent="0.25">
      <c r="A572" s="4" t="s">
        <v>2357</v>
      </c>
      <c r="B572" s="4" t="s">
        <v>2358</v>
      </c>
      <c r="C572" s="4" t="s">
        <v>2428</v>
      </c>
      <c r="D572" s="4" t="s">
        <v>2429</v>
      </c>
      <c r="E572" s="4" t="s">
        <v>2470</v>
      </c>
      <c r="F572" s="4" t="s">
        <v>2471</v>
      </c>
    </row>
    <row r="573" spans="1:6" x14ac:dyDescent="0.25">
      <c r="A573" s="4" t="s">
        <v>2357</v>
      </c>
      <c r="B573" s="4" t="s">
        <v>2358</v>
      </c>
      <c r="C573" s="4" t="s">
        <v>2472</v>
      </c>
      <c r="D573" s="4" t="s">
        <v>2473</v>
      </c>
      <c r="E573" s="4" t="s">
        <v>2474</v>
      </c>
      <c r="F573" s="4" t="s">
        <v>2473</v>
      </c>
    </row>
    <row r="574" spans="1:6" x14ac:dyDescent="0.25">
      <c r="A574" s="4" t="s">
        <v>2357</v>
      </c>
      <c r="B574" s="4" t="s">
        <v>2358</v>
      </c>
      <c r="C574" s="4" t="s">
        <v>2475</v>
      </c>
      <c r="D574" s="4" t="s">
        <v>2395</v>
      </c>
      <c r="E574" s="4" t="s">
        <v>2476</v>
      </c>
      <c r="F574" s="4" t="s">
        <v>2385</v>
      </c>
    </row>
    <row r="575" spans="1:6" x14ac:dyDescent="0.25">
      <c r="A575" s="4" t="s">
        <v>2357</v>
      </c>
      <c r="B575" s="4" t="s">
        <v>2358</v>
      </c>
      <c r="C575" s="4" t="s">
        <v>2475</v>
      </c>
      <c r="D575" s="4" t="s">
        <v>2395</v>
      </c>
      <c r="E575" s="4" t="s">
        <v>2477</v>
      </c>
      <c r="F575" s="4" t="s">
        <v>2395</v>
      </c>
    </row>
    <row r="576" spans="1:6" x14ac:dyDescent="0.25">
      <c r="A576" s="4" t="s">
        <v>2357</v>
      </c>
      <c r="B576" s="4" t="s">
        <v>2358</v>
      </c>
      <c r="C576" s="4" t="s">
        <v>2478</v>
      </c>
      <c r="D576" s="4" t="s">
        <v>2013</v>
      </c>
      <c r="E576" s="4" t="s">
        <v>2479</v>
      </c>
      <c r="F576" s="4" t="s">
        <v>2480</v>
      </c>
    </row>
    <row r="577" spans="1:6" x14ac:dyDescent="0.25">
      <c r="A577" s="4" t="s">
        <v>2357</v>
      </c>
      <c r="B577" s="4" t="s">
        <v>2358</v>
      </c>
      <c r="C577" s="4" t="s">
        <v>2478</v>
      </c>
      <c r="D577" s="4" t="s">
        <v>2013</v>
      </c>
      <c r="E577" s="4" t="s">
        <v>2481</v>
      </c>
      <c r="F577" s="4" t="s">
        <v>2482</v>
      </c>
    </row>
    <row r="578" spans="1:6" x14ac:dyDescent="0.25">
      <c r="A578" s="4" t="s">
        <v>2357</v>
      </c>
      <c r="B578" s="4" t="s">
        <v>2358</v>
      </c>
      <c r="C578" s="4" t="s">
        <v>2478</v>
      </c>
      <c r="D578" s="4" t="s">
        <v>2013</v>
      </c>
      <c r="E578" s="4" t="s">
        <v>2483</v>
      </c>
      <c r="F578" s="4" t="s">
        <v>2484</v>
      </c>
    </row>
    <row r="579" spans="1:6" x14ac:dyDescent="0.25">
      <c r="A579" s="4" t="s">
        <v>2357</v>
      </c>
      <c r="B579" s="4" t="s">
        <v>2358</v>
      </c>
      <c r="C579" s="4" t="s">
        <v>2478</v>
      </c>
      <c r="D579" s="4" t="s">
        <v>2013</v>
      </c>
      <c r="E579" s="4" t="s">
        <v>2485</v>
      </c>
      <c r="F579" s="4" t="s">
        <v>2013</v>
      </c>
    </row>
    <row r="580" spans="1:6" x14ac:dyDescent="0.25">
      <c r="A580" s="4" t="s">
        <v>2357</v>
      </c>
      <c r="B580" s="4" t="s">
        <v>2358</v>
      </c>
      <c r="C580" s="4" t="s">
        <v>2478</v>
      </c>
      <c r="D580" s="4" t="s">
        <v>2013</v>
      </c>
      <c r="E580" s="4" t="s">
        <v>2486</v>
      </c>
      <c r="F580" s="4" t="s">
        <v>2487</v>
      </c>
    </row>
    <row r="581" spans="1:6" x14ac:dyDescent="0.25">
      <c r="A581" s="4" t="s">
        <v>2357</v>
      </c>
      <c r="B581" s="4" t="s">
        <v>2358</v>
      </c>
      <c r="C581" s="4" t="s">
        <v>2488</v>
      </c>
      <c r="D581" s="4" t="s">
        <v>2489</v>
      </c>
      <c r="E581" s="4" t="s">
        <v>2490</v>
      </c>
      <c r="F581" s="4" t="s">
        <v>2491</v>
      </c>
    </row>
    <row r="582" spans="1:6" x14ac:dyDescent="0.25">
      <c r="A582" s="4" t="s">
        <v>2357</v>
      </c>
      <c r="B582" s="4" t="s">
        <v>2358</v>
      </c>
      <c r="C582" s="4" t="s">
        <v>2488</v>
      </c>
      <c r="D582" s="4" t="s">
        <v>2489</v>
      </c>
      <c r="E582" s="4" t="s">
        <v>2492</v>
      </c>
      <c r="F582" s="4" t="s">
        <v>2489</v>
      </c>
    </row>
    <row r="583" spans="1:6" x14ac:dyDescent="0.25">
      <c r="A583" s="4" t="s">
        <v>2357</v>
      </c>
      <c r="B583" s="4" t="s">
        <v>2358</v>
      </c>
      <c r="C583" s="4" t="s">
        <v>2488</v>
      </c>
      <c r="D583" s="4" t="s">
        <v>2489</v>
      </c>
      <c r="E583" s="4" t="s">
        <v>2493</v>
      </c>
      <c r="F583" s="4" t="s">
        <v>2494</v>
      </c>
    </row>
    <row r="584" spans="1:6" x14ac:dyDescent="0.25">
      <c r="A584" s="4" t="s">
        <v>2357</v>
      </c>
      <c r="B584" s="4" t="s">
        <v>2358</v>
      </c>
      <c r="C584" s="4" t="s">
        <v>2488</v>
      </c>
      <c r="D584" s="4" t="s">
        <v>2489</v>
      </c>
      <c r="E584" s="4" t="s">
        <v>2495</v>
      </c>
      <c r="F584" s="4" t="s">
        <v>2496</v>
      </c>
    </row>
    <row r="585" spans="1:6" x14ac:dyDescent="0.25">
      <c r="A585" s="4" t="s">
        <v>2357</v>
      </c>
      <c r="B585" s="4" t="s">
        <v>2358</v>
      </c>
      <c r="C585" s="4" t="s">
        <v>2488</v>
      </c>
      <c r="D585" s="4" t="s">
        <v>2489</v>
      </c>
      <c r="E585" s="4" t="s">
        <v>2497</v>
      </c>
      <c r="F585" s="4" t="s">
        <v>2498</v>
      </c>
    </row>
    <row r="586" spans="1:6" x14ac:dyDescent="0.25">
      <c r="A586" s="4" t="s">
        <v>2357</v>
      </c>
      <c r="B586" s="4" t="s">
        <v>2358</v>
      </c>
      <c r="C586" s="4" t="s">
        <v>2499</v>
      </c>
      <c r="D586" s="4" t="s">
        <v>2500</v>
      </c>
      <c r="E586" s="4" t="s">
        <v>2501</v>
      </c>
      <c r="F586" s="4" t="s">
        <v>2500</v>
      </c>
    </row>
    <row r="587" spans="1:6" x14ac:dyDescent="0.25">
      <c r="A587" s="4" t="s">
        <v>2357</v>
      </c>
      <c r="B587" s="4" t="s">
        <v>2358</v>
      </c>
      <c r="C587" s="4" t="s">
        <v>2502</v>
      </c>
      <c r="D587" s="4" t="s">
        <v>2503</v>
      </c>
      <c r="E587" s="4" t="s">
        <v>2504</v>
      </c>
      <c r="F587" s="4" t="s">
        <v>2505</v>
      </c>
    </row>
    <row r="588" spans="1:6" x14ac:dyDescent="0.25">
      <c r="A588" s="4" t="s">
        <v>2357</v>
      </c>
      <c r="B588" s="4" t="s">
        <v>2358</v>
      </c>
      <c r="C588" s="4" t="s">
        <v>2506</v>
      </c>
      <c r="D588" s="4" t="s">
        <v>2507</v>
      </c>
      <c r="E588" s="4" t="s">
        <v>2508</v>
      </c>
      <c r="F588" s="4" t="s">
        <v>2507</v>
      </c>
    </row>
    <row r="589" spans="1:6" x14ac:dyDescent="0.25">
      <c r="A589" s="4" t="s">
        <v>2357</v>
      </c>
      <c r="B589" s="4" t="s">
        <v>2358</v>
      </c>
      <c r="C589" s="4" t="s">
        <v>2509</v>
      </c>
      <c r="D589" s="4" t="s">
        <v>2510</v>
      </c>
      <c r="E589" s="4" t="s">
        <v>2511</v>
      </c>
      <c r="F589" s="4" t="s">
        <v>2510</v>
      </c>
    </row>
    <row r="590" spans="1:6" x14ac:dyDescent="0.25">
      <c r="A590" s="4" t="s">
        <v>2357</v>
      </c>
      <c r="B590" s="4" t="s">
        <v>2358</v>
      </c>
      <c r="C590" s="4" t="s">
        <v>2509</v>
      </c>
      <c r="D590" s="4" t="s">
        <v>2510</v>
      </c>
      <c r="E590" s="4" t="s">
        <v>2512</v>
      </c>
      <c r="F590" s="4" t="s">
        <v>2513</v>
      </c>
    </row>
    <row r="591" spans="1:6" x14ac:dyDescent="0.25">
      <c r="A591" s="4" t="s">
        <v>2357</v>
      </c>
      <c r="B591" s="4" t="s">
        <v>2358</v>
      </c>
      <c r="C591" s="4" t="s">
        <v>2509</v>
      </c>
      <c r="D591" s="4" t="s">
        <v>2510</v>
      </c>
      <c r="E591" s="4" t="s">
        <v>2514</v>
      </c>
      <c r="F591" s="4" t="s">
        <v>2515</v>
      </c>
    </row>
    <row r="592" spans="1:6" x14ac:dyDescent="0.25">
      <c r="A592" s="4" t="s">
        <v>2357</v>
      </c>
      <c r="B592" s="4" t="s">
        <v>2358</v>
      </c>
      <c r="C592" s="4" t="s">
        <v>2516</v>
      </c>
      <c r="D592" s="4" t="s">
        <v>2517</v>
      </c>
      <c r="E592" s="4" t="s">
        <v>2518</v>
      </c>
      <c r="F592" s="4" t="s">
        <v>2519</v>
      </c>
    </row>
    <row r="593" spans="1:6" x14ac:dyDescent="0.25">
      <c r="A593" s="4" t="s">
        <v>2357</v>
      </c>
      <c r="B593" s="4" t="s">
        <v>2358</v>
      </c>
      <c r="C593" s="4" t="s">
        <v>2520</v>
      </c>
      <c r="D593" s="4" t="s">
        <v>2521</v>
      </c>
      <c r="E593" s="4" t="s">
        <v>2522</v>
      </c>
      <c r="F593" s="4" t="s">
        <v>2523</v>
      </c>
    </row>
    <row r="594" spans="1:6" x14ac:dyDescent="0.25">
      <c r="A594" s="4" t="s">
        <v>2357</v>
      </c>
      <c r="B594" s="4" t="s">
        <v>2358</v>
      </c>
      <c r="C594" s="4" t="s">
        <v>2520</v>
      </c>
      <c r="D594" s="4" t="s">
        <v>2521</v>
      </c>
      <c r="E594" s="4" t="s">
        <v>2524</v>
      </c>
      <c r="F594" s="4" t="s">
        <v>2525</v>
      </c>
    </row>
    <row r="595" spans="1:6" x14ac:dyDescent="0.25">
      <c r="A595" s="4" t="s">
        <v>2357</v>
      </c>
      <c r="B595" s="4" t="s">
        <v>2358</v>
      </c>
      <c r="C595" s="4" t="s">
        <v>2520</v>
      </c>
      <c r="D595" s="4" t="s">
        <v>2521</v>
      </c>
      <c r="E595" s="4" t="s">
        <v>2526</v>
      </c>
      <c r="F595" s="4" t="s">
        <v>2527</v>
      </c>
    </row>
    <row r="596" spans="1:6" x14ac:dyDescent="0.25">
      <c r="A596" s="4" t="s">
        <v>2357</v>
      </c>
      <c r="B596" s="4" t="s">
        <v>2358</v>
      </c>
      <c r="C596" s="4" t="s">
        <v>2520</v>
      </c>
      <c r="D596" s="4" t="s">
        <v>2521</v>
      </c>
      <c r="E596" s="4" t="s">
        <v>2528</v>
      </c>
      <c r="F596" s="4" t="s">
        <v>2529</v>
      </c>
    </row>
    <row r="597" spans="1:6" x14ac:dyDescent="0.25">
      <c r="A597" s="4" t="s">
        <v>2357</v>
      </c>
      <c r="B597" s="4" t="s">
        <v>2358</v>
      </c>
      <c r="C597" s="4" t="s">
        <v>2520</v>
      </c>
      <c r="D597" s="4" t="s">
        <v>2521</v>
      </c>
      <c r="E597" s="4" t="s">
        <v>2530</v>
      </c>
      <c r="F597" s="4" t="s">
        <v>2531</v>
      </c>
    </row>
    <row r="598" spans="1:6" x14ac:dyDescent="0.25">
      <c r="A598" s="4" t="s">
        <v>2357</v>
      </c>
      <c r="B598" s="4" t="s">
        <v>2358</v>
      </c>
      <c r="C598" s="4" t="s">
        <v>2520</v>
      </c>
      <c r="D598" s="4" t="s">
        <v>2521</v>
      </c>
      <c r="E598" s="4" t="s">
        <v>2532</v>
      </c>
      <c r="F598" s="4" t="s">
        <v>2533</v>
      </c>
    </row>
    <row r="599" spans="1:6" x14ac:dyDescent="0.25">
      <c r="A599" s="4" t="s">
        <v>2357</v>
      </c>
      <c r="B599" s="4" t="s">
        <v>2358</v>
      </c>
      <c r="C599" s="4" t="s">
        <v>2520</v>
      </c>
      <c r="D599" s="4" t="s">
        <v>2521</v>
      </c>
      <c r="E599" s="4" t="s">
        <v>2534</v>
      </c>
      <c r="F599" s="4" t="s">
        <v>2535</v>
      </c>
    </row>
    <row r="600" spans="1:6" x14ac:dyDescent="0.25">
      <c r="A600" s="4" t="s">
        <v>2357</v>
      </c>
      <c r="B600" s="4" t="s">
        <v>2358</v>
      </c>
      <c r="C600" s="4" t="s">
        <v>2520</v>
      </c>
      <c r="D600" s="4" t="s">
        <v>2521</v>
      </c>
      <c r="E600" s="4" t="s">
        <v>2536</v>
      </c>
      <c r="F600" s="4" t="s">
        <v>2537</v>
      </c>
    </row>
    <row r="601" spans="1:6" x14ac:dyDescent="0.25">
      <c r="A601" s="4" t="s">
        <v>2357</v>
      </c>
      <c r="B601" s="4" t="s">
        <v>2358</v>
      </c>
      <c r="C601" s="4" t="s">
        <v>2520</v>
      </c>
      <c r="D601" s="4" t="s">
        <v>2521</v>
      </c>
      <c r="E601" s="4" t="s">
        <v>2538</v>
      </c>
      <c r="F601" s="4" t="s">
        <v>2251</v>
      </c>
    </row>
    <row r="602" spans="1:6" x14ac:dyDescent="0.25">
      <c r="A602" s="4" t="s">
        <v>2357</v>
      </c>
      <c r="B602" s="4" t="s">
        <v>2358</v>
      </c>
      <c r="C602" s="4" t="s">
        <v>2539</v>
      </c>
      <c r="D602" s="4" t="s">
        <v>2540</v>
      </c>
      <c r="E602" s="4" t="s">
        <v>2541</v>
      </c>
      <c r="F602" s="4" t="s">
        <v>2542</v>
      </c>
    </row>
    <row r="603" spans="1:6" x14ac:dyDescent="0.25">
      <c r="A603" s="4" t="s">
        <v>2357</v>
      </c>
      <c r="B603" s="4" t="s">
        <v>2358</v>
      </c>
      <c r="C603" s="4" t="s">
        <v>2539</v>
      </c>
      <c r="D603" s="4" t="s">
        <v>2540</v>
      </c>
      <c r="E603" s="4" t="s">
        <v>2543</v>
      </c>
      <c r="F603" s="4" t="s">
        <v>2544</v>
      </c>
    </row>
    <row r="604" spans="1:6" x14ac:dyDescent="0.25">
      <c r="A604" s="4" t="s">
        <v>2357</v>
      </c>
      <c r="B604" s="4" t="s">
        <v>2358</v>
      </c>
      <c r="C604" s="4" t="s">
        <v>2539</v>
      </c>
      <c r="D604" s="4" t="s">
        <v>2540</v>
      </c>
      <c r="E604" s="4" t="s">
        <v>2545</v>
      </c>
      <c r="F604" s="4" t="s">
        <v>2544</v>
      </c>
    </row>
    <row r="605" spans="1:6" x14ac:dyDescent="0.25">
      <c r="A605" s="4" t="s">
        <v>2357</v>
      </c>
      <c r="B605" s="4" t="s">
        <v>2358</v>
      </c>
      <c r="C605" s="4" t="s">
        <v>2539</v>
      </c>
      <c r="D605" s="4" t="s">
        <v>2540</v>
      </c>
      <c r="E605" s="4" t="s">
        <v>2546</v>
      </c>
      <c r="F605" s="4" t="s">
        <v>2547</v>
      </c>
    </row>
    <row r="606" spans="1:6" x14ac:dyDescent="0.25">
      <c r="A606" s="4" t="s">
        <v>2357</v>
      </c>
      <c r="B606" s="4" t="s">
        <v>2358</v>
      </c>
      <c r="C606" s="4" t="s">
        <v>2548</v>
      </c>
      <c r="D606" s="4" t="s">
        <v>2549</v>
      </c>
      <c r="E606" s="4" t="s">
        <v>2550</v>
      </c>
      <c r="F606" s="4" t="s">
        <v>2551</v>
      </c>
    </row>
    <row r="607" spans="1:6" x14ac:dyDescent="0.25">
      <c r="A607" s="4" t="s">
        <v>2357</v>
      </c>
      <c r="B607" s="4" t="s">
        <v>2358</v>
      </c>
      <c r="C607" s="4" t="s">
        <v>2548</v>
      </c>
      <c r="D607" s="4" t="s">
        <v>2549</v>
      </c>
      <c r="E607" s="4" t="s">
        <v>2552</v>
      </c>
      <c r="F607" s="4" t="s">
        <v>2553</v>
      </c>
    </row>
    <row r="608" spans="1:6" x14ac:dyDescent="0.25">
      <c r="A608" s="4" t="s">
        <v>2357</v>
      </c>
      <c r="B608" s="4" t="s">
        <v>2358</v>
      </c>
      <c r="C608" s="4" t="s">
        <v>2548</v>
      </c>
      <c r="D608" s="4" t="s">
        <v>2549</v>
      </c>
      <c r="E608" s="4" t="s">
        <v>2554</v>
      </c>
      <c r="F608" s="4" t="s">
        <v>2555</v>
      </c>
    </row>
    <row r="609" spans="1:6" x14ac:dyDescent="0.25">
      <c r="A609" s="4" t="s">
        <v>2357</v>
      </c>
      <c r="B609" s="4" t="s">
        <v>2358</v>
      </c>
      <c r="C609" s="4" t="s">
        <v>2548</v>
      </c>
      <c r="D609" s="4" t="s">
        <v>2549</v>
      </c>
      <c r="E609" s="4" t="s">
        <v>2556</v>
      </c>
      <c r="F609" s="4" t="s">
        <v>2549</v>
      </c>
    </row>
    <row r="610" spans="1:6" x14ac:dyDescent="0.25">
      <c r="A610" s="4" t="s">
        <v>2357</v>
      </c>
      <c r="B610" s="4" t="s">
        <v>2358</v>
      </c>
      <c r="C610" s="4" t="s">
        <v>2548</v>
      </c>
      <c r="D610" s="4" t="s">
        <v>2549</v>
      </c>
      <c r="E610" s="4" t="s">
        <v>2557</v>
      </c>
      <c r="F610" s="4" t="s">
        <v>2558</v>
      </c>
    </row>
    <row r="611" spans="1:6" x14ac:dyDescent="0.25">
      <c r="A611" s="4" t="s">
        <v>2357</v>
      </c>
      <c r="B611" s="4" t="s">
        <v>2358</v>
      </c>
      <c r="C611" s="4" t="s">
        <v>2548</v>
      </c>
      <c r="D611" s="4" t="s">
        <v>2549</v>
      </c>
      <c r="E611" s="4" t="s">
        <v>2559</v>
      </c>
      <c r="F611" s="4" t="s">
        <v>2560</v>
      </c>
    </row>
    <row r="612" spans="1:6" x14ac:dyDescent="0.25">
      <c r="A612" s="4" t="s">
        <v>2357</v>
      </c>
      <c r="B612" s="4" t="s">
        <v>2358</v>
      </c>
      <c r="C612" s="4" t="s">
        <v>2548</v>
      </c>
      <c r="D612" s="4" t="s">
        <v>2549</v>
      </c>
      <c r="E612" s="4" t="s">
        <v>2561</v>
      </c>
      <c r="F612" s="4" t="s">
        <v>2562</v>
      </c>
    </row>
    <row r="613" spans="1:6" x14ac:dyDescent="0.25">
      <c r="A613" s="4" t="s">
        <v>2357</v>
      </c>
      <c r="B613" s="4" t="s">
        <v>2358</v>
      </c>
      <c r="C613" s="4" t="s">
        <v>2563</v>
      </c>
      <c r="D613" s="4" t="s">
        <v>2564</v>
      </c>
      <c r="E613" s="4" t="s">
        <v>2565</v>
      </c>
      <c r="F613" s="4" t="s">
        <v>2566</v>
      </c>
    </row>
    <row r="614" spans="1:6" x14ac:dyDescent="0.25">
      <c r="A614" s="4" t="s">
        <v>2357</v>
      </c>
      <c r="B614" s="4" t="s">
        <v>2358</v>
      </c>
      <c r="C614" s="4" t="s">
        <v>2567</v>
      </c>
      <c r="D614" s="4" t="s">
        <v>2568</v>
      </c>
      <c r="E614" s="4" t="s">
        <v>2569</v>
      </c>
      <c r="F614" s="4" t="s">
        <v>2570</v>
      </c>
    </row>
    <row r="615" spans="1:6" x14ac:dyDescent="0.25">
      <c r="A615" s="4" t="s">
        <v>2357</v>
      </c>
      <c r="B615" s="4" t="s">
        <v>2358</v>
      </c>
      <c r="C615" s="4" t="s">
        <v>2567</v>
      </c>
      <c r="D615" s="4" t="s">
        <v>2568</v>
      </c>
      <c r="E615" s="4" t="s">
        <v>2571</v>
      </c>
      <c r="F615" s="4" t="s">
        <v>2558</v>
      </c>
    </row>
    <row r="616" spans="1:6" x14ac:dyDescent="0.25">
      <c r="A616" s="4" t="s">
        <v>2572</v>
      </c>
      <c r="B616" s="4" t="s">
        <v>2573</v>
      </c>
      <c r="C616" s="4" t="s">
        <v>2574</v>
      </c>
      <c r="D616" s="4" t="s">
        <v>2575</v>
      </c>
      <c r="E616" s="4" t="s">
        <v>2576</v>
      </c>
      <c r="F616" s="4" t="s">
        <v>2577</v>
      </c>
    </row>
    <row r="617" spans="1:6" x14ac:dyDescent="0.25">
      <c r="A617" s="4" t="s">
        <v>2572</v>
      </c>
      <c r="B617" s="4" t="s">
        <v>2573</v>
      </c>
      <c r="C617" s="4" t="s">
        <v>2574</v>
      </c>
      <c r="D617" s="4" t="s">
        <v>2575</v>
      </c>
      <c r="E617" s="4" t="s">
        <v>2578</v>
      </c>
      <c r="F617" s="4" t="s">
        <v>2579</v>
      </c>
    </row>
    <row r="618" spans="1:6" x14ac:dyDescent="0.25">
      <c r="A618" s="4" t="s">
        <v>2572</v>
      </c>
      <c r="B618" s="4" t="s">
        <v>2573</v>
      </c>
      <c r="C618" s="4" t="s">
        <v>2574</v>
      </c>
      <c r="D618" s="4" t="s">
        <v>2575</v>
      </c>
      <c r="E618" s="4" t="s">
        <v>2580</v>
      </c>
      <c r="F618" s="4" t="s">
        <v>2579</v>
      </c>
    </row>
    <row r="619" spans="1:6" x14ac:dyDescent="0.25">
      <c r="A619" s="4" t="s">
        <v>2572</v>
      </c>
      <c r="B619" s="4" t="s">
        <v>2573</v>
      </c>
      <c r="C619" s="4" t="s">
        <v>2574</v>
      </c>
      <c r="D619" s="4" t="s">
        <v>2575</v>
      </c>
      <c r="E619" s="4" t="s">
        <v>2581</v>
      </c>
      <c r="F619" s="4" t="s">
        <v>2582</v>
      </c>
    </row>
    <row r="620" spans="1:6" x14ac:dyDescent="0.25">
      <c r="A620" s="4" t="s">
        <v>2572</v>
      </c>
      <c r="B620" s="4" t="s">
        <v>2573</v>
      </c>
      <c r="C620" s="4" t="s">
        <v>2574</v>
      </c>
      <c r="D620" s="4" t="s">
        <v>2575</v>
      </c>
      <c r="E620" s="4" t="s">
        <v>2583</v>
      </c>
      <c r="F620" s="4" t="s">
        <v>2584</v>
      </c>
    </row>
    <row r="621" spans="1:6" x14ac:dyDescent="0.25">
      <c r="A621" s="4" t="s">
        <v>2572</v>
      </c>
      <c r="B621" s="4" t="s">
        <v>2573</v>
      </c>
      <c r="C621" s="4" t="s">
        <v>2574</v>
      </c>
      <c r="D621" s="4" t="s">
        <v>2575</v>
      </c>
      <c r="E621" s="4" t="s">
        <v>2585</v>
      </c>
      <c r="F621" s="4" t="s">
        <v>2586</v>
      </c>
    </row>
    <row r="622" spans="1:6" x14ac:dyDescent="0.25">
      <c r="A622" s="4" t="s">
        <v>2572</v>
      </c>
      <c r="B622" s="4" t="s">
        <v>2573</v>
      </c>
      <c r="C622" s="4" t="s">
        <v>2574</v>
      </c>
      <c r="D622" s="4" t="s">
        <v>2575</v>
      </c>
      <c r="E622" s="4" t="s">
        <v>2587</v>
      </c>
      <c r="F622" s="4" t="s">
        <v>2588</v>
      </c>
    </row>
    <row r="623" spans="1:6" x14ac:dyDescent="0.25">
      <c r="A623" s="4" t="s">
        <v>2572</v>
      </c>
      <c r="B623" s="4" t="s">
        <v>2573</v>
      </c>
      <c r="C623" s="4" t="s">
        <v>2589</v>
      </c>
      <c r="D623" s="4" t="s">
        <v>2590</v>
      </c>
      <c r="E623" s="4" t="s">
        <v>2591</v>
      </c>
      <c r="F623" s="4" t="s">
        <v>2592</v>
      </c>
    </row>
    <row r="624" spans="1:6" x14ac:dyDescent="0.25">
      <c r="A624" s="4" t="s">
        <v>2572</v>
      </c>
      <c r="B624" s="4" t="s">
        <v>2573</v>
      </c>
      <c r="C624" s="4" t="s">
        <v>2589</v>
      </c>
      <c r="D624" s="4" t="s">
        <v>2590</v>
      </c>
      <c r="E624" s="4" t="s">
        <v>2593</v>
      </c>
      <c r="F624" s="4" t="s">
        <v>2594</v>
      </c>
    </row>
    <row r="625" spans="1:6" x14ac:dyDescent="0.25">
      <c r="A625" s="4" t="s">
        <v>2572</v>
      </c>
      <c r="B625" s="4" t="s">
        <v>2573</v>
      </c>
      <c r="C625" s="4" t="s">
        <v>2589</v>
      </c>
      <c r="D625" s="4" t="s">
        <v>2590</v>
      </c>
      <c r="E625" s="4" t="s">
        <v>2595</v>
      </c>
      <c r="F625" s="4" t="s">
        <v>2590</v>
      </c>
    </row>
    <row r="626" spans="1:6" x14ac:dyDescent="0.25">
      <c r="A626" s="4" t="s">
        <v>2572</v>
      </c>
      <c r="B626" s="4" t="s">
        <v>2573</v>
      </c>
      <c r="C626" s="4" t="s">
        <v>2589</v>
      </c>
      <c r="D626" s="4" t="s">
        <v>2590</v>
      </c>
      <c r="E626" s="4" t="s">
        <v>2596</v>
      </c>
      <c r="F626" s="4" t="s">
        <v>2597</v>
      </c>
    </row>
    <row r="627" spans="1:6" x14ac:dyDescent="0.25">
      <c r="A627" s="4" t="s">
        <v>2572</v>
      </c>
      <c r="B627" s="4" t="s">
        <v>2573</v>
      </c>
      <c r="C627" s="4" t="s">
        <v>2589</v>
      </c>
      <c r="D627" s="4" t="s">
        <v>2590</v>
      </c>
      <c r="E627" s="4" t="s">
        <v>2598</v>
      </c>
      <c r="F627" s="4" t="s">
        <v>2599</v>
      </c>
    </row>
    <row r="628" spans="1:6" x14ac:dyDescent="0.25">
      <c r="A628" s="4" t="s">
        <v>2572</v>
      </c>
      <c r="B628" s="4" t="s">
        <v>2573</v>
      </c>
      <c r="C628" s="4" t="s">
        <v>2589</v>
      </c>
      <c r="D628" s="4" t="s">
        <v>2590</v>
      </c>
      <c r="E628" s="4" t="s">
        <v>2600</v>
      </c>
      <c r="F628" s="4" t="s">
        <v>2601</v>
      </c>
    </row>
    <row r="629" spans="1:6" x14ac:dyDescent="0.25">
      <c r="A629" s="4" t="s">
        <v>2572</v>
      </c>
      <c r="B629" s="4" t="s">
        <v>2573</v>
      </c>
      <c r="C629" s="4" t="s">
        <v>2589</v>
      </c>
      <c r="D629" s="4" t="s">
        <v>2590</v>
      </c>
      <c r="E629" s="4" t="s">
        <v>2602</v>
      </c>
      <c r="F629" s="4" t="s">
        <v>2603</v>
      </c>
    </row>
    <row r="630" spans="1:6" x14ac:dyDescent="0.25">
      <c r="A630" s="4" t="s">
        <v>2572</v>
      </c>
      <c r="B630" s="4" t="s">
        <v>2573</v>
      </c>
      <c r="C630" s="4" t="s">
        <v>2589</v>
      </c>
      <c r="D630" s="4" t="s">
        <v>2590</v>
      </c>
      <c r="E630" s="4" t="s">
        <v>2604</v>
      </c>
      <c r="F630" s="4" t="s">
        <v>2605</v>
      </c>
    </row>
    <row r="631" spans="1:6" x14ac:dyDescent="0.25">
      <c r="A631" s="4" t="s">
        <v>2572</v>
      </c>
      <c r="B631" s="4" t="s">
        <v>2573</v>
      </c>
      <c r="C631" s="4" t="s">
        <v>2589</v>
      </c>
      <c r="D631" s="4" t="s">
        <v>2590</v>
      </c>
      <c r="E631" s="4" t="s">
        <v>2606</v>
      </c>
      <c r="F631" s="4" t="s">
        <v>2607</v>
      </c>
    </row>
    <row r="632" spans="1:6" x14ac:dyDescent="0.25">
      <c r="A632" s="4" t="s">
        <v>2572</v>
      </c>
      <c r="B632" s="4" t="s">
        <v>2573</v>
      </c>
      <c r="C632" s="4" t="s">
        <v>2589</v>
      </c>
      <c r="D632" s="4" t="s">
        <v>2590</v>
      </c>
      <c r="E632" s="4" t="s">
        <v>2608</v>
      </c>
      <c r="F632" s="4" t="s">
        <v>1585</v>
      </c>
    </row>
    <row r="633" spans="1:6" x14ac:dyDescent="0.25">
      <c r="A633" s="4" t="s">
        <v>2572</v>
      </c>
      <c r="B633" s="4" t="s">
        <v>2573</v>
      </c>
      <c r="C633" s="4" t="s">
        <v>2589</v>
      </c>
      <c r="D633" s="4" t="s">
        <v>2590</v>
      </c>
      <c r="E633" s="4" t="s">
        <v>2609</v>
      </c>
      <c r="F633" s="4" t="s">
        <v>2610</v>
      </c>
    </row>
    <row r="634" spans="1:6" x14ac:dyDescent="0.25">
      <c r="A634" s="4" t="s">
        <v>2572</v>
      </c>
      <c r="B634" s="4" t="s">
        <v>2573</v>
      </c>
      <c r="C634" s="4" t="s">
        <v>2611</v>
      </c>
      <c r="D634" s="4" t="s">
        <v>2612</v>
      </c>
      <c r="E634" s="4" t="s">
        <v>2613</v>
      </c>
      <c r="F634" s="4" t="s">
        <v>2614</v>
      </c>
    </row>
    <row r="635" spans="1:6" x14ac:dyDescent="0.25">
      <c r="A635" s="4" t="s">
        <v>2572</v>
      </c>
      <c r="B635" s="4" t="s">
        <v>2573</v>
      </c>
      <c r="C635" s="4" t="s">
        <v>2611</v>
      </c>
      <c r="D635" s="4" t="s">
        <v>2612</v>
      </c>
      <c r="E635" s="4" t="s">
        <v>2615</v>
      </c>
      <c r="F635" s="4" t="s">
        <v>2616</v>
      </c>
    </row>
    <row r="636" spans="1:6" x14ac:dyDescent="0.25">
      <c r="A636" s="4" t="s">
        <v>2572</v>
      </c>
      <c r="B636" s="4" t="s">
        <v>2573</v>
      </c>
      <c r="C636" s="4" t="s">
        <v>2611</v>
      </c>
      <c r="D636" s="4" t="s">
        <v>2612</v>
      </c>
      <c r="E636" s="4" t="s">
        <v>2617</v>
      </c>
      <c r="F636" s="4" t="s">
        <v>2618</v>
      </c>
    </row>
    <row r="637" spans="1:6" x14ac:dyDescent="0.25">
      <c r="A637" s="4" t="s">
        <v>2572</v>
      </c>
      <c r="B637" s="4" t="s">
        <v>2573</v>
      </c>
      <c r="C637" s="4" t="s">
        <v>2611</v>
      </c>
      <c r="D637" s="4" t="s">
        <v>2612</v>
      </c>
      <c r="E637" s="4" t="s">
        <v>2619</v>
      </c>
      <c r="F637" s="4" t="s">
        <v>2620</v>
      </c>
    </row>
    <row r="638" spans="1:6" x14ac:dyDescent="0.25">
      <c r="A638" s="4" t="s">
        <v>2572</v>
      </c>
      <c r="B638" s="4" t="s">
        <v>2573</v>
      </c>
      <c r="C638" s="4" t="s">
        <v>2611</v>
      </c>
      <c r="D638" s="4" t="s">
        <v>2612</v>
      </c>
      <c r="E638" s="4" t="s">
        <v>2621</v>
      </c>
      <c r="F638" s="4" t="s">
        <v>2622</v>
      </c>
    </row>
    <row r="639" spans="1:6" x14ac:dyDescent="0.25">
      <c r="A639" s="4" t="s">
        <v>2572</v>
      </c>
      <c r="B639" s="4" t="s">
        <v>2573</v>
      </c>
      <c r="C639" s="4" t="s">
        <v>2611</v>
      </c>
      <c r="D639" s="4" t="s">
        <v>2612</v>
      </c>
      <c r="E639" s="4" t="s">
        <v>2623</v>
      </c>
      <c r="F639" s="4" t="s">
        <v>2624</v>
      </c>
    </row>
    <row r="640" spans="1:6" x14ac:dyDescent="0.25">
      <c r="A640" s="4" t="s">
        <v>2572</v>
      </c>
      <c r="B640" s="4" t="s">
        <v>2573</v>
      </c>
      <c r="C640" s="4" t="s">
        <v>2611</v>
      </c>
      <c r="D640" s="4" t="s">
        <v>2612</v>
      </c>
      <c r="E640" s="4" t="s">
        <v>2625</v>
      </c>
      <c r="F640" s="4" t="s">
        <v>2626</v>
      </c>
    </row>
    <row r="641" spans="1:6" x14ac:dyDescent="0.25">
      <c r="A641" s="4" t="s">
        <v>2572</v>
      </c>
      <c r="B641" s="4" t="s">
        <v>2573</v>
      </c>
      <c r="C641" s="4" t="s">
        <v>2611</v>
      </c>
      <c r="D641" s="4" t="s">
        <v>2612</v>
      </c>
      <c r="E641" s="4" t="s">
        <v>2627</v>
      </c>
      <c r="F641" s="4" t="s">
        <v>2628</v>
      </c>
    </row>
    <row r="642" spans="1:6" x14ac:dyDescent="0.25">
      <c r="A642" s="4" t="s">
        <v>2572</v>
      </c>
      <c r="B642" s="4" t="s">
        <v>2573</v>
      </c>
      <c r="C642" s="4" t="s">
        <v>2611</v>
      </c>
      <c r="D642" s="4" t="s">
        <v>2612</v>
      </c>
      <c r="E642" s="4" t="s">
        <v>2629</v>
      </c>
      <c r="F642" s="4" t="s">
        <v>2607</v>
      </c>
    </row>
    <row r="643" spans="1:6" x14ac:dyDescent="0.25">
      <c r="A643" s="4" t="s">
        <v>2572</v>
      </c>
      <c r="B643" s="4" t="s">
        <v>2573</v>
      </c>
      <c r="C643" s="4" t="s">
        <v>2611</v>
      </c>
      <c r="D643" s="4" t="s">
        <v>2612</v>
      </c>
      <c r="E643" s="4" t="s">
        <v>2630</v>
      </c>
      <c r="F643" s="4" t="s">
        <v>1530</v>
      </c>
    </row>
    <row r="644" spans="1:6" x14ac:dyDescent="0.25">
      <c r="A644" s="4" t="s">
        <v>2572</v>
      </c>
      <c r="B644" s="4" t="s">
        <v>2573</v>
      </c>
      <c r="C644" s="4" t="s">
        <v>2611</v>
      </c>
      <c r="D644" s="4" t="s">
        <v>2612</v>
      </c>
      <c r="E644" s="4" t="s">
        <v>2631</v>
      </c>
      <c r="F644" s="4" t="s">
        <v>1622</v>
      </c>
    </row>
    <row r="645" spans="1:6" x14ac:dyDescent="0.25">
      <c r="A645" s="4" t="s">
        <v>2572</v>
      </c>
      <c r="B645" s="4" t="s">
        <v>2573</v>
      </c>
      <c r="C645" s="4" t="s">
        <v>2611</v>
      </c>
      <c r="D645" s="4" t="s">
        <v>2612</v>
      </c>
      <c r="E645" s="4" t="s">
        <v>2632</v>
      </c>
      <c r="F645" s="4" t="s">
        <v>1585</v>
      </c>
    </row>
    <row r="646" spans="1:6" x14ac:dyDescent="0.25">
      <c r="A646" s="4" t="s">
        <v>2572</v>
      </c>
      <c r="B646" s="4" t="s">
        <v>2573</v>
      </c>
      <c r="C646" s="4" t="s">
        <v>2611</v>
      </c>
      <c r="D646" s="4" t="s">
        <v>2612</v>
      </c>
      <c r="E646" s="4" t="s">
        <v>2633</v>
      </c>
      <c r="F646" s="4" t="s">
        <v>2634</v>
      </c>
    </row>
    <row r="647" spans="1:6" x14ac:dyDescent="0.25">
      <c r="A647" s="4" t="s">
        <v>2572</v>
      </c>
      <c r="B647" s="4" t="s">
        <v>2573</v>
      </c>
      <c r="C647" s="4" t="s">
        <v>2635</v>
      </c>
      <c r="D647" s="4" t="s">
        <v>2636</v>
      </c>
      <c r="E647" s="4" t="s">
        <v>2637</v>
      </c>
      <c r="F647" s="4" t="s">
        <v>2638</v>
      </c>
    </row>
    <row r="648" spans="1:6" x14ac:dyDescent="0.25">
      <c r="A648" s="4" t="s">
        <v>2572</v>
      </c>
      <c r="B648" s="4" t="s">
        <v>2573</v>
      </c>
      <c r="C648" s="4" t="s">
        <v>2635</v>
      </c>
      <c r="D648" s="4" t="s">
        <v>2636</v>
      </c>
      <c r="E648" s="4" t="s">
        <v>2639</v>
      </c>
      <c r="F648" s="4" t="s">
        <v>2640</v>
      </c>
    </row>
    <row r="649" spans="1:6" x14ac:dyDescent="0.25">
      <c r="A649" s="4" t="s">
        <v>2572</v>
      </c>
      <c r="B649" s="4" t="s">
        <v>2573</v>
      </c>
      <c r="C649" s="4" t="s">
        <v>2635</v>
      </c>
      <c r="D649" s="4" t="s">
        <v>2636</v>
      </c>
      <c r="E649" s="4" t="s">
        <v>2641</v>
      </c>
      <c r="F649" s="4" t="s">
        <v>1694</v>
      </c>
    </row>
    <row r="650" spans="1:6" x14ac:dyDescent="0.25">
      <c r="A650" s="4" t="s">
        <v>2572</v>
      </c>
      <c r="B650" s="4" t="s">
        <v>2573</v>
      </c>
      <c r="C650" s="4" t="s">
        <v>2635</v>
      </c>
      <c r="D650" s="4" t="s">
        <v>2636</v>
      </c>
      <c r="E650" s="4" t="s">
        <v>2642</v>
      </c>
      <c r="F650" s="4" t="s">
        <v>2643</v>
      </c>
    </row>
    <row r="651" spans="1:6" x14ac:dyDescent="0.25">
      <c r="A651" s="4" t="s">
        <v>2572</v>
      </c>
      <c r="B651" s="4" t="s">
        <v>2573</v>
      </c>
      <c r="C651" s="4" t="s">
        <v>2635</v>
      </c>
      <c r="D651" s="4" t="s">
        <v>2636</v>
      </c>
      <c r="E651" s="4" t="s">
        <v>2644</v>
      </c>
      <c r="F651" s="4" t="s">
        <v>2636</v>
      </c>
    </row>
    <row r="652" spans="1:6" x14ac:dyDescent="0.25">
      <c r="A652" s="4" t="s">
        <v>2572</v>
      </c>
      <c r="B652" s="4" t="s">
        <v>2573</v>
      </c>
      <c r="C652" s="4" t="s">
        <v>2635</v>
      </c>
      <c r="D652" s="4" t="s">
        <v>2636</v>
      </c>
      <c r="E652" s="4" t="s">
        <v>2645</v>
      </c>
      <c r="F652" s="4" t="s">
        <v>2646</v>
      </c>
    </row>
    <row r="653" spans="1:6" x14ac:dyDescent="0.25">
      <c r="A653" s="4" t="s">
        <v>2572</v>
      </c>
      <c r="B653" s="4" t="s">
        <v>2573</v>
      </c>
      <c r="C653" s="4" t="s">
        <v>2635</v>
      </c>
      <c r="D653" s="4" t="s">
        <v>2636</v>
      </c>
      <c r="E653" s="4" t="s">
        <v>2647</v>
      </c>
      <c r="F653" s="4" t="s">
        <v>2648</v>
      </c>
    </row>
    <row r="654" spans="1:6" x14ac:dyDescent="0.25">
      <c r="A654" s="4" t="s">
        <v>2572</v>
      </c>
      <c r="B654" s="4" t="s">
        <v>2573</v>
      </c>
      <c r="C654" s="4" t="s">
        <v>2635</v>
      </c>
      <c r="D654" s="4" t="s">
        <v>2636</v>
      </c>
      <c r="E654" s="4" t="s">
        <v>2649</v>
      </c>
      <c r="F654" s="4" t="s">
        <v>2650</v>
      </c>
    </row>
    <row r="655" spans="1:6" x14ac:dyDescent="0.25">
      <c r="A655" s="4" t="s">
        <v>2572</v>
      </c>
      <c r="B655" s="4" t="s">
        <v>2573</v>
      </c>
      <c r="C655" s="4" t="s">
        <v>2635</v>
      </c>
      <c r="D655" s="4" t="s">
        <v>2636</v>
      </c>
      <c r="E655" s="4" t="s">
        <v>2651</v>
      </c>
      <c r="F655" s="4" t="s">
        <v>1870</v>
      </c>
    </row>
    <row r="656" spans="1:6" x14ac:dyDescent="0.25">
      <c r="A656" s="4" t="s">
        <v>2572</v>
      </c>
      <c r="B656" s="4" t="s">
        <v>2573</v>
      </c>
      <c r="C656" s="4" t="s">
        <v>2635</v>
      </c>
      <c r="D656" s="4" t="s">
        <v>2636</v>
      </c>
      <c r="E656" s="4" t="s">
        <v>2652</v>
      </c>
      <c r="F656" s="4" t="s">
        <v>2653</v>
      </c>
    </row>
    <row r="657" spans="1:6" x14ac:dyDescent="0.25">
      <c r="A657" s="4" t="s">
        <v>2572</v>
      </c>
      <c r="B657" s="4" t="s">
        <v>2573</v>
      </c>
      <c r="C657" s="4" t="s">
        <v>2635</v>
      </c>
      <c r="D657" s="4" t="s">
        <v>2636</v>
      </c>
      <c r="E657" s="4" t="s">
        <v>2654</v>
      </c>
      <c r="F657" s="4" t="s">
        <v>1659</v>
      </c>
    </row>
    <row r="658" spans="1:6" x14ac:dyDescent="0.25">
      <c r="A658" s="4" t="s">
        <v>2572</v>
      </c>
      <c r="B658" s="4" t="s">
        <v>2573</v>
      </c>
      <c r="C658" s="4" t="s">
        <v>2635</v>
      </c>
      <c r="D658" s="4" t="s">
        <v>2636</v>
      </c>
      <c r="E658" s="4" t="s">
        <v>2655</v>
      </c>
      <c r="F658" s="4" t="s">
        <v>2656</v>
      </c>
    </row>
    <row r="659" spans="1:6" x14ac:dyDescent="0.25">
      <c r="A659" s="4" t="s">
        <v>2572</v>
      </c>
      <c r="B659" s="4" t="s">
        <v>2573</v>
      </c>
      <c r="C659" s="4" t="s">
        <v>2657</v>
      </c>
      <c r="D659" s="4" t="s">
        <v>2658</v>
      </c>
      <c r="E659" s="4" t="s">
        <v>2659</v>
      </c>
      <c r="F659" s="4" t="s">
        <v>2660</v>
      </c>
    </row>
    <row r="660" spans="1:6" x14ac:dyDescent="0.25">
      <c r="A660" s="4" t="s">
        <v>2572</v>
      </c>
      <c r="B660" s="4" t="s">
        <v>2573</v>
      </c>
      <c r="C660" s="4" t="s">
        <v>2657</v>
      </c>
      <c r="D660" s="4" t="s">
        <v>2658</v>
      </c>
      <c r="E660" s="4" t="s">
        <v>2661</v>
      </c>
      <c r="F660" s="4" t="s">
        <v>2662</v>
      </c>
    </row>
    <row r="661" spans="1:6" x14ac:dyDescent="0.25">
      <c r="A661" s="4" t="s">
        <v>2572</v>
      </c>
      <c r="B661" s="4" t="s">
        <v>2573</v>
      </c>
      <c r="C661" s="4" t="s">
        <v>2657</v>
      </c>
      <c r="D661" s="4" t="s">
        <v>2658</v>
      </c>
      <c r="E661" s="4" t="s">
        <v>2663</v>
      </c>
      <c r="F661" s="4" t="s">
        <v>2658</v>
      </c>
    </row>
    <row r="662" spans="1:6" x14ac:dyDescent="0.25">
      <c r="A662" s="4" t="s">
        <v>2572</v>
      </c>
      <c r="B662" s="4" t="s">
        <v>2573</v>
      </c>
      <c r="C662" s="4" t="s">
        <v>2657</v>
      </c>
      <c r="D662" s="4" t="s">
        <v>2658</v>
      </c>
      <c r="E662" s="4" t="s">
        <v>2664</v>
      </c>
      <c r="F662" s="4" t="s">
        <v>2665</v>
      </c>
    </row>
    <row r="663" spans="1:6" x14ac:dyDescent="0.25">
      <c r="A663" s="4" t="s">
        <v>2572</v>
      </c>
      <c r="B663" s="4" t="s">
        <v>2573</v>
      </c>
      <c r="C663" s="4" t="s">
        <v>2666</v>
      </c>
      <c r="D663" s="4" t="s">
        <v>2667</v>
      </c>
      <c r="E663" s="4" t="s">
        <v>2668</v>
      </c>
      <c r="F663" s="4" t="s">
        <v>2669</v>
      </c>
    </row>
    <row r="664" spans="1:6" x14ac:dyDescent="0.25">
      <c r="A664" s="4" t="s">
        <v>2572</v>
      </c>
      <c r="B664" s="4" t="s">
        <v>2573</v>
      </c>
      <c r="C664" s="4" t="s">
        <v>2666</v>
      </c>
      <c r="D664" s="4" t="s">
        <v>2667</v>
      </c>
      <c r="E664" s="4" t="s">
        <v>2670</v>
      </c>
      <c r="F664" s="4" t="s">
        <v>2671</v>
      </c>
    </row>
    <row r="665" spans="1:6" x14ac:dyDescent="0.25">
      <c r="A665" s="4" t="s">
        <v>2572</v>
      </c>
      <c r="B665" s="4" t="s">
        <v>2573</v>
      </c>
      <c r="C665" s="4" t="s">
        <v>2666</v>
      </c>
      <c r="D665" s="4" t="s">
        <v>2667</v>
      </c>
      <c r="E665" s="4" t="s">
        <v>2672</v>
      </c>
      <c r="F665" s="4" t="s">
        <v>2673</v>
      </c>
    </row>
    <row r="666" spans="1:6" x14ac:dyDescent="0.25">
      <c r="A666" s="4" t="s">
        <v>2572</v>
      </c>
      <c r="B666" s="4" t="s">
        <v>2573</v>
      </c>
      <c r="C666" s="4" t="s">
        <v>2666</v>
      </c>
      <c r="D666" s="4" t="s">
        <v>2667</v>
      </c>
      <c r="E666" s="4" t="s">
        <v>2674</v>
      </c>
      <c r="F666" s="4" t="s">
        <v>1335</v>
      </c>
    </row>
    <row r="667" spans="1:6" x14ac:dyDescent="0.25">
      <c r="A667" s="4" t="s">
        <v>2572</v>
      </c>
      <c r="B667" s="4" t="s">
        <v>2573</v>
      </c>
      <c r="C667" s="4" t="s">
        <v>2666</v>
      </c>
      <c r="D667" s="4" t="s">
        <v>2667</v>
      </c>
      <c r="E667" s="4" t="s">
        <v>2675</v>
      </c>
      <c r="F667" s="4" t="s">
        <v>2676</v>
      </c>
    </row>
    <row r="668" spans="1:6" x14ac:dyDescent="0.25">
      <c r="A668" s="4" t="s">
        <v>2572</v>
      </c>
      <c r="B668" s="4" t="s">
        <v>2573</v>
      </c>
      <c r="C668" s="4" t="s">
        <v>2666</v>
      </c>
      <c r="D668" s="4" t="s">
        <v>2667</v>
      </c>
      <c r="E668" s="4" t="s">
        <v>2677</v>
      </c>
      <c r="F668" s="4" t="s">
        <v>2678</v>
      </c>
    </row>
    <row r="669" spans="1:6" x14ac:dyDescent="0.25">
      <c r="A669" s="4" t="s">
        <v>2679</v>
      </c>
      <c r="B669" s="4" t="s">
        <v>2680</v>
      </c>
      <c r="C669" s="4" t="s">
        <v>2681</v>
      </c>
      <c r="D669" s="4" t="s">
        <v>2682</v>
      </c>
      <c r="E669" s="4" t="s">
        <v>2683</v>
      </c>
      <c r="F669" s="4" t="s">
        <v>2684</v>
      </c>
    </row>
    <row r="670" spans="1:6" x14ac:dyDescent="0.25">
      <c r="A670" s="4" t="s">
        <v>2679</v>
      </c>
      <c r="B670" s="4" t="s">
        <v>2680</v>
      </c>
      <c r="C670" s="4" t="s">
        <v>2681</v>
      </c>
      <c r="D670" s="4" t="s">
        <v>2682</v>
      </c>
      <c r="E670" s="4" t="s">
        <v>2685</v>
      </c>
      <c r="F670" s="4" t="s">
        <v>2684</v>
      </c>
    </row>
    <row r="671" spans="1:6" x14ac:dyDescent="0.25">
      <c r="A671" s="4" t="s">
        <v>2679</v>
      </c>
      <c r="B671" s="4" t="s">
        <v>2680</v>
      </c>
      <c r="C671" s="4" t="s">
        <v>2681</v>
      </c>
      <c r="D671" s="4" t="s">
        <v>2682</v>
      </c>
      <c r="E671" s="4" t="s">
        <v>2686</v>
      </c>
      <c r="F671" s="4" t="s">
        <v>2687</v>
      </c>
    </row>
    <row r="672" spans="1:6" x14ac:dyDescent="0.25">
      <c r="A672" s="4" t="s">
        <v>2679</v>
      </c>
      <c r="B672" s="4" t="s">
        <v>2680</v>
      </c>
      <c r="C672" s="4" t="s">
        <v>2681</v>
      </c>
      <c r="D672" s="4" t="s">
        <v>2682</v>
      </c>
      <c r="E672" s="4" t="s">
        <v>2688</v>
      </c>
      <c r="F672" s="4" t="s">
        <v>2689</v>
      </c>
    </row>
    <row r="673" spans="1:6" x14ac:dyDescent="0.25">
      <c r="A673" s="4" t="s">
        <v>2679</v>
      </c>
      <c r="B673" s="4" t="s">
        <v>2680</v>
      </c>
      <c r="C673" s="4" t="s">
        <v>2681</v>
      </c>
      <c r="D673" s="4" t="s">
        <v>2682</v>
      </c>
      <c r="E673" s="4" t="s">
        <v>2690</v>
      </c>
      <c r="F673" s="4" t="s">
        <v>2691</v>
      </c>
    </row>
    <row r="674" spans="1:6" x14ac:dyDescent="0.25">
      <c r="A674" s="4" t="s">
        <v>2679</v>
      </c>
      <c r="B674" s="4" t="s">
        <v>2680</v>
      </c>
      <c r="C674" s="4" t="s">
        <v>2681</v>
      </c>
      <c r="D674" s="4" t="s">
        <v>2682</v>
      </c>
      <c r="E674" s="4" t="s">
        <v>2692</v>
      </c>
      <c r="F674" s="4" t="s">
        <v>2693</v>
      </c>
    </row>
    <row r="675" spans="1:6" x14ac:dyDescent="0.25">
      <c r="A675" s="4" t="s">
        <v>2679</v>
      </c>
      <c r="B675" s="4" t="s">
        <v>2680</v>
      </c>
      <c r="C675" s="4" t="s">
        <v>2681</v>
      </c>
      <c r="D675" s="4" t="s">
        <v>2682</v>
      </c>
      <c r="E675" s="4" t="s">
        <v>2694</v>
      </c>
      <c r="F675" s="4" t="s">
        <v>1370</v>
      </c>
    </row>
    <row r="676" spans="1:6" x14ac:dyDescent="0.25">
      <c r="A676" s="4" t="s">
        <v>2679</v>
      </c>
      <c r="B676" s="4" t="s">
        <v>2680</v>
      </c>
      <c r="C676" s="4" t="s">
        <v>2681</v>
      </c>
      <c r="D676" s="4" t="s">
        <v>2682</v>
      </c>
      <c r="E676" s="4" t="s">
        <v>2695</v>
      </c>
      <c r="F676" s="4" t="s">
        <v>2696</v>
      </c>
    </row>
    <row r="677" spans="1:6" x14ac:dyDescent="0.25">
      <c r="A677" s="4" t="s">
        <v>2679</v>
      </c>
      <c r="B677" s="4" t="s">
        <v>2680</v>
      </c>
      <c r="C677" s="4" t="s">
        <v>2697</v>
      </c>
      <c r="D677" s="4" t="s">
        <v>2698</v>
      </c>
      <c r="E677" s="4" t="s">
        <v>2699</v>
      </c>
      <c r="F677" s="4" t="s">
        <v>2698</v>
      </c>
    </row>
    <row r="678" spans="1:6" x14ac:dyDescent="0.25">
      <c r="A678" s="4" t="s">
        <v>2679</v>
      </c>
      <c r="B678" s="4" t="s">
        <v>2680</v>
      </c>
      <c r="C678" s="4" t="s">
        <v>2697</v>
      </c>
      <c r="D678" s="4" t="s">
        <v>2698</v>
      </c>
      <c r="E678" s="4" t="s">
        <v>2700</v>
      </c>
      <c r="F678" s="4" t="s">
        <v>2701</v>
      </c>
    </row>
    <row r="679" spans="1:6" x14ac:dyDescent="0.25">
      <c r="A679" s="4" t="s">
        <v>2679</v>
      </c>
      <c r="B679" s="4" t="s">
        <v>2680</v>
      </c>
      <c r="C679" s="4" t="s">
        <v>2697</v>
      </c>
      <c r="D679" s="4" t="s">
        <v>2698</v>
      </c>
      <c r="E679" s="4" t="s">
        <v>2702</v>
      </c>
      <c r="F679" s="4" t="s">
        <v>1636</v>
      </c>
    </row>
    <row r="680" spans="1:6" x14ac:dyDescent="0.25">
      <c r="A680" s="4" t="s">
        <v>2679</v>
      </c>
      <c r="B680" s="4" t="s">
        <v>2680</v>
      </c>
      <c r="C680" s="4" t="s">
        <v>2697</v>
      </c>
      <c r="D680" s="4" t="s">
        <v>2698</v>
      </c>
      <c r="E680" s="4" t="s">
        <v>2703</v>
      </c>
      <c r="F680" s="4" t="s">
        <v>2704</v>
      </c>
    </row>
    <row r="681" spans="1:6" x14ac:dyDescent="0.25">
      <c r="A681" s="4" t="s">
        <v>2679</v>
      </c>
      <c r="B681" s="4" t="s">
        <v>2680</v>
      </c>
      <c r="C681" s="4" t="s">
        <v>2697</v>
      </c>
      <c r="D681" s="4" t="s">
        <v>2698</v>
      </c>
      <c r="E681" s="4" t="s">
        <v>2705</v>
      </c>
      <c r="F681" s="4" t="s">
        <v>1702</v>
      </c>
    </row>
    <row r="682" spans="1:6" x14ac:dyDescent="0.25">
      <c r="A682" s="4" t="s">
        <v>2679</v>
      </c>
      <c r="B682" s="4" t="s">
        <v>2680</v>
      </c>
      <c r="C682" s="4" t="s">
        <v>2697</v>
      </c>
      <c r="D682" s="4" t="s">
        <v>2698</v>
      </c>
      <c r="E682" s="4" t="s">
        <v>2706</v>
      </c>
      <c r="F682" s="4" t="s">
        <v>2707</v>
      </c>
    </row>
    <row r="683" spans="1:6" x14ac:dyDescent="0.25">
      <c r="A683" s="4" t="s">
        <v>2679</v>
      </c>
      <c r="B683" s="4" t="s">
        <v>2680</v>
      </c>
      <c r="C683" s="4" t="s">
        <v>2697</v>
      </c>
      <c r="D683" s="4" t="s">
        <v>2698</v>
      </c>
      <c r="E683" s="4" t="s">
        <v>2708</v>
      </c>
      <c r="F683" s="4" t="s">
        <v>2709</v>
      </c>
    </row>
    <row r="684" spans="1:6" x14ac:dyDescent="0.25">
      <c r="A684" s="4" t="s">
        <v>2679</v>
      </c>
      <c r="B684" s="4" t="s">
        <v>2680</v>
      </c>
      <c r="C684" s="4" t="s">
        <v>2710</v>
      </c>
      <c r="D684" s="4" t="s">
        <v>2711</v>
      </c>
      <c r="E684" s="4" t="s">
        <v>2712</v>
      </c>
      <c r="F684" s="4" t="s">
        <v>2713</v>
      </c>
    </row>
    <row r="685" spans="1:6" x14ac:dyDescent="0.25">
      <c r="A685" s="4" t="s">
        <v>2679</v>
      </c>
      <c r="B685" s="4" t="s">
        <v>2680</v>
      </c>
      <c r="C685" s="4" t="s">
        <v>2710</v>
      </c>
      <c r="D685" s="4" t="s">
        <v>2711</v>
      </c>
      <c r="E685" s="4" t="s">
        <v>2714</v>
      </c>
      <c r="F685" s="4" t="s">
        <v>2711</v>
      </c>
    </row>
    <row r="686" spans="1:6" x14ac:dyDescent="0.25">
      <c r="A686" s="4" t="s">
        <v>2679</v>
      </c>
      <c r="B686" s="4" t="s">
        <v>2680</v>
      </c>
      <c r="C686" s="4" t="s">
        <v>2710</v>
      </c>
      <c r="D686" s="4" t="s">
        <v>2711</v>
      </c>
      <c r="E686" s="4" t="s">
        <v>2715</v>
      </c>
      <c r="F686" s="4" t="s">
        <v>2716</v>
      </c>
    </row>
    <row r="687" spans="1:6" x14ac:dyDescent="0.25">
      <c r="A687" s="4" t="s">
        <v>2679</v>
      </c>
      <c r="B687" s="4" t="s">
        <v>2680</v>
      </c>
      <c r="C687" s="4" t="s">
        <v>2710</v>
      </c>
      <c r="D687" s="4" t="s">
        <v>2711</v>
      </c>
      <c r="E687" s="4" t="s">
        <v>2717</v>
      </c>
      <c r="F687" s="4" t="s">
        <v>2718</v>
      </c>
    </row>
    <row r="688" spans="1:6" x14ac:dyDescent="0.25">
      <c r="A688" s="4" t="s">
        <v>2679</v>
      </c>
      <c r="B688" s="4" t="s">
        <v>2680</v>
      </c>
      <c r="C688" s="4" t="s">
        <v>2710</v>
      </c>
      <c r="D688" s="4" t="s">
        <v>2711</v>
      </c>
      <c r="E688" s="4" t="s">
        <v>2719</v>
      </c>
      <c r="F688" s="4" t="s">
        <v>2720</v>
      </c>
    </row>
    <row r="689" spans="1:6" x14ac:dyDescent="0.25">
      <c r="A689" s="4" t="s">
        <v>2679</v>
      </c>
      <c r="B689" s="4" t="s">
        <v>2680</v>
      </c>
      <c r="C689" s="4" t="s">
        <v>2710</v>
      </c>
      <c r="D689" s="4" t="s">
        <v>2711</v>
      </c>
      <c r="E689" s="4" t="s">
        <v>2721</v>
      </c>
      <c r="F689" s="4" t="s">
        <v>2722</v>
      </c>
    </row>
    <row r="690" spans="1:6" x14ac:dyDescent="0.25">
      <c r="A690" s="4" t="s">
        <v>2679</v>
      </c>
      <c r="B690" s="4" t="s">
        <v>2680</v>
      </c>
      <c r="C690" s="4" t="s">
        <v>2710</v>
      </c>
      <c r="D690" s="4" t="s">
        <v>2711</v>
      </c>
      <c r="E690" s="4" t="s">
        <v>2723</v>
      </c>
      <c r="F690" s="4" t="s">
        <v>2513</v>
      </c>
    </row>
    <row r="691" spans="1:6" x14ac:dyDescent="0.25">
      <c r="A691" s="4" t="s">
        <v>2679</v>
      </c>
      <c r="B691" s="4" t="s">
        <v>2680</v>
      </c>
      <c r="C691" s="4" t="s">
        <v>2710</v>
      </c>
      <c r="D691" s="4" t="s">
        <v>2711</v>
      </c>
      <c r="E691" s="4" t="s">
        <v>2724</v>
      </c>
      <c r="F691" s="4" t="s">
        <v>2725</v>
      </c>
    </row>
    <row r="692" spans="1:6" x14ac:dyDescent="0.25">
      <c r="A692" s="4" t="s">
        <v>2679</v>
      </c>
      <c r="B692" s="4" t="s">
        <v>2680</v>
      </c>
      <c r="C692" s="4" t="s">
        <v>2726</v>
      </c>
      <c r="D692" s="4" t="s">
        <v>2727</v>
      </c>
      <c r="E692" s="4" t="s">
        <v>2728</v>
      </c>
      <c r="F692" s="4" t="s">
        <v>2729</v>
      </c>
    </row>
    <row r="693" spans="1:6" x14ac:dyDescent="0.25">
      <c r="A693" s="4" t="s">
        <v>2679</v>
      </c>
      <c r="B693" s="4" t="s">
        <v>2680</v>
      </c>
      <c r="C693" s="4" t="s">
        <v>2726</v>
      </c>
      <c r="D693" s="4" t="s">
        <v>2727</v>
      </c>
      <c r="E693" s="4" t="s">
        <v>2730</v>
      </c>
      <c r="F693" s="4" t="s">
        <v>2085</v>
      </c>
    </row>
    <row r="694" spans="1:6" x14ac:dyDescent="0.25">
      <c r="A694" s="4" t="s">
        <v>2679</v>
      </c>
      <c r="B694" s="4" t="s">
        <v>2680</v>
      </c>
      <c r="C694" s="4" t="s">
        <v>2726</v>
      </c>
      <c r="D694" s="4" t="s">
        <v>2727</v>
      </c>
      <c r="E694" s="4" t="s">
        <v>2731</v>
      </c>
      <c r="F694" s="4" t="s">
        <v>2727</v>
      </c>
    </row>
    <row r="695" spans="1:6" x14ac:dyDescent="0.25">
      <c r="A695" s="4" t="s">
        <v>2679</v>
      </c>
      <c r="B695" s="4" t="s">
        <v>2680</v>
      </c>
      <c r="C695" s="4" t="s">
        <v>2726</v>
      </c>
      <c r="D695" s="4" t="s">
        <v>2727</v>
      </c>
      <c r="E695" s="4" t="s">
        <v>2732</v>
      </c>
      <c r="F695" s="4" t="s">
        <v>1804</v>
      </c>
    </row>
    <row r="696" spans="1:6" x14ac:dyDescent="0.25">
      <c r="A696" s="4" t="s">
        <v>2679</v>
      </c>
      <c r="B696" s="4" t="s">
        <v>2680</v>
      </c>
      <c r="C696" s="4" t="s">
        <v>2726</v>
      </c>
      <c r="D696" s="4" t="s">
        <v>2727</v>
      </c>
      <c r="E696" s="4" t="s">
        <v>2733</v>
      </c>
      <c r="F696" s="4" t="s">
        <v>2734</v>
      </c>
    </row>
    <row r="697" spans="1:6" x14ac:dyDescent="0.25">
      <c r="A697" s="4" t="s">
        <v>2679</v>
      </c>
      <c r="B697" s="4" t="s">
        <v>2680</v>
      </c>
      <c r="C697" s="4" t="s">
        <v>2735</v>
      </c>
      <c r="D697" s="4" t="s">
        <v>2736</v>
      </c>
      <c r="E697" s="4" t="s">
        <v>2737</v>
      </c>
      <c r="F697" s="4" t="s">
        <v>2738</v>
      </c>
    </row>
    <row r="698" spans="1:6" x14ac:dyDescent="0.25">
      <c r="A698" s="4" t="s">
        <v>2679</v>
      </c>
      <c r="B698" s="4" t="s">
        <v>2680</v>
      </c>
      <c r="C698" s="4" t="s">
        <v>2735</v>
      </c>
      <c r="D698" s="4" t="s">
        <v>2736</v>
      </c>
      <c r="E698" s="4" t="s">
        <v>2739</v>
      </c>
      <c r="F698" s="4" t="s">
        <v>1365</v>
      </c>
    </row>
    <row r="699" spans="1:6" x14ac:dyDescent="0.25">
      <c r="A699" s="4" t="s">
        <v>2679</v>
      </c>
      <c r="B699" s="4" t="s">
        <v>2680</v>
      </c>
      <c r="C699" s="4" t="s">
        <v>2735</v>
      </c>
      <c r="D699" s="4" t="s">
        <v>2736</v>
      </c>
      <c r="E699" s="4" t="s">
        <v>2740</v>
      </c>
      <c r="F699" s="4" t="s">
        <v>1292</v>
      </c>
    </row>
    <row r="700" spans="1:6" x14ac:dyDescent="0.25">
      <c r="A700" s="4" t="s">
        <v>2679</v>
      </c>
      <c r="B700" s="4" t="s">
        <v>2680</v>
      </c>
      <c r="C700" s="4" t="s">
        <v>2735</v>
      </c>
      <c r="D700" s="4" t="s">
        <v>2736</v>
      </c>
      <c r="E700" s="4" t="s">
        <v>2741</v>
      </c>
      <c r="F700" s="4" t="s">
        <v>2742</v>
      </c>
    </row>
    <row r="701" spans="1:6" x14ac:dyDescent="0.25">
      <c r="A701" s="4" t="s">
        <v>2679</v>
      </c>
      <c r="B701" s="4" t="s">
        <v>2680</v>
      </c>
      <c r="C701" s="4" t="s">
        <v>2735</v>
      </c>
      <c r="D701" s="4" t="s">
        <v>2736</v>
      </c>
      <c r="E701" s="4" t="s">
        <v>2743</v>
      </c>
      <c r="F701" s="4" t="s">
        <v>2078</v>
      </c>
    </row>
    <row r="702" spans="1:6" x14ac:dyDescent="0.25">
      <c r="A702" s="4" t="s">
        <v>2679</v>
      </c>
      <c r="B702" s="4" t="s">
        <v>2680</v>
      </c>
      <c r="C702" s="4" t="s">
        <v>2735</v>
      </c>
      <c r="D702" s="4" t="s">
        <v>2736</v>
      </c>
      <c r="E702" s="4" t="s">
        <v>2744</v>
      </c>
      <c r="F702" s="4" t="s">
        <v>2745</v>
      </c>
    </row>
    <row r="703" spans="1:6" x14ac:dyDescent="0.25">
      <c r="A703" s="4" t="s">
        <v>2679</v>
      </c>
      <c r="B703" s="4" t="s">
        <v>2680</v>
      </c>
      <c r="C703" s="4" t="s">
        <v>2735</v>
      </c>
      <c r="D703" s="4" t="s">
        <v>2736</v>
      </c>
      <c r="E703" s="4" t="s">
        <v>2746</v>
      </c>
      <c r="F703" s="4" t="s">
        <v>2747</v>
      </c>
    </row>
    <row r="704" spans="1:6" x14ac:dyDescent="0.25">
      <c r="A704" s="4" t="s">
        <v>2679</v>
      </c>
      <c r="B704" s="4" t="s">
        <v>2680</v>
      </c>
      <c r="C704" s="4" t="s">
        <v>2748</v>
      </c>
      <c r="D704" s="4" t="s">
        <v>2749</v>
      </c>
      <c r="E704" s="4" t="s">
        <v>2750</v>
      </c>
      <c r="F704" s="4" t="s">
        <v>2751</v>
      </c>
    </row>
    <row r="705" spans="1:6" x14ac:dyDescent="0.25">
      <c r="A705" s="4" t="s">
        <v>2679</v>
      </c>
      <c r="B705" s="4" t="s">
        <v>2680</v>
      </c>
      <c r="C705" s="4" t="s">
        <v>2748</v>
      </c>
      <c r="D705" s="4" t="s">
        <v>2749</v>
      </c>
      <c r="E705" s="4" t="s">
        <v>2752</v>
      </c>
      <c r="F705" s="4" t="s">
        <v>2753</v>
      </c>
    </row>
    <row r="706" spans="1:6" x14ac:dyDescent="0.25">
      <c r="A706" s="4" t="s">
        <v>2679</v>
      </c>
      <c r="B706" s="4" t="s">
        <v>2680</v>
      </c>
      <c r="C706" s="4" t="s">
        <v>2748</v>
      </c>
      <c r="D706" s="4" t="s">
        <v>2749</v>
      </c>
      <c r="E706" s="4" t="s">
        <v>2754</v>
      </c>
      <c r="F706" s="4" t="s">
        <v>2755</v>
      </c>
    </row>
    <row r="707" spans="1:6" x14ac:dyDescent="0.25">
      <c r="A707" s="4" t="s">
        <v>2679</v>
      </c>
      <c r="B707" s="4" t="s">
        <v>2680</v>
      </c>
      <c r="C707" s="4" t="s">
        <v>2748</v>
      </c>
      <c r="D707" s="4" t="s">
        <v>2749</v>
      </c>
      <c r="E707" s="4" t="s">
        <v>2756</v>
      </c>
      <c r="F707" s="4" t="s">
        <v>2757</v>
      </c>
    </row>
    <row r="708" spans="1:6" x14ac:dyDescent="0.25">
      <c r="A708" s="4" t="s">
        <v>2679</v>
      </c>
      <c r="B708" s="4" t="s">
        <v>2680</v>
      </c>
      <c r="C708" s="4" t="s">
        <v>2748</v>
      </c>
      <c r="D708" s="4" t="s">
        <v>2749</v>
      </c>
      <c r="E708" s="4" t="s">
        <v>2758</v>
      </c>
      <c r="F708" s="4" t="s">
        <v>2759</v>
      </c>
    </row>
    <row r="709" spans="1:6" x14ac:dyDescent="0.25">
      <c r="A709" s="4" t="s">
        <v>2679</v>
      </c>
      <c r="B709" s="4" t="s">
        <v>2680</v>
      </c>
      <c r="C709" s="4" t="s">
        <v>2748</v>
      </c>
      <c r="D709" s="4" t="s">
        <v>2749</v>
      </c>
      <c r="E709" s="4" t="s">
        <v>2760</v>
      </c>
      <c r="F709" s="4" t="s">
        <v>2761</v>
      </c>
    </row>
    <row r="710" spans="1:6" x14ac:dyDescent="0.25">
      <c r="A710" s="4" t="s">
        <v>2679</v>
      </c>
      <c r="B710" s="4" t="s">
        <v>2680</v>
      </c>
      <c r="C710" s="4" t="s">
        <v>2748</v>
      </c>
      <c r="D710" s="4" t="s">
        <v>2749</v>
      </c>
      <c r="E710" s="4" t="s">
        <v>2762</v>
      </c>
      <c r="F710" s="4" t="s">
        <v>2763</v>
      </c>
    </row>
    <row r="711" spans="1:6" x14ac:dyDescent="0.25">
      <c r="A711" s="4" t="s">
        <v>2679</v>
      </c>
      <c r="B711" s="4" t="s">
        <v>2680</v>
      </c>
      <c r="C711" s="4" t="s">
        <v>2748</v>
      </c>
      <c r="D711" s="4" t="s">
        <v>2749</v>
      </c>
      <c r="E711" s="4" t="s">
        <v>2764</v>
      </c>
      <c r="F711" s="4" t="s">
        <v>2765</v>
      </c>
    </row>
    <row r="712" spans="1:6" x14ac:dyDescent="0.25">
      <c r="A712" s="4" t="s">
        <v>2679</v>
      </c>
      <c r="B712" s="4" t="s">
        <v>2680</v>
      </c>
      <c r="C712" s="4" t="s">
        <v>2766</v>
      </c>
      <c r="D712" s="4" t="s">
        <v>2680</v>
      </c>
      <c r="E712" s="4" t="s">
        <v>2767</v>
      </c>
      <c r="F712" s="4" t="s">
        <v>2768</v>
      </c>
    </row>
    <row r="713" spans="1:6" x14ac:dyDescent="0.25">
      <c r="A713" s="4" t="s">
        <v>2679</v>
      </c>
      <c r="B713" s="4" t="s">
        <v>2680</v>
      </c>
      <c r="C713" s="4" t="s">
        <v>2766</v>
      </c>
      <c r="D713" s="4" t="s">
        <v>2680</v>
      </c>
      <c r="E713" s="4" t="s">
        <v>2769</v>
      </c>
      <c r="F713" s="4" t="s">
        <v>2770</v>
      </c>
    </row>
    <row r="714" spans="1:6" x14ac:dyDescent="0.25">
      <c r="A714" s="4" t="s">
        <v>2679</v>
      </c>
      <c r="B714" s="4" t="s">
        <v>2680</v>
      </c>
      <c r="C714" s="4" t="s">
        <v>2766</v>
      </c>
      <c r="D714" s="4" t="s">
        <v>2680</v>
      </c>
      <c r="E714" s="4" t="s">
        <v>2771</v>
      </c>
      <c r="F714" s="4" t="s">
        <v>2772</v>
      </c>
    </row>
    <row r="715" spans="1:6" x14ac:dyDescent="0.25">
      <c r="A715" s="4" t="s">
        <v>2679</v>
      </c>
      <c r="B715" s="4" t="s">
        <v>2680</v>
      </c>
      <c r="C715" s="4" t="s">
        <v>2766</v>
      </c>
      <c r="D715" s="4" t="s">
        <v>2680</v>
      </c>
      <c r="E715" s="4" t="s">
        <v>2773</v>
      </c>
      <c r="F715" s="4" t="s">
        <v>1307</v>
      </c>
    </row>
    <row r="716" spans="1:6" x14ac:dyDescent="0.25">
      <c r="A716" s="4" t="s">
        <v>2679</v>
      </c>
      <c r="B716" s="4" t="s">
        <v>2680</v>
      </c>
      <c r="C716" s="4" t="s">
        <v>2766</v>
      </c>
      <c r="D716" s="4" t="s">
        <v>2680</v>
      </c>
      <c r="E716" s="4" t="s">
        <v>2774</v>
      </c>
      <c r="F716" s="4" t="s">
        <v>2775</v>
      </c>
    </row>
    <row r="717" spans="1:6" x14ac:dyDescent="0.25">
      <c r="A717" s="4" t="s">
        <v>2679</v>
      </c>
      <c r="B717" s="4" t="s">
        <v>2680</v>
      </c>
      <c r="C717" s="4" t="s">
        <v>2766</v>
      </c>
      <c r="D717" s="4" t="s">
        <v>2680</v>
      </c>
      <c r="E717" s="4" t="s">
        <v>2776</v>
      </c>
      <c r="F717" s="4" t="s">
        <v>2777</v>
      </c>
    </row>
    <row r="718" spans="1:6" x14ac:dyDescent="0.25">
      <c r="A718" s="4" t="s">
        <v>2679</v>
      </c>
      <c r="B718" s="4" t="s">
        <v>2680</v>
      </c>
      <c r="C718" s="4" t="s">
        <v>2766</v>
      </c>
      <c r="D718" s="4" t="s">
        <v>2680</v>
      </c>
      <c r="E718" s="4" t="s">
        <v>2778</v>
      </c>
      <c r="F718" s="4" t="s">
        <v>2680</v>
      </c>
    </row>
    <row r="719" spans="1:6" x14ac:dyDescent="0.25">
      <c r="A719" s="4" t="s">
        <v>2679</v>
      </c>
      <c r="B719" s="4" t="s">
        <v>2680</v>
      </c>
      <c r="C719" s="4" t="s">
        <v>2766</v>
      </c>
      <c r="D719" s="4" t="s">
        <v>2680</v>
      </c>
      <c r="E719" s="4" t="s">
        <v>2779</v>
      </c>
      <c r="F719" s="4" t="s">
        <v>2780</v>
      </c>
    </row>
    <row r="720" spans="1:6" x14ac:dyDescent="0.25">
      <c r="A720" s="4" t="s">
        <v>2679</v>
      </c>
      <c r="B720" s="4" t="s">
        <v>2680</v>
      </c>
      <c r="C720" s="4" t="s">
        <v>2766</v>
      </c>
      <c r="D720" s="4" t="s">
        <v>2680</v>
      </c>
      <c r="E720" s="4" t="s">
        <v>2781</v>
      </c>
      <c r="F720" s="4" t="s">
        <v>2782</v>
      </c>
    </row>
    <row r="721" spans="1:6" x14ac:dyDescent="0.25">
      <c r="A721" s="4" t="s">
        <v>2679</v>
      </c>
      <c r="B721" s="4" t="s">
        <v>2680</v>
      </c>
      <c r="C721" s="4" t="s">
        <v>2766</v>
      </c>
      <c r="D721" s="4" t="s">
        <v>2680</v>
      </c>
      <c r="E721" s="4" t="s">
        <v>2783</v>
      </c>
      <c r="F721" s="4" t="s">
        <v>2784</v>
      </c>
    </row>
    <row r="722" spans="1:6" x14ac:dyDescent="0.25">
      <c r="A722" s="4" t="s">
        <v>2679</v>
      </c>
      <c r="B722" s="4" t="s">
        <v>2680</v>
      </c>
      <c r="C722" s="4" t="s">
        <v>2766</v>
      </c>
      <c r="D722" s="4" t="s">
        <v>2680</v>
      </c>
      <c r="E722" s="4" t="s">
        <v>2785</v>
      </c>
      <c r="F722" s="4" t="s">
        <v>2786</v>
      </c>
    </row>
    <row r="723" spans="1:6" x14ac:dyDescent="0.25">
      <c r="A723" s="4" t="s">
        <v>2679</v>
      </c>
      <c r="B723" s="4" t="s">
        <v>2680</v>
      </c>
      <c r="C723" s="4" t="s">
        <v>2766</v>
      </c>
      <c r="D723" s="4" t="s">
        <v>2680</v>
      </c>
      <c r="E723" s="4" t="s">
        <v>2787</v>
      </c>
      <c r="F723" s="4" t="s">
        <v>1339</v>
      </c>
    </row>
    <row r="724" spans="1:6" x14ac:dyDescent="0.25">
      <c r="A724" s="4" t="s">
        <v>2679</v>
      </c>
      <c r="B724" s="4" t="s">
        <v>2680</v>
      </c>
      <c r="C724" s="4" t="s">
        <v>2766</v>
      </c>
      <c r="D724" s="4" t="s">
        <v>2680</v>
      </c>
      <c r="E724" s="4" t="s">
        <v>2788</v>
      </c>
      <c r="F724" s="4" t="s">
        <v>1558</v>
      </c>
    </row>
    <row r="725" spans="1:6" x14ac:dyDescent="0.25">
      <c r="A725" s="4" t="s">
        <v>2679</v>
      </c>
      <c r="B725" s="4" t="s">
        <v>2680</v>
      </c>
      <c r="C725" s="4" t="s">
        <v>2766</v>
      </c>
      <c r="D725" s="4" t="s">
        <v>2680</v>
      </c>
      <c r="E725" s="4" t="s">
        <v>2789</v>
      </c>
      <c r="F725" s="4" t="s">
        <v>1349</v>
      </c>
    </row>
    <row r="726" spans="1:6" x14ac:dyDescent="0.25">
      <c r="A726" s="4" t="s">
        <v>2679</v>
      </c>
      <c r="B726" s="4" t="s">
        <v>2680</v>
      </c>
      <c r="C726" s="4" t="s">
        <v>2766</v>
      </c>
      <c r="D726" s="4" t="s">
        <v>2680</v>
      </c>
      <c r="E726" s="4" t="s">
        <v>2790</v>
      </c>
      <c r="F726" s="4" t="s">
        <v>2791</v>
      </c>
    </row>
    <row r="727" spans="1:6" x14ac:dyDescent="0.25">
      <c r="A727" s="4" t="s">
        <v>2679</v>
      </c>
      <c r="B727" s="4" t="s">
        <v>2680</v>
      </c>
      <c r="C727" s="4" t="s">
        <v>2766</v>
      </c>
      <c r="D727" s="4" t="s">
        <v>2680</v>
      </c>
      <c r="E727" s="4" t="s">
        <v>2792</v>
      </c>
      <c r="F727" s="4" t="s">
        <v>1357</v>
      </c>
    </row>
    <row r="728" spans="1:6" x14ac:dyDescent="0.25">
      <c r="A728" s="4" t="s">
        <v>2679</v>
      </c>
      <c r="B728" s="4" t="s">
        <v>2680</v>
      </c>
      <c r="C728" s="4" t="s">
        <v>2766</v>
      </c>
      <c r="D728" s="4" t="s">
        <v>2680</v>
      </c>
      <c r="E728" s="4" t="s">
        <v>2793</v>
      </c>
      <c r="F728" s="4" t="s">
        <v>2794</v>
      </c>
    </row>
    <row r="729" spans="1:6" x14ac:dyDescent="0.25">
      <c r="A729" s="4" t="s">
        <v>2679</v>
      </c>
      <c r="B729" s="4" t="s">
        <v>2680</v>
      </c>
      <c r="C729" s="4" t="s">
        <v>2766</v>
      </c>
      <c r="D729" s="4" t="s">
        <v>2680</v>
      </c>
      <c r="E729" s="4" t="s">
        <v>2795</v>
      </c>
      <c r="F729" s="4" t="s">
        <v>2796</v>
      </c>
    </row>
    <row r="730" spans="1:6" x14ac:dyDescent="0.25">
      <c r="A730" s="4" t="s">
        <v>2679</v>
      </c>
      <c r="B730" s="4" t="s">
        <v>2680</v>
      </c>
      <c r="C730" s="4" t="s">
        <v>2797</v>
      </c>
      <c r="D730" s="4" t="s">
        <v>2798</v>
      </c>
      <c r="E730" s="4" t="s">
        <v>2799</v>
      </c>
      <c r="F730" s="4" t="s">
        <v>2800</v>
      </c>
    </row>
    <row r="731" spans="1:6" x14ac:dyDescent="0.25">
      <c r="A731" s="4" t="s">
        <v>2679</v>
      </c>
      <c r="B731" s="4" t="s">
        <v>2680</v>
      </c>
      <c r="C731" s="4" t="s">
        <v>2797</v>
      </c>
      <c r="D731" s="4" t="s">
        <v>2798</v>
      </c>
      <c r="E731" s="4" t="s">
        <v>2801</v>
      </c>
      <c r="F731" s="4" t="s">
        <v>2802</v>
      </c>
    </row>
    <row r="732" spans="1:6" x14ac:dyDescent="0.25">
      <c r="A732" s="4" t="s">
        <v>2679</v>
      </c>
      <c r="B732" s="4" t="s">
        <v>2680</v>
      </c>
      <c r="C732" s="4" t="s">
        <v>2797</v>
      </c>
      <c r="D732" s="4" t="s">
        <v>2798</v>
      </c>
      <c r="E732" s="4" t="s">
        <v>2803</v>
      </c>
      <c r="F732" s="4" t="s">
        <v>1951</v>
      </c>
    </row>
    <row r="733" spans="1:6" x14ac:dyDescent="0.25">
      <c r="A733" s="4" t="s">
        <v>2679</v>
      </c>
      <c r="B733" s="4" t="s">
        <v>2680</v>
      </c>
      <c r="C733" s="4" t="s">
        <v>2797</v>
      </c>
      <c r="D733" s="4" t="s">
        <v>2798</v>
      </c>
      <c r="E733" s="4" t="s">
        <v>2804</v>
      </c>
      <c r="F733" s="4" t="s">
        <v>2805</v>
      </c>
    </row>
    <row r="734" spans="1:6" x14ac:dyDescent="0.25">
      <c r="A734" s="4" t="s">
        <v>2679</v>
      </c>
      <c r="B734" s="4" t="s">
        <v>2680</v>
      </c>
      <c r="C734" s="4" t="s">
        <v>2797</v>
      </c>
      <c r="D734" s="4" t="s">
        <v>2798</v>
      </c>
      <c r="E734" s="4" t="s">
        <v>2806</v>
      </c>
      <c r="F734" s="4" t="s">
        <v>2807</v>
      </c>
    </row>
    <row r="735" spans="1:6" x14ac:dyDescent="0.25">
      <c r="A735" s="4" t="s">
        <v>2679</v>
      </c>
      <c r="B735" s="4" t="s">
        <v>2680</v>
      </c>
      <c r="C735" s="4" t="s">
        <v>2797</v>
      </c>
      <c r="D735" s="4" t="s">
        <v>2798</v>
      </c>
      <c r="E735" s="4" t="s">
        <v>2808</v>
      </c>
      <c r="F735" s="4" t="s">
        <v>2809</v>
      </c>
    </row>
    <row r="736" spans="1:6" x14ac:dyDescent="0.25">
      <c r="A736" s="4" t="s">
        <v>2679</v>
      </c>
      <c r="B736" s="4" t="s">
        <v>2680</v>
      </c>
      <c r="C736" s="4" t="s">
        <v>2810</v>
      </c>
      <c r="D736" s="4" t="s">
        <v>2811</v>
      </c>
      <c r="E736" s="4" t="s">
        <v>2812</v>
      </c>
      <c r="F736" s="4" t="s">
        <v>2813</v>
      </c>
    </row>
    <row r="737" spans="1:6" x14ac:dyDescent="0.25">
      <c r="A737" s="4" t="s">
        <v>2679</v>
      </c>
      <c r="B737" s="4" t="s">
        <v>2680</v>
      </c>
      <c r="C737" s="4" t="s">
        <v>2810</v>
      </c>
      <c r="D737" s="4" t="s">
        <v>2811</v>
      </c>
      <c r="E737" s="4" t="s">
        <v>2814</v>
      </c>
      <c r="F737" s="4" t="s">
        <v>2811</v>
      </c>
    </row>
    <row r="738" spans="1:6" x14ac:dyDescent="0.25">
      <c r="A738" s="4" t="s">
        <v>2679</v>
      </c>
      <c r="B738" s="4" t="s">
        <v>2680</v>
      </c>
      <c r="C738" s="4" t="s">
        <v>2815</v>
      </c>
      <c r="D738" s="4" t="s">
        <v>2816</v>
      </c>
      <c r="E738" s="4" t="s">
        <v>2817</v>
      </c>
      <c r="F738" s="4" t="s">
        <v>2818</v>
      </c>
    </row>
    <row r="739" spans="1:6" x14ac:dyDescent="0.25">
      <c r="A739" s="4" t="s">
        <v>2679</v>
      </c>
      <c r="B739" s="4" t="s">
        <v>2680</v>
      </c>
      <c r="C739" s="4" t="s">
        <v>2815</v>
      </c>
      <c r="D739" s="4" t="s">
        <v>2816</v>
      </c>
      <c r="E739" s="4" t="s">
        <v>2819</v>
      </c>
      <c r="F739" s="4" t="s">
        <v>2820</v>
      </c>
    </row>
    <row r="740" spans="1:6" x14ac:dyDescent="0.25">
      <c r="A740" s="4" t="s">
        <v>2679</v>
      </c>
      <c r="B740" s="4" t="s">
        <v>2680</v>
      </c>
      <c r="C740" s="4" t="s">
        <v>2815</v>
      </c>
      <c r="D740" s="4" t="s">
        <v>2816</v>
      </c>
      <c r="E740" s="4" t="s">
        <v>2821</v>
      </c>
      <c r="F740" s="4" t="s">
        <v>2822</v>
      </c>
    </row>
    <row r="741" spans="1:6" x14ac:dyDescent="0.25">
      <c r="A741" s="4" t="s">
        <v>2679</v>
      </c>
      <c r="B741" s="4" t="s">
        <v>2680</v>
      </c>
      <c r="C741" s="4" t="s">
        <v>2815</v>
      </c>
      <c r="D741" s="4" t="s">
        <v>2816</v>
      </c>
      <c r="E741" s="4" t="s">
        <v>2823</v>
      </c>
      <c r="F741" s="4" t="s">
        <v>2822</v>
      </c>
    </row>
    <row r="742" spans="1:6" x14ac:dyDescent="0.25">
      <c r="A742" s="4" t="s">
        <v>2679</v>
      </c>
      <c r="B742" s="4" t="s">
        <v>2680</v>
      </c>
      <c r="C742" s="4" t="s">
        <v>2815</v>
      </c>
      <c r="D742" s="4" t="s">
        <v>2816</v>
      </c>
      <c r="E742" s="4" t="s">
        <v>2824</v>
      </c>
      <c r="F742" s="4" t="s">
        <v>2825</v>
      </c>
    </row>
    <row r="743" spans="1:6" x14ac:dyDescent="0.25">
      <c r="A743" s="4" t="s">
        <v>2679</v>
      </c>
      <c r="B743" s="4" t="s">
        <v>2680</v>
      </c>
      <c r="C743" s="4" t="s">
        <v>2815</v>
      </c>
      <c r="D743" s="4" t="s">
        <v>2816</v>
      </c>
      <c r="E743" s="4" t="s">
        <v>2826</v>
      </c>
      <c r="F743" s="4" t="s">
        <v>2813</v>
      </c>
    </row>
    <row r="744" spans="1:6" x14ac:dyDescent="0.25">
      <c r="A744" s="4" t="s">
        <v>2679</v>
      </c>
      <c r="B744" s="4" t="s">
        <v>2680</v>
      </c>
      <c r="C744" s="4" t="s">
        <v>2815</v>
      </c>
      <c r="D744" s="4" t="s">
        <v>2816</v>
      </c>
      <c r="E744" s="4" t="s">
        <v>2827</v>
      </c>
      <c r="F744" s="4" t="s">
        <v>2828</v>
      </c>
    </row>
    <row r="745" spans="1:6" x14ac:dyDescent="0.25">
      <c r="A745" s="4" t="s">
        <v>2679</v>
      </c>
      <c r="B745" s="4" t="s">
        <v>2680</v>
      </c>
      <c r="C745" s="4" t="s">
        <v>2815</v>
      </c>
      <c r="D745" s="4" t="s">
        <v>2816</v>
      </c>
      <c r="E745" s="4" t="s">
        <v>2829</v>
      </c>
      <c r="F745" s="4" t="s">
        <v>2830</v>
      </c>
    </row>
    <row r="746" spans="1:6" x14ac:dyDescent="0.25">
      <c r="A746" s="4" t="s">
        <v>2679</v>
      </c>
      <c r="B746" s="4" t="s">
        <v>2680</v>
      </c>
      <c r="C746" s="4" t="s">
        <v>2815</v>
      </c>
      <c r="D746" s="4" t="s">
        <v>2816</v>
      </c>
      <c r="E746" s="4" t="s">
        <v>2831</v>
      </c>
      <c r="F746" s="4" t="s">
        <v>2832</v>
      </c>
    </row>
    <row r="747" spans="1:6" x14ac:dyDescent="0.25">
      <c r="A747" s="4" t="s">
        <v>2679</v>
      </c>
      <c r="B747" s="4" t="s">
        <v>2680</v>
      </c>
      <c r="C747" s="4" t="s">
        <v>2815</v>
      </c>
      <c r="D747" s="4" t="s">
        <v>2816</v>
      </c>
      <c r="E747" s="4" t="s">
        <v>2833</v>
      </c>
      <c r="F747" s="4" t="s">
        <v>2834</v>
      </c>
    </row>
    <row r="748" spans="1:6" x14ac:dyDescent="0.25">
      <c r="A748" s="4" t="s">
        <v>2679</v>
      </c>
      <c r="B748" s="4" t="s">
        <v>2680</v>
      </c>
      <c r="C748" s="4" t="s">
        <v>2815</v>
      </c>
      <c r="D748" s="4" t="s">
        <v>2816</v>
      </c>
      <c r="E748" s="4" t="s">
        <v>2835</v>
      </c>
      <c r="F748" s="4" t="s">
        <v>1622</v>
      </c>
    </row>
    <row r="749" spans="1:6" x14ac:dyDescent="0.25">
      <c r="A749" s="4" t="s">
        <v>2679</v>
      </c>
      <c r="B749" s="4" t="s">
        <v>2680</v>
      </c>
      <c r="C749" s="4" t="s">
        <v>2815</v>
      </c>
      <c r="D749" s="4" t="s">
        <v>2816</v>
      </c>
      <c r="E749" s="4" t="s">
        <v>2836</v>
      </c>
      <c r="F749" s="4" t="s">
        <v>2837</v>
      </c>
    </row>
    <row r="750" spans="1:6" x14ac:dyDescent="0.25">
      <c r="A750" s="4" t="s">
        <v>2679</v>
      </c>
      <c r="B750" s="4" t="s">
        <v>2680</v>
      </c>
      <c r="C750" s="4" t="s">
        <v>2838</v>
      </c>
      <c r="D750" s="4" t="s">
        <v>2839</v>
      </c>
      <c r="E750" s="4" t="s">
        <v>2840</v>
      </c>
      <c r="F750" s="4" t="s">
        <v>2841</v>
      </c>
    </row>
    <row r="751" spans="1:6" x14ac:dyDescent="0.25">
      <c r="A751" s="4" t="s">
        <v>2679</v>
      </c>
      <c r="B751" s="4" t="s">
        <v>2680</v>
      </c>
      <c r="C751" s="4" t="s">
        <v>2838</v>
      </c>
      <c r="D751" s="4" t="s">
        <v>2839</v>
      </c>
      <c r="E751" s="4" t="s">
        <v>2842</v>
      </c>
      <c r="F751" s="4" t="s">
        <v>2716</v>
      </c>
    </row>
    <row r="752" spans="1:6" x14ac:dyDescent="0.25">
      <c r="A752" s="4" t="s">
        <v>2679</v>
      </c>
      <c r="B752" s="4" t="s">
        <v>2680</v>
      </c>
      <c r="C752" s="4" t="s">
        <v>2838</v>
      </c>
      <c r="D752" s="4" t="s">
        <v>2839</v>
      </c>
      <c r="E752" s="4" t="s">
        <v>2843</v>
      </c>
      <c r="F752" s="4" t="s">
        <v>2844</v>
      </c>
    </row>
    <row r="753" spans="1:6" x14ac:dyDescent="0.25">
      <c r="A753" s="4" t="s">
        <v>2679</v>
      </c>
      <c r="B753" s="4" t="s">
        <v>2680</v>
      </c>
      <c r="C753" s="4" t="s">
        <v>2838</v>
      </c>
      <c r="D753" s="4" t="s">
        <v>2839</v>
      </c>
      <c r="E753" s="4" t="s">
        <v>2845</v>
      </c>
      <c r="F753" s="4" t="s">
        <v>2839</v>
      </c>
    </row>
    <row r="754" spans="1:6" x14ac:dyDescent="0.25">
      <c r="A754" s="4" t="s">
        <v>2679</v>
      </c>
      <c r="B754" s="4" t="s">
        <v>2680</v>
      </c>
      <c r="C754" s="4" t="s">
        <v>2846</v>
      </c>
      <c r="D754" s="4" t="s">
        <v>2847</v>
      </c>
      <c r="E754" s="4" t="s">
        <v>2848</v>
      </c>
      <c r="F754" s="4" t="s">
        <v>2849</v>
      </c>
    </row>
    <row r="755" spans="1:6" x14ac:dyDescent="0.25">
      <c r="A755" s="4" t="s">
        <v>2679</v>
      </c>
      <c r="B755" s="4" t="s">
        <v>2680</v>
      </c>
      <c r="C755" s="4" t="s">
        <v>2846</v>
      </c>
      <c r="D755" s="4" t="s">
        <v>2847</v>
      </c>
      <c r="E755" s="4" t="s">
        <v>2850</v>
      </c>
      <c r="F755" s="4" t="s">
        <v>2851</v>
      </c>
    </row>
    <row r="756" spans="1:6" x14ac:dyDescent="0.25">
      <c r="A756" s="4" t="s">
        <v>2679</v>
      </c>
      <c r="B756" s="4" t="s">
        <v>2680</v>
      </c>
      <c r="C756" s="4" t="s">
        <v>2846</v>
      </c>
      <c r="D756" s="4" t="s">
        <v>2847</v>
      </c>
      <c r="E756" s="4" t="s">
        <v>2852</v>
      </c>
      <c r="F756" s="4" t="s">
        <v>2853</v>
      </c>
    </row>
    <row r="757" spans="1:6" x14ac:dyDescent="0.25">
      <c r="A757" s="4" t="s">
        <v>2679</v>
      </c>
      <c r="B757" s="4" t="s">
        <v>2680</v>
      </c>
      <c r="C757" s="4" t="s">
        <v>2846</v>
      </c>
      <c r="D757" s="4" t="s">
        <v>2847</v>
      </c>
      <c r="E757" s="4" t="s">
        <v>2854</v>
      </c>
      <c r="F757" s="4" t="s">
        <v>2855</v>
      </c>
    </row>
    <row r="758" spans="1:6" x14ac:dyDescent="0.25">
      <c r="A758" s="4" t="s">
        <v>2679</v>
      </c>
      <c r="B758" s="4" t="s">
        <v>2680</v>
      </c>
      <c r="C758" s="4" t="s">
        <v>2846</v>
      </c>
      <c r="D758" s="4" t="s">
        <v>2847</v>
      </c>
      <c r="E758" s="4" t="s">
        <v>2856</v>
      </c>
      <c r="F758" s="4" t="s">
        <v>2857</v>
      </c>
    </row>
    <row r="759" spans="1:6" x14ac:dyDescent="0.25">
      <c r="A759" s="4" t="s">
        <v>2679</v>
      </c>
      <c r="B759" s="4" t="s">
        <v>2680</v>
      </c>
      <c r="C759" s="4" t="s">
        <v>2846</v>
      </c>
      <c r="D759" s="4" t="s">
        <v>2847</v>
      </c>
      <c r="E759" s="4" t="s">
        <v>2858</v>
      </c>
      <c r="F759" s="4" t="s">
        <v>2859</v>
      </c>
    </row>
    <row r="760" spans="1:6" x14ac:dyDescent="0.25">
      <c r="A760" s="4" t="s">
        <v>2679</v>
      </c>
      <c r="B760" s="4" t="s">
        <v>2680</v>
      </c>
      <c r="C760" s="4" t="s">
        <v>2860</v>
      </c>
      <c r="D760" s="4" t="s">
        <v>2861</v>
      </c>
      <c r="E760" s="4" t="s">
        <v>2862</v>
      </c>
      <c r="F760" s="4" t="s">
        <v>2753</v>
      </c>
    </row>
    <row r="761" spans="1:6" x14ac:dyDescent="0.25">
      <c r="A761" s="4" t="s">
        <v>2679</v>
      </c>
      <c r="B761" s="4" t="s">
        <v>2680</v>
      </c>
      <c r="C761" s="4" t="s">
        <v>2860</v>
      </c>
      <c r="D761" s="4" t="s">
        <v>2861</v>
      </c>
      <c r="E761" s="4" t="s">
        <v>2863</v>
      </c>
      <c r="F761" s="4" t="s">
        <v>2861</v>
      </c>
    </row>
    <row r="762" spans="1:6" x14ac:dyDescent="0.25">
      <c r="A762" s="4" t="s">
        <v>2679</v>
      </c>
      <c r="B762" s="4" t="s">
        <v>2680</v>
      </c>
      <c r="C762" s="4" t="s">
        <v>2860</v>
      </c>
      <c r="D762" s="4" t="s">
        <v>2861</v>
      </c>
      <c r="E762" s="4" t="s">
        <v>2864</v>
      </c>
      <c r="F762" s="4" t="s">
        <v>2765</v>
      </c>
    </row>
    <row r="763" spans="1:6" x14ac:dyDescent="0.25">
      <c r="A763" s="4" t="s">
        <v>2679</v>
      </c>
      <c r="B763" s="4" t="s">
        <v>2680</v>
      </c>
      <c r="C763" s="4" t="s">
        <v>2865</v>
      </c>
      <c r="D763" s="4" t="s">
        <v>2866</v>
      </c>
      <c r="E763" s="4" t="s">
        <v>2867</v>
      </c>
      <c r="F763" s="4" t="s">
        <v>2868</v>
      </c>
    </row>
    <row r="764" spans="1:6" x14ac:dyDescent="0.25">
      <c r="A764" s="4" t="s">
        <v>2679</v>
      </c>
      <c r="B764" s="4" t="s">
        <v>2680</v>
      </c>
      <c r="C764" s="4" t="s">
        <v>2865</v>
      </c>
      <c r="D764" s="4" t="s">
        <v>2866</v>
      </c>
      <c r="E764" s="4" t="s">
        <v>2869</v>
      </c>
      <c r="F764" s="4" t="s">
        <v>2870</v>
      </c>
    </row>
    <row r="765" spans="1:6" x14ac:dyDescent="0.25">
      <c r="A765" s="4" t="s">
        <v>2679</v>
      </c>
      <c r="B765" s="4" t="s">
        <v>2680</v>
      </c>
      <c r="C765" s="4" t="s">
        <v>2865</v>
      </c>
      <c r="D765" s="4" t="s">
        <v>2866</v>
      </c>
      <c r="E765" s="4" t="s">
        <v>2871</v>
      </c>
      <c r="F765" s="4" t="s">
        <v>2872</v>
      </c>
    </row>
    <row r="766" spans="1:6" x14ac:dyDescent="0.25">
      <c r="A766" s="4" t="s">
        <v>2679</v>
      </c>
      <c r="B766" s="4" t="s">
        <v>2680</v>
      </c>
      <c r="C766" s="4" t="s">
        <v>2865</v>
      </c>
      <c r="D766" s="4" t="s">
        <v>2866</v>
      </c>
      <c r="E766" s="4" t="s">
        <v>2873</v>
      </c>
      <c r="F766" s="4" t="s">
        <v>2874</v>
      </c>
    </row>
    <row r="767" spans="1:6" x14ac:dyDescent="0.25">
      <c r="A767" s="4" t="s">
        <v>2679</v>
      </c>
      <c r="B767" s="4" t="s">
        <v>2680</v>
      </c>
      <c r="C767" s="4" t="s">
        <v>2865</v>
      </c>
      <c r="D767" s="4" t="s">
        <v>2866</v>
      </c>
      <c r="E767" s="4" t="s">
        <v>2875</v>
      </c>
      <c r="F767" s="4" t="s">
        <v>2876</v>
      </c>
    </row>
    <row r="768" spans="1:6" x14ac:dyDescent="0.25">
      <c r="A768" s="4" t="s">
        <v>2679</v>
      </c>
      <c r="B768" s="4" t="s">
        <v>2680</v>
      </c>
      <c r="C768" s="4" t="s">
        <v>2865</v>
      </c>
      <c r="D768" s="4" t="s">
        <v>2866</v>
      </c>
      <c r="E768" s="4" t="s">
        <v>2877</v>
      </c>
      <c r="F768" s="4" t="s">
        <v>2878</v>
      </c>
    </row>
    <row r="769" spans="1:6" x14ac:dyDescent="0.25">
      <c r="A769" s="4" t="s">
        <v>2679</v>
      </c>
      <c r="B769" s="4" t="s">
        <v>2680</v>
      </c>
      <c r="C769" s="4" t="s">
        <v>2865</v>
      </c>
      <c r="D769" s="4" t="s">
        <v>2866</v>
      </c>
      <c r="E769" s="4" t="s">
        <v>2879</v>
      </c>
      <c r="F769" s="4" t="s">
        <v>2880</v>
      </c>
    </row>
    <row r="770" spans="1:6" x14ac:dyDescent="0.25">
      <c r="A770" s="4" t="s">
        <v>2679</v>
      </c>
      <c r="B770" s="4" t="s">
        <v>2680</v>
      </c>
      <c r="C770" s="4" t="s">
        <v>2865</v>
      </c>
      <c r="D770" s="4" t="s">
        <v>2866</v>
      </c>
      <c r="E770" s="4" t="s">
        <v>2881</v>
      </c>
      <c r="F770" s="4" t="s">
        <v>2866</v>
      </c>
    </row>
    <row r="771" spans="1:6" x14ac:dyDescent="0.25">
      <c r="A771" s="4" t="s">
        <v>2679</v>
      </c>
      <c r="B771" s="4" t="s">
        <v>2680</v>
      </c>
      <c r="C771" s="4" t="s">
        <v>2865</v>
      </c>
      <c r="D771" s="4" t="s">
        <v>2866</v>
      </c>
      <c r="E771" s="4" t="s">
        <v>2882</v>
      </c>
      <c r="F771" s="4" t="s">
        <v>2212</v>
      </c>
    </row>
    <row r="772" spans="1:6" x14ac:dyDescent="0.25">
      <c r="A772" s="4" t="s">
        <v>2679</v>
      </c>
      <c r="B772" s="4" t="s">
        <v>2680</v>
      </c>
      <c r="C772" s="4" t="s">
        <v>2865</v>
      </c>
      <c r="D772" s="4" t="s">
        <v>2866</v>
      </c>
      <c r="E772" s="4" t="s">
        <v>2883</v>
      </c>
      <c r="F772" s="4" t="s">
        <v>2884</v>
      </c>
    </row>
    <row r="773" spans="1:6" x14ac:dyDescent="0.25">
      <c r="A773" s="4" t="s">
        <v>2679</v>
      </c>
      <c r="B773" s="4" t="s">
        <v>2680</v>
      </c>
      <c r="C773" s="4" t="s">
        <v>2865</v>
      </c>
      <c r="D773" s="4" t="s">
        <v>2866</v>
      </c>
      <c r="E773" s="4" t="s">
        <v>2885</v>
      </c>
      <c r="F773" s="4" t="s">
        <v>2886</v>
      </c>
    </row>
    <row r="774" spans="1:6" x14ac:dyDescent="0.25">
      <c r="A774" s="4" t="s">
        <v>2679</v>
      </c>
      <c r="B774" s="4" t="s">
        <v>2680</v>
      </c>
      <c r="C774" s="4" t="s">
        <v>2887</v>
      </c>
      <c r="D774" s="4" t="s">
        <v>2888</v>
      </c>
      <c r="E774" s="4" t="s">
        <v>2889</v>
      </c>
      <c r="F774" s="4" t="s">
        <v>2890</v>
      </c>
    </row>
    <row r="775" spans="1:6" x14ac:dyDescent="0.25">
      <c r="A775" s="4" t="s">
        <v>2679</v>
      </c>
      <c r="B775" s="4" t="s">
        <v>2680</v>
      </c>
      <c r="C775" s="4" t="s">
        <v>2887</v>
      </c>
      <c r="D775" s="4" t="s">
        <v>2888</v>
      </c>
      <c r="E775" s="4" t="s">
        <v>2891</v>
      </c>
      <c r="F775" s="4" t="s">
        <v>2888</v>
      </c>
    </row>
    <row r="776" spans="1:6" x14ac:dyDescent="0.25">
      <c r="A776" s="4" t="s">
        <v>2679</v>
      </c>
      <c r="B776" s="4" t="s">
        <v>2680</v>
      </c>
      <c r="C776" s="4" t="s">
        <v>2887</v>
      </c>
      <c r="D776" s="4" t="s">
        <v>2888</v>
      </c>
      <c r="E776" s="4" t="s">
        <v>2892</v>
      </c>
      <c r="F776" s="4" t="s">
        <v>2893</v>
      </c>
    </row>
    <row r="777" spans="1:6" x14ac:dyDescent="0.25">
      <c r="A777" s="4" t="s">
        <v>2679</v>
      </c>
      <c r="B777" s="4" t="s">
        <v>2680</v>
      </c>
      <c r="C777" s="4" t="s">
        <v>2894</v>
      </c>
      <c r="D777" s="4" t="s">
        <v>2895</v>
      </c>
      <c r="E777" s="4" t="s">
        <v>2896</v>
      </c>
      <c r="F777" s="4" t="s">
        <v>2897</v>
      </c>
    </row>
    <row r="778" spans="1:6" x14ac:dyDescent="0.25">
      <c r="A778" s="4" t="s">
        <v>2679</v>
      </c>
      <c r="B778" s="4" t="s">
        <v>2680</v>
      </c>
      <c r="C778" s="4" t="s">
        <v>2894</v>
      </c>
      <c r="D778" s="4" t="s">
        <v>2895</v>
      </c>
      <c r="E778" s="4" t="s">
        <v>2898</v>
      </c>
      <c r="F778" s="4" t="s">
        <v>2899</v>
      </c>
    </row>
    <row r="779" spans="1:6" x14ac:dyDescent="0.25">
      <c r="A779" s="4" t="s">
        <v>2679</v>
      </c>
      <c r="B779" s="4" t="s">
        <v>2680</v>
      </c>
      <c r="C779" s="4" t="s">
        <v>2894</v>
      </c>
      <c r="D779" s="4" t="s">
        <v>2895</v>
      </c>
      <c r="E779" s="4" t="s">
        <v>2900</v>
      </c>
      <c r="F779" s="4" t="s">
        <v>2901</v>
      </c>
    </row>
    <row r="780" spans="1:6" x14ac:dyDescent="0.25">
      <c r="A780" s="4" t="s">
        <v>2679</v>
      </c>
      <c r="B780" s="4" t="s">
        <v>2680</v>
      </c>
      <c r="C780" s="4" t="s">
        <v>2894</v>
      </c>
      <c r="D780" s="4" t="s">
        <v>2895</v>
      </c>
      <c r="E780" s="4" t="s">
        <v>2902</v>
      </c>
      <c r="F780" s="4" t="s">
        <v>2903</v>
      </c>
    </row>
    <row r="781" spans="1:6" x14ac:dyDescent="0.25">
      <c r="A781" s="4" t="s">
        <v>2679</v>
      </c>
      <c r="B781" s="4" t="s">
        <v>2680</v>
      </c>
      <c r="C781" s="4" t="s">
        <v>2894</v>
      </c>
      <c r="D781" s="4" t="s">
        <v>2895</v>
      </c>
      <c r="E781" s="4" t="s">
        <v>2904</v>
      </c>
      <c r="F781" s="4" t="s">
        <v>2905</v>
      </c>
    </row>
    <row r="782" spans="1:6" x14ac:dyDescent="0.25">
      <c r="A782" s="4" t="s">
        <v>2679</v>
      </c>
      <c r="B782" s="4" t="s">
        <v>2680</v>
      </c>
      <c r="C782" s="4" t="s">
        <v>2894</v>
      </c>
      <c r="D782" s="4" t="s">
        <v>2895</v>
      </c>
      <c r="E782" s="4" t="s">
        <v>2906</v>
      </c>
      <c r="F782" s="4" t="s">
        <v>2895</v>
      </c>
    </row>
    <row r="783" spans="1:6" x14ac:dyDescent="0.25">
      <c r="A783" s="4" t="s">
        <v>2907</v>
      </c>
      <c r="B783" s="4" t="s">
        <v>2908</v>
      </c>
      <c r="C783" s="4" t="s">
        <v>2909</v>
      </c>
      <c r="D783" s="4" t="s">
        <v>2910</v>
      </c>
      <c r="E783" s="4" t="s">
        <v>2911</v>
      </c>
      <c r="F783" s="4" t="s">
        <v>2910</v>
      </c>
    </row>
    <row r="784" spans="1:6" x14ac:dyDescent="0.25">
      <c r="A784" s="4" t="s">
        <v>2907</v>
      </c>
      <c r="B784" s="4" t="s">
        <v>2908</v>
      </c>
      <c r="C784" s="4" t="s">
        <v>2909</v>
      </c>
      <c r="D784" s="4" t="s">
        <v>2910</v>
      </c>
      <c r="E784" s="4" t="s">
        <v>2912</v>
      </c>
      <c r="F784" s="4" t="s">
        <v>2913</v>
      </c>
    </row>
    <row r="785" spans="1:6" x14ac:dyDescent="0.25">
      <c r="A785" s="4" t="s">
        <v>2907</v>
      </c>
      <c r="B785" s="4" t="s">
        <v>2908</v>
      </c>
      <c r="C785" s="4" t="s">
        <v>2909</v>
      </c>
      <c r="D785" s="4" t="s">
        <v>2910</v>
      </c>
      <c r="E785" s="4" t="s">
        <v>2914</v>
      </c>
      <c r="F785" s="4" t="s">
        <v>2915</v>
      </c>
    </row>
    <row r="786" spans="1:6" x14ac:dyDescent="0.25">
      <c r="A786" s="4" t="s">
        <v>2907</v>
      </c>
      <c r="B786" s="4" t="s">
        <v>2908</v>
      </c>
      <c r="C786" s="4" t="s">
        <v>2916</v>
      </c>
      <c r="D786" s="4" t="s">
        <v>2917</v>
      </c>
      <c r="E786" s="4" t="s">
        <v>2918</v>
      </c>
      <c r="F786" s="4" t="s">
        <v>2917</v>
      </c>
    </row>
    <row r="787" spans="1:6" x14ac:dyDescent="0.25">
      <c r="A787" s="4" t="s">
        <v>2907</v>
      </c>
      <c r="B787" s="4" t="s">
        <v>2908</v>
      </c>
      <c r="C787" s="4" t="s">
        <v>2916</v>
      </c>
      <c r="D787" s="4" t="s">
        <v>2917</v>
      </c>
      <c r="E787" s="4" t="s">
        <v>2919</v>
      </c>
      <c r="F787" s="4" t="s">
        <v>2920</v>
      </c>
    </row>
    <row r="788" spans="1:6" x14ac:dyDescent="0.25">
      <c r="A788" s="4" t="s">
        <v>2907</v>
      </c>
      <c r="B788" s="4" t="s">
        <v>2908</v>
      </c>
      <c r="C788" s="4" t="s">
        <v>2916</v>
      </c>
      <c r="D788" s="4" t="s">
        <v>2917</v>
      </c>
      <c r="E788" s="4" t="s">
        <v>2921</v>
      </c>
      <c r="F788" s="4" t="s">
        <v>2922</v>
      </c>
    </row>
    <row r="789" spans="1:6" x14ac:dyDescent="0.25">
      <c r="A789" s="4" t="s">
        <v>2907</v>
      </c>
      <c r="B789" s="4" t="s">
        <v>2908</v>
      </c>
      <c r="C789" s="4" t="s">
        <v>2916</v>
      </c>
      <c r="D789" s="4" t="s">
        <v>2917</v>
      </c>
      <c r="E789" s="4" t="s">
        <v>2923</v>
      </c>
      <c r="F789" s="4" t="s">
        <v>2924</v>
      </c>
    </row>
    <row r="790" spans="1:6" x14ac:dyDescent="0.25">
      <c r="A790" s="4" t="s">
        <v>2907</v>
      </c>
      <c r="B790" s="4" t="s">
        <v>2908</v>
      </c>
      <c r="C790" s="4" t="s">
        <v>2916</v>
      </c>
      <c r="D790" s="4" t="s">
        <v>2917</v>
      </c>
      <c r="E790" s="4" t="s">
        <v>2925</v>
      </c>
      <c r="F790" s="4" t="s">
        <v>2926</v>
      </c>
    </row>
    <row r="791" spans="1:6" x14ac:dyDescent="0.25">
      <c r="A791" s="4" t="s">
        <v>2907</v>
      </c>
      <c r="B791" s="4" t="s">
        <v>2908</v>
      </c>
      <c r="C791" s="4" t="s">
        <v>2916</v>
      </c>
      <c r="D791" s="4" t="s">
        <v>2917</v>
      </c>
      <c r="E791" s="4" t="s">
        <v>2927</v>
      </c>
      <c r="F791" s="4" t="s">
        <v>2928</v>
      </c>
    </row>
    <row r="792" spans="1:6" x14ac:dyDescent="0.25">
      <c r="A792" s="4" t="s">
        <v>2907</v>
      </c>
      <c r="B792" s="4" t="s">
        <v>2908</v>
      </c>
      <c r="C792" s="4" t="s">
        <v>2916</v>
      </c>
      <c r="D792" s="4" t="s">
        <v>2917</v>
      </c>
      <c r="E792" s="4" t="s">
        <v>2929</v>
      </c>
      <c r="F792" s="4" t="s">
        <v>2930</v>
      </c>
    </row>
    <row r="793" spans="1:6" x14ac:dyDescent="0.25">
      <c r="A793" s="4" t="s">
        <v>2907</v>
      </c>
      <c r="B793" s="4" t="s">
        <v>2908</v>
      </c>
      <c r="C793" s="4" t="s">
        <v>2916</v>
      </c>
      <c r="D793" s="4" t="s">
        <v>2917</v>
      </c>
      <c r="E793" s="4" t="s">
        <v>2931</v>
      </c>
      <c r="F793" s="4" t="s">
        <v>2932</v>
      </c>
    </row>
    <row r="794" spans="1:6" x14ac:dyDescent="0.25">
      <c r="A794" s="4" t="s">
        <v>2907</v>
      </c>
      <c r="B794" s="4" t="s">
        <v>2908</v>
      </c>
      <c r="C794" s="4" t="s">
        <v>2916</v>
      </c>
      <c r="D794" s="4" t="s">
        <v>2917</v>
      </c>
      <c r="E794" s="4" t="s">
        <v>2933</v>
      </c>
      <c r="F794" s="4" t="s">
        <v>1280</v>
      </c>
    </row>
    <row r="795" spans="1:6" x14ac:dyDescent="0.25">
      <c r="A795" s="4" t="s">
        <v>2907</v>
      </c>
      <c r="B795" s="4" t="s">
        <v>2908</v>
      </c>
      <c r="C795" s="4" t="s">
        <v>2916</v>
      </c>
      <c r="D795" s="4" t="s">
        <v>2917</v>
      </c>
      <c r="E795" s="4" t="s">
        <v>2934</v>
      </c>
      <c r="F795" s="4" t="s">
        <v>2935</v>
      </c>
    </row>
    <row r="796" spans="1:6" x14ac:dyDescent="0.25">
      <c r="A796" s="4" t="s">
        <v>2907</v>
      </c>
      <c r="B796" s="4" t="s">
        <v>2908</v>
      </c>
      <c r="C796" s="4" t="s">
        <v>2936</v>
      </c>
      <c r="D796" s="4" t="s">
        <v>2937</v>
      </c>
      <c r="E796" s="4" t="s">
        <v>2938</v>
      </c>
      <c r="F796" s="4" t="s">
        <v>2939</v>
      </c>
    </row>
    <row r="797" spans="1:6" x14ac:dyDescent="0.25">
      <c r="A797" s="4" t="s">
        <v>2907</v>
      </c>
      <c r="B797" s="4" t="s">
        <v>2908</v>
      </c>
      <c r="C797" s="4" t="s">
        <v>2936</v>
      </c>
      <c r="D797" s="4" t="s">
        <v>2937</v>
      </c>
      <c r="E797" s="4" t="s">
        <v>2940</v>
      </c>
      <c r="F797" s="4" t="s">
        <v>2941</v>
      </c>
    </row>
    <row r="798" spans="1:6" x14ac:dyDescent="0.25">
      <c r="A798" s="4" t="s">
        <v>2907</v>
      </c>
      <c r="B798" s="4" t="s">
        <v>2908</v>
      </c>
      <c r="C798" s="4" t="s">
        <v>2936</v>
      </c>
      <c r="D798" s="4" t="s">
        <v>2937</v>
      </c>
      <c r="E798" s="4" t="s">
        <v>2942</v>
      </c>
      <c r="F798" s="4" t="s">
        <v>2943</v>
      </c>
    </row>
    <row r="799" spans="1:6" x14ac:dyDescent="0.25">
      <c r="A799" s="4" t="s">
        <v>2907</v>
      </c>
      <c r="B799" s="4" t="s">
        <v>2908</v>
      </c>
      <c r="C799" s="4" t="s">
        <v>2936</v>
      </c>
      <c r="D799" s="4" t="s">
        <v>2937</v>
      </c>
      <c r="E799" s="4" t="s">
        <v>2944</v>
      </c>
      <c r="F799" s="4" t="s">
        <v>2945</v>
      </c>
    </row>
    <row r="800" spans="1:6" x14ac:dyDescent="0.25">
      <c r="A800" s="4" t="s">
        <v>2907</v>
      </c>
      <c r="B800" s="4" t="s">
        <v>2908</v>
      </c>
      <c r="C800" s="4" t="s">
        <v>2936</v>
      </c>
      <c r="D800" s="4" t="s">
        <v>2937</v>
      </c>
      <c r="E800" s="4" t="s">
        <v>2946</v>
      </c>
      <c r="F800" s="4" t="s">
        <v>2945</v>
      </c>
    </row>
    <row r="801" spans="1:6" x14ac:dyDescent="0.25">
      <c r="A801" s="4" t="s">
        <v>2907</v>
      </c>
      <c r="B801" s="4" t="s">
        <v>2908</v>
      </c>
      <c r="C801" s="4" t="s">
        <v>2947</v>
      </c>
      <c r="D801" s="4" t="s">
        <v>2948</v>
      </c>
      <c r="E801" s="4" t="s">
        <v>2949</v>
      </c>
      <c r="F801" s="4" t="s">
        <v>2948</v>
      </c>
    </row>
    <row r="802" spans="1:6" x14ac:dyDescent="0.25">
      <c r="A802" s="4" t="s">
        <v>2907</v>
      </c>
      <c r="B802" s="4" t="s">
        <v>2908</v>
      </c>
      <c r="C802" s="4" t="s">
        <v>2950</v>
      </c>
      <c r="D802" s="4" t="s">
        <v>2951</v>
      </c>
      <c r="E802" s="4" t="s">
        <v>2952</v>
      </c>
      <c r="F802" s="4" t="s">
        <v>2951</v>
      </c>
    </row>
    <row r="803" spans="1:6" x14ac:dyDescent="0.25">
      <c r="A803" s="4" t="s">
        <v>2907</v>
      </c>
      <c r="B803" s="4" t="s">
        <v>2908</v>
      </c>
      <c r="C803" s="4" t="s">
        <v>2953</v>
      </c>
      <c r="D803" s="4" t="s">
        <v>2954</v>
      </c>
      <c r="E803" s="4" t="s">
        <v>2955</v>
      </c>
      <c r="F803" s="4" t="s">
        <v>2954</v>
      </c>
    </row>
    <row r="804" spans="1:6" x14ac:dyDescent="0.25">
      <c r="A804" s="4" t="s">
        <v>2907</v>
      </c>
      <c r="B804" s="4" t="s">
        <v>2908</v>
      </c>
      <c r="C804" s="4" t="s">
        <v>2956</v>
      </c>
      <c r="D804" s="4" t="s">
        <v>2957</v>
      </c>
      <c r="E804" s="4" t="s">
        <v>2958</v>
      </c>
      <c r="F804" s="4" t="s">
        <v>2957</v>
      </c>
    </row>
    <row r="805" spans="1:6" x14ac:dyDescent="0.25">
      <c r="A805" s="4" t="s">
        <v>2907</v>
      </c>
      <c r="B805" s="4" t="s">
        <v>2908</v>
      </c>
      <c r="C805" s="4" t="s">
        <v>2956</v>
      </c>
      <c r="D805" s="4" t="s">
        <v>2957</v>
      </c>
      <c r="E805" s="4" t="s">
        <v>2959</v>
      </c>
      <c r="F805" s="4" t="s">
        <v>2960</v>
      </c>
    </row>
    <row r="806" spans="1:6" x14ac:dyDescent="0.25">
      <c r="A806" s="4" t="s">
        <v>2907</v>
      </c>
      <c r="B806" s="4" t="s">
        <v>2908</v>
      </c>
      <c r="C806" s="4" t="s">
        <v>2956</v>
      </c>
      <c r="D806" s="4" t="s">
        <v>2957</v>
      </c>
      <c r="E806" s="4" t="s">
        <v>2961</v>
      </c>
      <c r="F806" s="4" t="s">
        <v>1398</v>
      </c>
    </row>
    <row r="807" spans="1:6" x14ac:dyDescent="0.25">
      <c r="A807" s="4" t="s">
        <v>2907</v>
      </c>
      <c r="B807" s="4" t="s">
        <v>2908</v>
      </c>
      <c r="C807" s="4" t="s">
        <v>2962</v>
      </c>
      <c r="D807" s="4" t="s">
        <v>2963</v>
      </c>
      <c r="E807" s="4" t="s">
        <v>2964</v>
      </c>
      <c r="F807" s="4" t="s">
        <v>2965</v>
      </c>
    </row>
    <row r="808" spans="1:6" x14ac:dyDescent="0.25">
      <c r="A808" s="4" t="s">
        <v>2907</v>
      </c>
      <c r="B808" s="4" t="s">
        <v>2908</v>
      </c>
      <c r="C808" s="4" t="s">
        <v>2962</v>
      </c>
      <c r="D808" s="4" t="s">
        <v>2963</v>
      </c>
      <c r="E808" s="4" t="s">
        <v>2966</v>
      </c>
      <c r="F808" s="4" t="s">
        <v>2967</v>
      </c>
    </row>
    <row r="809" spans="1:6" x14ac:dyDescent="0.25">
      <c r="A809" s="4" t="s">
        <v>2907</v>
      </c>
      <c r="B809" s="4" t="s">
        <v>2908</v>
      </c>
      <c r="C809" s="4" t="s">
        <v>2962</v>
      </c>
      <c r="D809" s="4" t="s">
        <v>2963</v>
      </c>
      <c r="E809" s="4" t="s">
        <v>2968</v>
      </c>
      <c r="F809" s="4" t="s">
        <v>2969</v>
      </c>
    </row>
    <row r="810" spans="1:6" x14ac:dyDescent="0.25">
      <c r="A810" s="4" t="s">
        <v>2907</v>
      </c>
      <c r="B810" s="4" t="s">
        <v>2908</v>
      </c>
      <c r="C810" s="4" t="s">
        <v>2962</v>
      </c>
      <c r="D810" s="4" t="s">
        <v>2963</v>
      </c>
      <c r="E810" s="4" t="s">
        <v>2970</v>
      </c>
      <c r="F810" s="4" t="s">
        <v>2626</v>
      </c>
    </row>
    <row r="811" spans="1:6" x14ac:dyDescent="0.25">
      <c r="A811" s="4" t="s">
        <v>2907</v>
      </c>
      <c r="B811" s="4" t="s">
        <v>2908</v>
      </c>
      <c r="C811" s="4" t="s">
        <v>2962</v>
      </c>
      <c r="D811" s="4" t="s">
        <v>2963</v>
      </c>
      <c r="E811" s="4" t="s">
        <v>2971</v>
      </c>
      <c r="F811" s="4" t="s">
        <v>2948</v>
      </c>
    </row>
    <row r="812" spans="1:6" x14ac:dyDescent="0.25">
      <c r="A812" s="4" t="s">
        <v>2907</v>
      </c>
      <c r="B812" s="4" t="s">
        <v>2908</v>
      </c>
      <c r="C812" s="4" t="s">
        <v>2962</v>
      </c>
      <c r="D812" s="4" t="s">
        <v>2963</v>
      </c>
      <c r="E812" s="4" t="s">
        <v>2972</v>
      </c>
      <c r="F812" s="4" t="s">
        <v>2973</v>
      </c>
    </row>
    <row r="813" spans="1:6" x14ac:dyDescent="0.25">
      <c r="A813" s="4" t="s">
        <v>2907</v>
      </c>
      <c r="B813" s="4" t="s">
        <v>2908</v>
      </c>
      <c r="C813" s="4" t="s">
        <v>2962</v>
      </c>
      <c r="D813" s="4" t="s">
        <v>2963</v>
      </c>
      <c r="E813" s="4" t="s">
        <v>2974</v>
      </c>
      <c r="F813" s="4" t="s">
        <v>2963</v>
      </c>
    </row>
    <row r="814" spans="1:6" x14ac:dyDescent="0.25">
      <c r="A814" s="4" t="s">
        <v>2907</v>
      </c>
      <c r="B814" s="4" t="s">
        <v>2908</v>
      </c>
      <c r="C814" s="4" t="s">
        <v>2962</v>
      </c>
      <c r="D814" s="4" t="s">
        <v>2963</v>
      </c>
      <c r="E814" s="4" t="s">
        <v>2975</v>
      </c>
      <c r="F814" s="4" t="s">
        <v>2963</v>
      </c>
    </row>
    <row r="815" spans="1:6" x14ac:dyDescent="0.25">
      <c r="A815" s="4" t="s">
        <v>2907</v>
      </c>
      <c r="B815" s="4" t="s">
        <v>2908</v>
      </c>
      <c r="C815" s="4" t="s">
        <v>2962</v>
      </c>
      <c r="D815" s="4" t="s">
        <v>2963</v>
      </c>
      <c r="E815" s="4" t="s">
        <v>2976</v>
      </c>
      <c r="F815" s="4" t="s">
        <v>2977</v>
      </c>
    </row>
    <row r="816" spans="1:6" x14ac:dyDescent="0.25">
      <c r="A816" s="4" t="s">
        <v>2907</v>
      </c>
      <c r="B816" s="4" t="s">
        <v>2908</v>
      </c>
      <c r="C816" s="4" t="s">
        <v>2962</v>
      </c>
      <c r="D816" s="4" t="s">
        <v>2963</v>
      </c>
      <c r="E816" s="4" t="s">
        <v>2978</v>
      </c>
      <c r="F816" s="4" t="s">
        <v>2494</v>
      </c>
    </row>
    <row r="817" spans="1:6" x14ac:dyDescent="0.25">
      <c r="A817" s="4" t="s">
        <v>2907</v>
      </c>
      <c r="B817" s="4" t="s">
        <v>2908</v>
      </c>
      <c r="C817" s="4" t="s">
        <v>2962</v>
      </c>
      <c r="D817" s="4" t="s">
        <v>2963</v>
      </c>
      <c r="E817" s="4" t="s">
        <v>2979</v>
      </c>
      <c r="F817" s="4" t="s">
        <v>2980</v>
      </c>
    </row>
    <row r="818" spans="1:6" x14ac:dyDescent="0.25">
      <c r="A818" s="4" t="s">
        <v>2907</v>
      </c>
      <c r="B818" s="4" t="s">
        <v>2908</v>
      </c>
      <c r="C818" s="4" t="s">
        <v>2962</v>
      </c>
      <c r="D818" s="4" t="s">
        <v>2963</v>
      </c>
      <c r="E818" s="4" t="s">
        <v>2981</v>
      </c>
      <c r="F818" s="4" t="s">
        <v>1702</v>
      </c>
    </row>
    <row r="819" spans="1:6" x14ac:dyDescent="0.25">
      <c r="A819" s="4" t="s">
        <v>2907</v>
      </c>
      <c r="B819" s="4" t="s">
        <v>2908</v>
      </c>
      <c r="C819" s="4" t="s">
        <v>2962</v>
      </c>
      <c r="D819" s="4" t="s">
        <v>2963</v>
      </c>
      <c r="E819" s="4" t="s">
        <v>2982</v>
      </c>
      <c r="F819" s="4" t="s">
        <v>2983</v>
      </c>
    </row>
    <row r="820" spans="1:6" x14ac:dyDescent="0.25">
      <c r="A820" s="4" t="s">
        <v>2907</v>
      </c>
      <c r="B820" s="4" t="s">
        <v>2908</v>
      </c>
      <c r="C820" s="4" t="s">
        <v>2962</v>
      </c>
      <c r="D820" s="4" t="s">
        <v>2963</v>
      </c>
      <c r="E820" s="4" t="s">
        <v>2984</v>
      </c>
      <c r="F820" s="4" t="s">
        <v>2985</v>
      </c>
    </row>
    <row r="821" spans="1:6" x14ac:dyDescent="0.25">
      <c r="A821" s="4" t="s">
        <v>2907</v>
      </c>
      <c r="B821" s="4" t="s">
        <v>2908</v>
      </c>
      <c r="C821" s="4" t="s">
        <v>2962</v>
      </c>
      <c r="D821" s="4" t="s">
        <v>2963</v>
      </c>
      <c r="E821" s="4" t="s">
        <v>2986</v>
      </c>
      <c r="F821" s="4" t="s">
        <v>2987</v>
      </c>
    </row>
    <row r="822" spans="1:6" x14ac:dyDescent="0.25">
      <c r="A822" s="4" t="s">
        <v>2907</v>
      </c>
      <c r="B822" s="4" t="s">
        <v>2908</v>
      </c>
      <c r="C822" s="4" t="s">
        <v>2962</v>
      </c>
      <c r="D822" s="4" t="s">
        <v>2963</v>
      </c>
      <c r="E822" s="4" t="s">
        <v>2988</v>
      </c>
      <c r="F822" s="4" t="s">
        <v>2989</v>
      </c>
    </row>
    <row r="823" spans="1:6" x14ac:dyDescent="0.25">
      <c r="A823" s="4" t="s">
        <v>2907</v>
      </c>
      <c r="B823" s="4" t="s">
        <v>2908</v>
      </c>
      <c r="C823" s="4" t="s">
        <v>2990</v>
      </c>
      <c r="D823" s="4" t="s">
        <v>2991</v>
      </c>
      <c r="E823" s="4" t="s">
        <v>2992</v>
      </c>
      <c r="F823" s="4" t="s">
        <v>2991</v>
      </c>
    </row>
    <row r="824" spans="1:6" x14ac:dyDescent="0.25">
      <c r="A824" s="4" t="s">
        <v>2907</v>
      </c>
      <c r="B824" s="4" t="s">
        <v>2908</v>
      </c>
      <c r="C824" s="4" t="s">
        <v>2993</v>
      </c>
      <c r="D824" s="4" t="s">
        <v>2469</v>
      </c>
      <c r="E824" s="4" t="s">
        <v>2994</v>
      </c>
      <c r="F824" s="4" t="s">
        <v>2995</v>
      </c>
    </row>
    <row r="825" spans="1:6" x14ac:dyDescent="0.25">
      <c r="A825" s="4" t="s">
        <v>2907</v>
      </c>
      <c r="B825" s="4" t="s">
        <v>2908</v>
      </c>
      <c r="C825" s="4" t="s">
        <v>2993</v>
      </c>
      <c r="D825" s="4" t="s">
        <v>2469</v>
      </c>
      <c r="E825" s="4" t="s">
        <v>2996</v>
      </c>
      <c r="F825" s="4" t="s">
        <v>1333</v>
      </c>
    </row>
    <row r="826" spans="1:6" x14ac:dyDescent="0.25">
      <c r="A826" s="4" t="s">
        <v>2907</v>
      </c>
      <c r="B826" s="4" t="s">
        <v>2908</v>
      </c>
      <c r="C826" s="4" t="s">
        <v>2997</v>
      </c>
      <c r="D826" s="4" t="s">
        <v>2985</v>
      </c>
      <c r="E826" s="4" t="s">
        <v>2998</v>
      </c>
      <c r="F826" s="4" t="s">
        <v>2985</v>
      </c>
    </row>
    <row r="827" spans="1:6" x14ac:dyDescent="0.25">
      <c r="A827" s="4" t="s">
        <v>2907</v>
      </c>
      <c r="B827" s="4" t="s">
        <v>2908</v>
      </c>
      <c r="C827" s="4" t="s">
        <v>2999</v>
      </c>
      <c r="D827" s="4" t="s">
        <v>3000</v>
      </c>
      <c r="E827" s="4" t="s">
        <v>3001</v>
      </c>
      <c r="F827" s="4" t="s">
        <v>3002</v>
      </c>
    </row>
    <row r="828" spans="1:6" x14ac:dyDescent="0.25">
      <c r="A828" s="4" t="s">
        <v>2907</v>
      </c>
      <c r="B828" s="4" t="s">
        <v>2908</v>
      </c>
      <c r="C828" s="4" t="s">
        <v>2999</v>
      </c>
      <c r="D828" s="4" t="s">
        <v>3000</v>
      </c>
      <c r="E828" s="4" t="s">
        <v>3003</v>
      </c>
      <c r="F828" s="4" t="s">
        <v>3004</v>
      </c>
    </row>
    <row r="829" spans="1:6" x14ac:dyDescent="0.25">
      <c r="A829" s="4" t="s">
        <v>2907</v>
      </c>
      <c r="B829" s="4" t="s">
        <v>2908</v>
      </c>
      <c r="C829" s="4" t="s">
        <v>2999</v>
      </c>
      <c r="D829" s="4" t="s">
        <v>3000</v>
      </c>
      <c r="E829" s="4" t="s">
        <v>3005</v>
      </c>
      <c r="F829" s="4" t="s">
        <v>3006</v>
      </c>
    </row>
    <row r="830" spans="1:6" x14ac:dyDescent="0.25">
      <c r="A830" s="4" t="s">
        <v>2907</v>
      </c>
      <c r="B830" s="4" t="s">
        <v>2908</v>
      </c>
      <c r="C830" s="4" t="s">
        <v>2999</v>
      </c>
      <c r="D830" s="4" t="s">
        <v>3000</v>
      </c>
      <c r="E830" s="4" t="s">
        <v>3007</v>
      </c>
      <c r="F830" s="4" t="s">
        <v>2991</v>
      </c>
    </row>
    <row r="831" spans="1:6" x14ac:dyDescent="0.25">
      <c r="A831" s="4" t="s">
        <v>2907</v>
      </c>
      <c r="B831" s="4" t="s">
        <v>2908</v>
      </c>
      <c r="C831" s="4" t="s">
        <v>2999</v>
      </c>
      <c r="D831" s="4" t="s">
        <v>3000</v>
      </c>
      <c r="E831" s="4" t="s">
        <v>3008</v>
      </c>
      <c r="F831" s="4" t="s">
        <v>3000</v>
      </c>
    </row>
    <row r="832" spans="1:6" x14ac:dyDescent="0.25">
      <c r="A832" s="4" t="s">
        <v>2907</v>
      </c>
      <c r="B832" s="4" t="s">
        <v>2908</v>
      </c>
      <c r="C832" s="4" t="s">
        <v>2999</v>
      </c>
      <c r="D832" s="4" t="s">
        <v>3000</v>
      </c>
      <c r="E832" s="4" t="s">
        <v>3009</v>
      </c>
      <c r="F832" s="4" t="s">
        <v>3010</v>
      </c>
    </row>
    <row r="833" spans="1:6" x14ac:dyDescent="0.25">
      <c r="A833" s="4" t="s">
        <v>2907</v>
      </c>
      <c r="B833" s="4" t="s">
        <v>2908</v>
      </c>
      <c r="C833" s="4" t="s">
        <v>3011</v>
      </c>
      <c r="D833" s="4" t="s">
        <v>3012</v>
      </c>
      <c r="E833" s="4" t="s">
        <v>3013</v>
      </c>
      <c r="F833" s="4" t="s">
        <v>3014</v>
      </c>
    </row>
    <row r="834" spans="1:6" x14ac:dyDescent="0.25">
      <c r="A834" s="4" t="s">
        <v>2907</v>
      </c>
      <c r="B834" s="4" t="s">
        <v>2908</v>
      </c>
      <c r="C834" s="4" t="s">
        <v>3011</v>
      </c>
      <c r="D834" s="4" t="s">
        <v>3012</v>
      </c>
      <c r="E834" s="4" t="s">
        <v>3015</v>
      </c>
      <c r="F834" s="4" t="s">
        <v>2954</v>
      </c>
    </row>
    <row r="835" spans="1:6" x14ac:dyDescent="0.25">
      <c r="A835" s="4" t="s">
        <v>2907</v>
      </c>
      <c r="B835" s="4" t="s">
        <v>2908</v>
      </c>
      <c r="C835" s="4" t="s">
        <v>3011</v>
      </c>
      <c r="D835" s="4" t="s">
        <v>3012</v>
      </c>
      <c r="E835" s="4" t="s">
        <v>3016</v>
      </c>
      <c r="F835" s="4" t="s">
        <v>3012</v>
      </c>
    </row>
    <row r="836" spans="1:6" x14ac:dyDescent="0.25">
      <c r="A836" s="4" t="s">
        <v>3017</v>
      </c>
      <c r="B836" s="4" t="s">
        <v>3018</v>
      </c>
      <c r="C836" s="4" t="s">
        <v>3019</v>
      </c>
      <c r="D836" s="4" t="s">
        <v>2965</v>
      </c>
      <c r="E836" s="4" t="s">
        <v>3020</v>
      </c>
      <c r="F836" s="4" t="s">
        <v>3021</v>
      </c>
    </row>
    <row r="837" spans="1:6" x14ac:dyDescent="0.25">
      <c r="A837" s="4" t="s">
        <v>3017</v>
      </c>
      <c r="B837" s="4" t="s">
        <v>3018</v>
      </c>
      <c r="C837" s="4" t="s">
        <v>3019</v>
      </c>
      <c r="D837" s="4" t="s">
        <v>2965</v>
      </c>
      <c r="E837" s="4" t="s">
        <v>3022</v>
      </c>
      <c r="F837" s="4" t="s">
        <v>1292</v>
      </c>
    </row>
    <row r="838" spans="1:6" x14ac:dyDescent="0.25">
      <c r="A838" s="4" t="s">
        <v>3017</v>
      </c>
      <c r="B838" s="4" t="s">
        <v>3018</v>
      </c>
      <c r="C838" s="4" t="s">
        <v>3019</v>
      </c>
      <c r="D838" s="4" t="s">
        <v>2965</v>
      </c>
      <c r="E838" s="4" t="s">
        <v>3023</v>
      </c>
      <c r="F838" s="4" t="s">
        <v>3024</v>
      </c>
    </row>
    <row r="839" spans="1:6" x14ac:dyDescent="0.25">
      <c r="A839" s="4" t="s">
        <v>3017</v>
      </c>
      <c r="B839" s="4" t="s">
        <v>3018</v>
      </c>
      <c r="C839" s="4" t="s">
        <v>3019</v>
      </c>
      <c r="D839" s="4" t="s">
        <v>2965</v>
      </c>
      <c r="E839" s="4" t="s">
        <v>3025</v>
      </c>
      <c r="F839" s="4" t="s">
        <v>1349</v>
      </c>
    </row>
    <row r="840" spans="1:6" x14ac:dyDescent="0.25">
      <c r="A840" s="4" t="s">
        <v>3017</v>
      </c>
      <c r="B840" s="4" t="s">
        <v>3018</v>
      </c>
      <c r="C840" s="4" t="s">
        <v>3026</v>
      </c>
      <c r="D840" s="4" t="s">
        <v>1488</v>
      </c>
      <c r="E840" s="4" t="s">
        <v>3027</v>
      </c>
      <c r="F840" s="4" t="s">
        <v>3028</v>
      </c>
    </row>
    <row r="841" spans="1:6" x14ac:dyDescent="0.25">
      <c r="A841" s="4" t="s">
        <v>3017</v>
      </c>
      <c r="B841" s="4" t="s">
        <v>3018</v>
      </c>
      <c r="C841" s="4" t="s">
        <v>3026</v>
      </c>
      <c r="D841" s="4" t="s">
        <v>1488</v>
      </c>
      <c r="E841" s="4" t="s">
        <v>3029</v>
      </c>
      <c r="F841" s="4" t="s">
        <v>3030</v>
      </c>
    </row>
    <row r="842" spans="1:6" x14ac:dyDescent="0.25">
      <c r="A842" s="4" t="s">
        <v>3017</v>
      </c>
      <c r="B842" s="4" t="s">
        <v>3018</v>
      </c>
      <c r="C842" s="4" t="s">
        <v>3026</v>
      </c>
      <c r="D842" s="4" t="s">
        <v>1488</v>
      </c>
      <c r="E842" s="4" t="s">
        <v>3031</v>
      </c>
      <c r="F842" s="4" t="s">
        <v>2605</v>
      </c>
    </row>
    <row r="843" spans="1:6" x14ac:dyDescent="0.25">
      <c r="A843" s="4" t="s">
        <v>3017</v>
      </c>
      <c r="B843" s="4" t="s">
        <v>3018</v>
      </c>
      <c r="C843" s="4" t="s">
        <v>3032</v>
      </c>
      <c r="D843" s="4" t="s">
        <v>3033</v>
      </c>
      <c r="E843" s="4" t="s">
        <v>3034</v>
      </c>
      <c r="F843" s="4" t="s">
        <v>3035</v>
      </c>
    </row>
    <row r="844" spans="1:6" x14ac:dyDescent="0.25">
      <c r="A844" s="4" t="s">
        <v>3017</v>
      </c>
      <c r="B844" s="4" t="s">
        <v>3018</v>
      </c>
      <c r="C844" s="4" t="s">
        <v>3032</v>
      </c>
      <c r="D844" s="4" t="s">
        <v>3033</v>
      </c>
      <c r="E844" s="4" t="s">
        <v>3036</v>
      </c>
      <c r="F844" s="4" t="s">
        <v>3037</v>
      </c>
    </row>
    <row r="845" spans="1:6" x14ac:dyDescent="0.25">
      <c r="A845" s="4" t="s">
        <v>3017</v>
      </c>
      <c r="B845" s="4" t="s">
        <v>3018</v>
      </c>
      <c r="C845" s="4" t="s">
        <v>3032</v>
      </c>
      <c r="D845" s="4" t="s">
        <v>3033</v>
      </c>
      <c r="E845" s="4" t="s">
        <v>3038</v>
      </c>
      <c r="F845" s="4" t="s">
        <v>3039</v>
      </c>
    </row>
    <row r="846" spans="1:6" x14ac:dyDescent="0.25">
      <c r="A846" s="4" t="s">
        <v>3017</v>
      </c>
      <c r="B846" s="4" t="s">
        <v>3018</v>
      </c>
      <c r="C846" s="4" t="s">
        <v>3032</v>
      </c>
      <c r="D846" s="4" t="s">
        <v>3033</v>
      </c>
      <c r="E846" s="4" t="s">
        <v>3040</v>
      </c>
      <c r="F846" s="4" t="s">
        <v>3033</v>
      </c>
    </row>
    <row r="847" spans="1:6" x14ac:dyDescent="0.25">
      <c r="A847" s="4" t="s">
        <v>3017</v>
      </c>
      <c r="B847" s="4" t="s">
        <v>3018</v>
      </c>
      <c r="C847" s="4" t="s">
        <v>3032</v>
      </c>
      <c r="D847" s="4" t="s">
        <v>3033</v>
      </c>
      <c r="E847" s="4" t="s">
        <v>3041</v>
      </c>
      <c r="F847" s="4" t="s">
        <v>3033</v>
      </c>
    </row>
    <row r="848" spans="1:6" x14ac:dyDescent="0.25">
      <c r="A848" s="4" t="s">
        <v>3017</v>
      </c>
      <c r="B848" s="4" t="s">
        <v>3018</v>
      </c>
      <c r="C848" s="4" t="s">
        <v>3032</v>
      </c>
      <c r="D848" s="4" t="s">
        <v>3033</v>
      </c>
      <c r="E848" s="4" t="s">
        <v>3042</v>
      </c>
      <c r="F848" s="4" t="s">
        <v>3043</v>
      </c>
    </row>
    <row r="849" spans="1:6" x14ac:dyDescent="0.25">
      <c r="A849" s="4" t="s">
        <v>3017</v>
      </c>
      <c r="B849" s="4" t="s">
        <v>3018</v>
      </c>
      <c r="C849" s="4" t="s">
        <v>3032</v>
      </c>
      <c r="D849" s="4" t="s">
        <v>3033</v>
      </c>
      <c r="E849" s="4" t="s">
        <v>3044</v>
      </c>
      <c r="F849" s="4" t="s">
        <v>2189</v>
      </c>
    </row>
    <row r="850" spans="1:6" x14ac:dyDescent="0.25">
      <c r="A850" s="4" t="s">
        <v>3017</v>
      </c>
      <c r="B850" s="4" t="s">
        <v>3018</v>
      </c>
      <c r="C850" s="4" t="s">
        <v>3032</v>
      </c>
      <c r="D850" s="4" t="s">
        <v>3033</v>
      </c>
      <c r="E850" s="4" t="s">
        <v>3045</v>
      </c>
      <c r="F850" s="4" t="s">
        <v>1333</v>
      </c>
    </row>
    <row r="851" spans="1:6" x14ac:dyDescent="0.25">
      <c r="A851" s="4" t="s">
        <v>3017</v>
      </c>
      <c r="B851" s="4" t="s">
        <v>3018</v>
      </c>
      <c r="C851" s="4" t="s">
        <v>3032</v>
      </c>
      <c r="D851" s="4" t="s">
        <v>3033</v>
      </c>
      <c r="E851" s="4" t="s">
        <v>3046</v>
      </c>
      <c r="F851" s="4" t="s">
        <v>1622</v>
      </c>
    </row>
    <row r="852" spans="1:6" x14ac:dyDescent="0.25">
      <c r="A852" s="4" t="s">
        <v>3017</v>
      </c>
      <c r="B852" s="4" t="s">
        <v>3018</v>
      </c>
      <c r="C852" s="4" t="s">
        <v>3032</v>
      </c>
      <c r="D852" s="4" t="s">
        <v>3033</v>
      </c>
      <c r="E852" s="4" t="s">
        <v>3047</v>
      </c>
      <c r="F852" s="4" t="s">
        <v>2327</v>
      </c>
    </row>
    <row r="853" spans="1:6" x14ac:dyDescent="0.25">
      <c r="A853" s="4" t="s">
        <v>3017</v>
      </c>
      <c r="B853" s="4" t="s">
        <v>3018</v>
      </c>
      <c r="C853" s="4" t="s">
        <v>3048</v>
      </c>
      <c r="D853" s="4" t="s">
        <v>1882</v>
      </c>
      <c r="E853" s="4" t="s">
        <v>3049</v>
      </c>
      <c r="F853" s="4" t="s">
        <v>3050</v>
      </c>
    </row>
    <row r="854" spans="1:6" x14ac:dyDescent="0.25">
      <c r="A854" s="4" t="s">
        <v>3017</v>
      </c>
      <c r="B854" s="4" t="s">
        <v>3018</v>
      </c>
      <c r="C854" s="4" t="s">
        <v>3048</v>
      </c>
      <c r="D854" s="4" t="s">
        <v>1882</v>
      </c>
      <c r="E854" s="4" t="s">
        <v>3051</v>
      </c>
      <c r="F854" s="4" t="s">
        <v>1882</v>
      </c>
    </row>
    <row r="855" spans="1:6" x14ac:dyDescent="0.25">
      <c r="A855" s="4" t="s">
        <v>3017</v>
      </c>
      <c r="B855" s="4" t="s">
        <v>3018</v>
      </c>
      <c r="C855" s="4" t="s">
        <v>3048</v>
      </c>
      <c r="D855" s="4" t="s">
        <v>1882</v>
      </c>
      <c r="E855" s="4" t="s">
        <v>3052</v>
      </c>
      <c r="F855" s="4" t="s">
        <v>1882</v>
      </c>
    </row>
    <row r="856" spans="1:6" x14ac:dyDescent="0.25">
      <c r="A856" s="4" t="s">
        <v>3017</v>
      </c>
      <c r="B856" s="4" t="s">
        <v>3018</v>
      </c>
      <c r="C856" s="4" t="s">
        <v>3048</v>
      </c>
      <c r="D856" s="4" t="s">
        <v>1882</v>
      </c>
      <c r="E856" s="4" t="s">
        <v>3053</v>
      </c>
      <c r="F856" s="4" t="s">
        <v>3054</v>
      </c>
    </row>
    <row r="857" spans="1:6" x14ac:dyDescent="0.25">
      <c r="A857" s="4" t="s">
        <v>3017</v>
      </c>
      <c r="B857" s="4" t="s">
        <v>3018</v>
      </c>
      <c r="C857" s="4" t="s">
        <v>3048</v>
      </c>
      <c r="D857" s="4" t="s">
        <v>1882</v>
      </c>
      <c r="E857" s="4" t="s">
        <v>3055</v>
      </c>
      <c r="F857" s="4" t="s">
        <v>3056</v>
      </c>
    </row>
    <row r="858" spans="1:6" x14ac:dyDescent="0.25">
      <c r="A858" s="4" t="s">
        <v>3017</v>
      </c>
      <c r="B858" s="4" t="s">
        <v>3018</v>
      </c>
      <c r="C858" s="4" t="s">
        <v>3057</v>
      </c>
      <c r="D858" s="4" t="s">
        <v>3058</v>
      </c>
      <c r="E858" s="4" t="s">
        <v>3059</v>
      </c>
      <c r="F858" s="4" t="s">
        <v>3058</v>
      </c>
    </row>
    <row r="859" spans="1:6" x14ac:dyDescent="0.25">
      <c r="A859" s="4" t="s">
        <v>3017</v>
      </c>
      <c r="B859" s="4" t="s">
        <v>3018</v>
      </c>
      <c r="C859" s="4" t="s">
        <v>3057</v>
      </c>
      <c r="D859" s="4" t="s">
        <v>3058</v>
      </c>
      <c r="E859" s="4" t="s">
        <v>3060</v>
      </c>
      <c r="F859" s="4" t="s">
        <v>3061</v>
      </c>
    </row>
    <row r="860" spans="1:6" x14ac:dyDescent="0.25">
      <c r="A860" s="4" t="s">
        <v>3017</v>
      </c>
      <c r="B860" s="4" t="s">
        <v>3018</v>
      </c>
      <c r="C860" s="4" t="s">
        <v>3057</v>
      </c>
      <c r="D860" s="4" t="s">
        <v>3058</v>
      </c>
      <c r="E860" s="4" t="s">
        <v>3062</v>
      </c>
      <c r="F860" s="4" t="s">
        <v>3063</v>
      </c>
    </row>
    <row r="861" spans="1:6" x14ac:dyDescent="0.25">
      <c r="A861" s="4" t="s">
        <v>3017</v>
      </c>
      <c r="B861" s="4" t="s">
        <v>3018</v>
      </c>
      <c r="C861" s="4" t="s">
        <v>3064</v>
      </c>
      <c r="D861" s="4" t="s">
        <v>3065</v>
      </c>
      <c r="E861" s="4" t="s">
        <v>3066</v>
      </c>
      <c r="F861" s="4" t="s">
        <v>3065</v>
      </c>
    </row>
    <row r="862" spans="1:6" x14ac:dyDescent="0.25">
      <c r="A862" s="4" t="s">
        <v>3017</v>
      </c>
      <c r="B862" s="4" t="s">
        <v>3018</v>
      </c>
      <c r="C862" s="4" t="s">
        <v>3067</v>
      </c>
      <c r="D862" s="4" t="s">
        <v>3068</v>
      </c>
      <c r="E862" s="4" t="s">
        <v>3069</v>
      </c>
      <c r="F862" s="4" t="s">
        <v>3070</v>
      </c>
    </row>
    <row r="863" spans="1:6" x14ac:dyDescent="0.25">
      <c r="A863" s="4" t="s">
        <v>3017</v>
      </c>
      <c r="B863" s="4" t="s">
        <v>3018</v>
      </c>
      <c r="C863" s="4" t="s">
        <v>3071</v>
      </c>
      <c r="D863" s="4" t="s">
        <v>3072</v>
      </c>
      <c r="E863" s="4" t="s">
        <v>3073</v>
      </c>
      <c r="F863" s="4" t="s">
        <v>3074</v>
      </c>
    </row>
    <row r="864" spans="1:6" x14ac:dyDescent="0.25">
      <c r="A864" s="4" t="s">
        <v>3017</v>
      </c>
      <c r="B864" s="4" t="s">
        <v>3018</v>
      </c>
      <c r="C864" s="4" t="s">
        <v>3071</v>
      </c>
      <c r="D864" s="4" t="s">
        <v>3072</v>
      </c>
      <c r="E864" s="4" t="s">
        <v>3075</v>
      </c>
      <c r="F864" s="4" t="s">
        <v>3076</v>
      </c>
    </row>
    <row r="865" spans="1:6" x14ac:dyDescent="0.25">
      <c r="A865" s="4" t="s">
        <v>3017</v>
      </c>
      <c r="B865" s="4" t="s">
        <v>3018</v>
      </c>
      <c r="C865" s="4" t="s">
        <v>3071</v>
      </c>
      <c r="D865" s="4" t="s">
        <v>3072</v>
      </c>
      <c r="E865" s="4" t="s">
        <v>3077</v>
      </c>
      <c r="F865" s="4" t="s">
        <v>3078</v>
      </c>
    </row>
    <row r="866" spans="1:6" x14ac:dyDescent="0.25">
      <c r="A866" s="4" t="s">
        <v>3017</v>
      </c>
      <c r="B866" s="4" t="s">
        <v>3018</v>
      </c>
      <c r="C866" s="4" t="s">
        <v>3071</v>
      </c>
      <c r="D866" s="4" t="s">
        <v>3072</v>
      </c>
      <c r="E866" s="4" t="s">
        <v>3079</v>
      </c>
      <c r="F866" s="4" t="s">
        <v>3072</v>
      </c>
    </row>
    <row r="867" spans="1:6" x14ac:dyDescent="0.25">
      <c r="A867" s="4" t="s">
        <v>3017</v>
      </c>
      <c r="B867" s="4" t="s">
        <v>3018</v>
      </c>
      <c r="C867" s="4" t="s">
        <v>3071</v>
      </c>
      <c r="D867" s="4" t="s">
        <v>3072</v>
      </c>
      <c r="E867" s="4" t="s">
        <v>3080</v>
      </c>
      <c r="F867" s="4" t="s">
        <v>3081</v>
      </c>
    </row>
    <row r="868" spans="1:6" x14ac:dyDescent="0.25">
      <c r="A868" s="4" t="s">
        <v>3017</v>
      </c>
      <c r="B868" s="4" t="s">
        <v>3018</v>
      </c>
      <c r="C868" s="4" t="s">
        <v>3071</v>
      </c>
      <c r="D868" s="4" t="s">
        <v>3072</v>
      </c>
      <c r="E868" s="4" t="s">
        <v>3082</v>
      </c>
      <c r="F868" s="4" t="s">
        <v>1280</v>
      </c>
    </row>
    <row r="869" spans="1:6" x14ac:dyDescent="0.25">
      <c r="A869" s="4" t="s">
        <v>3017</v>
      </c>
      <c r="B869" s="4" t="s">
        <v>3018</v>
      </c>
      <c r="C869" s="4" t="s">
        <v>3071</v>
      </c>
      <c r="D869" s="4" t="s">
        <v>3072</v>
      </c>
      <c r="E869" s="4" t="s">
        <v>3083</v>
      </c>
      <c r="F869" s="4" t="s">
        <v>3084</v>
      </c>
    </row>
    <row r="870" spans="1:6" x14ac:dyDescent="0.25">
      <c r="A870" s="4" t="s">
        <v>3017</v>
      </c>
      <c r="B870" s="4" t="s">
        <v>3018</v>
      </c>
      <c r="C870" s="4" t="s">
        <v>3071</v>
      </c>
      <c r="D870" s="4" t="s">
        <v>3072</v>
      </c>
      <c r="E870" s="4" t="s">
        <v>3085</v>
      </c>
      <c r="F870" s="4" t="s">
        <v>3086</v>
      </c>
    </row>
    <row r="871" spans="1:6" x14ac:dyDescent="0.25">
      <c r="A871" s="4" t="s">
        <v>3017</v>
      </c>
      <c r="B871" s="4" t="s">
        <v>3018</v>
      </c>
      <c r="C871" s="4" t="s">
        <v>3071</v>
      </c>
      <c r="D871" s="4" t="s">
        <v>3072</v>
      </c>
      <c r="E871" s="4" t="s">
        <v>3087</v>
      </c>
      <c r="F871" s="4" t="s">
        <v>3088</v>
      </c>
    </row>
    <row r="872" spans="1:6" x14ac:dyDescent="0.25">
      <c r="A872" s="4" t="s">
        <v>3017</v>
      </c>
      <c r="B872" s="4" t="s">
        <v>3018</v>
      </c>
      <c r="C872" s="4" t="s">
        <v>3071</v>
      </c>
      <c r="D872" s="4" t="s">
        <v>3072</v>
      </c>
      <c r="E872" s="4" t="s">
        <v>3089</v>
      </c>
      <c r="F872" s="4" t="s">
        <v>3090</v>
      </c>
    </row>
    <row r="873" spans="1:6" x14ac:dyDescent="0.25">
      <c r="A873" s="4" t="s">
        <v>3017</v>
      </c>
      <c r="B873" s="4" t="s">
        <v>3018</v>
      </c>
      <c r="C873" s="4" t="s">
        <v>3071</v>
      </c>
      <c r="D873" s="4" t="s">
        <v>3072</v>
      </c>
      <c r="E873" s="4" t="s">
        <v>3091</v>
      </c>
      <c r="F873" s="4" t="s">
        <v>3092</v>
      </c>
    </row>
    <row r="874" spans="1:6" x14ac:dyDescent="0.25">
      <c r="A874" s="4" t="s">
        <v>3017</v>
      </c>
      <c r="B874" s="4" t="s">
        <v>3018</v>
      </c>
      <c r="C874" s="4" t="s">
        <v>3071</v>
      </c>
      <c r="D874" s="4" t="s">
        <v>3072</v>
      </c>
      <c r="E874" s="4" t="s">
        <v>3093</v>
      </c>
      <c r="F874" s="4" t="s">
        <v>3094</v>
      </c>
    </row>
    <row r="875" spans="1:6" x14ac:dyDescent="0.25">
      <c r="A875" s="4" t="s">
        <v>3017</v>
      </c>
      <c r="B875" s="4" t="s">
        <v>3018</v>
      </c>
      <c r="C875" s="4" t="s">
        <v>3071</v>
      </c>
      <c r="D875" s="4" t="s">
        <v>3072</v>
      </c>
      <c r="E875" s="4" t="s">
        <v>3095</v>
      </c>
      <c r="F875" s="4" t="s">
        <v>3096</v>
      </c>
    </row>
    <row r="876" spans="1:6" x14ac:dyDescent="0.25">
      <c r="A876" s="4" t="s">
        <v>3017</v>
      </c>
      <c r="B876" s="4" t="s">
        <v>3018</v>
      </c>
      <c r="C876" s="4" t="s">
        <v>3097</v>
      </c>
      <c r="D876" s="4" t="s">
        <v>3098</v>
      </c>
      <c r="E876" s="4" t="s">
        <v>3099</v>
      </c>
      <c r="F876" s="4" t="s">
        <v>3100</v>
      </c>
    </row>
    <row r="877" spans="1:6" x14ac:dyDescent="0.25">
      <c r="A877" s="4" t="s">
        <v>3017</v>
      </c>
      <c r="B877" s="4" t="s">
        <v>3018</v>
      </c>
      <c r="C877" s="4" t="s">
        <v>3101</v>
      </c>
      <c r="D877" s="4" t="s">
        <v>3102</v>
      </c>
      <c r="E877" s="4" t="s">
        <v>3103</v>
      </c>
      <c r="F877" s="4" t="s">
        <v>2189</v>
      </c>
    </row>
    <row r="878" spans="1:6" x14ac:dyDescent="0.25">
      <c r="A878" s="4" t="s">
        <v>3017</v>
      </c>
      <c r="B878" s="4" t="s">
        <v>3018</v>
      </c>
      <c r="C878" s="4" t="s">
        <v>3101</v>
      </c>
      <c r="D878" s="4" t="s">
        <v>3102</v>
      </c>
      <c r="E878" s="4" t="s">
        <v>3104</v>
      </c>
      <c r="F878" s="4" t="s">
        <v>3105</v>
      </c>
    </row>
    <row r="879" spans="1:6" x14ac:dyDescent="0.25">
      <c r="A879" s="4" t="s">
        <v>3017</v>
      </c>
      <c r="B879" s="4" t="s">
        <v>3018</v>
      </c>
      <c r="C879" s="4" t="s">
        <v>3101</v>
      </c>
      <c r="D879" s="4" t="s">
        <v>3102</v>
      </c>
      <c r="E879" s="4" t="s">
        <v>3106</v>
      </c>
      <c r="F879" s="4" t="s">
        <v>3102</v>
      </c>
    </row>
    <row r="880" spans="1:6" x14ac:dyDescent="0.25">
      <c r="A880" s="4" t="s">
        <v>3017</v>
      </c>
      <c r="B880" s="4" t="s">
        <v>3018</v>
      </c>
      <c r="C880" s="4" t="s">
        <v>3101</v>
      </c>
      <c r="D880" s="4" t="s">
        <v>3102</v>
      </c>
      <c r="E880" s="4" t="s">
        <v>3107</v>
      </c>
      <c r="F880" s="4" t="s">
        <v>3102</v>
      </c>
    </row>
    <row r="881" spans="1:6" x14ac:dyDescent="0.25">
      <c r="A881" s="4" t="s">
        <v>3017</v>
      </c>
      <c r="B881" s="4" t="s">
        <v>3018</v>
      </c>
      <c r="C881" s="4" t="s">
        <v>3101</v>
      </c>
      <c r="D881" s="4" t="s">
        <v>3102</v>
      </c>
      <c r="E881" s="4" t="s">
        <v>3108</v>
      </c>
      <c r="F881" s="4" t="s">
        <v>1532</v>
      </c>
    </row>
    <row r="882" spans="1:6" x14ac:dyDescent="0.25">
      <c r="A882" s="4" t="s">
        <v>3017</v>
      </c>
      <c r="B882" s="4" t="s">
        <v>3018</v>
      </c>
      <c r="C882" s="4" t="s">
        <v>3101</v>
      </c>
      <c r="D882" s="4" t="s">
        <v>3102</v>
      </c>
      <c r="E882" s="4" t="s">
        <v>3109</v>
      </c>
      <c r="F882" s="4" t="s">
        <v>2251</v>
      </c>
    </row>
    <row r="883" spans="1:6" x14ac:dyDescent="0.25">
      <c r="A883" s="4" t="s">
        <v>3017</v>
      </c>
      <c r="B883" s="4" t="s">
        <v>3018</v>
      </c>
      <c r="C883" s="4" t="s">
        <v>3101</v>
      </c>
      <c r="D883" s="4" t="s">
        <v>3102</v>
      </c>
      <c r="E883" s="4" t="s">
        <v>3110</v>
      </c>
      <c r="F883" s="4" t="s">
        <v>3111</v>
      </c>
    </row>
    <row r="884" spans="1:6" x14ac:dyDescent="0.25">
      <c r="A884" s="4" t="s">
        <v>3017</v>
      </c>
      <c r="B884" s="4" t="s">
        <v>3018</v>
      </c>
      <c r="C884" s="4" t="s">
        <v>3101</v>
      </c>
      <c r="D884" s="4" t="s">
        <v>3102</v>
      </c>
      <c r="E884" s="4" t="s">
        <v>3112</v>
      </c>
      <c r="F884" s="4" t="s">
        <v>1351</v>
      </c>
    </row>
    <row r="885" spans="1:6" x14ac:dyDescent="0.25">
      <c r="A885" s="4" t="s">
        <v>3017</v>
      </c>
      <c r="B885" s="4" t="s">
        <v>3018</v>
      </c>
      <c r="C885" s="4" t="s">
        <v>3113</v>
      </c>
      <c r="D885" s="4" t="s">
        <v>3114</v>
      </c>
      <c r="E885" s="4" t="s">
        <v>3115</v>
      </c>
      <c r="F885" s="4" t="s">
        <v>3116</v>
      </c>
    </row>
    <row r="886" spans="1:6" x14ac:dyDescent="0.25">
      <c r="A886" s="4" t="s">
        <v>3017</v>
      </c>
      <c r="B886" s="4" t="s">
        <v>3018</v>
      </c>
      <c r="C886" s="4" t="s">
        <v>3113</v>
      </c>
      <c r="D886" s="4" t="s">
        <v>3114</v>
      </c>
      <c r="E886" s="4" t="s">
        <v>3117</v>
      </c>
      <c r="F886" s="4" t="s">
        <v>3118</v>
      </c>
    </row>
    <row r="887" spans="1:6" x14ac:dyDescent="0.25">
      <c r="A887" s="4" t="s">
        <v>3017</v>
      </c>
      <c r="B887" s="4" t="s">
        <v>3018</v>
      </c>
      <c r="C887" s="4" t="s">
        <v>3113</v>
      </c>
      <c r="D887" s="4" t="s">
        <v>3114</v>
      </c>
      <c r="E887" s="4" t="s">
        <v>3119</v>
      </c>
      <c r="F887" s="4" t="s">
        <v>3120</v>
      </c>
    </row>
    <row r="888" spans="1:6" x14ac:dyDescent="0.25">
      <c r="A888" s="4" t="s">
        <v>3017</v>
      </c>
      <c r="B888" s="4" t="s">
        <v>3018</v>
      </c>
      <c r="C888" s="4" t="s">
        <v>3113</v>
      </c>
      <c r="D888" s="4" t="s">
        <v>3114</v>
      </c>
      <c r="E888" s="4" t="s">
        <v>3121</v>
      </c>
      <c r="F888" s="4" t="s">
        <v>3070</v>
      </c>
    </row>
    <row r="889" spans="1:6" x14ac:dyDescent="0.25">
      <c r="A889" s="4" t="s">
        <v>3017</v>
      </c>
      <c r="B889" s="4" t="s">
        <v>3018</v>
      </c>
      <c r="C889" s="4" t="s">
        <v>3113</v>
      </c>
      <c r="D889" s="4" t="s">
        <v>3114</v>
      </c>
      <c r="E889" s="4" t="s">
        <v>3122</v>
      </c>
      <c r="F889" s="4" t="s">
        <v>3123</v>
      </c>
    </row>
    <row r="890" spans="1:6" x14ac:dyDescent="0.25">
      <c r="A890" s="4" t="s">
        <v>3017</v>
      </c>
      <c r="B890" s="4" t="s">
        <v>3018</v>
      </c>
      <c r="C890" s="4" t="s">
        <v>3113</v>
      </c>
      <c r="D890" s="4" t="s">
        <v>3114</v>
      </c>
      <c r="E890" s="4" t="s">
        <v>3124</v>
      </c>
      <c r="F890" s="4" t="s">
        <v>3125</v>
      </c>
    </row>
    <row r="891" spans="1:6" x14ac:dyDescent="0.25">
      <c r="A891" s="4" t="s">
        <v>3017</v>
      </c>
      <c r="B891" s="4" t="s">
        <v>3018</v>
      </c>
      <c r="C891" s="4" t="s">
        <v>3113</v>
      </c>
      <c r="D891" s="4" t="s">
        <v>3114</v>
      </c>
      <c r="E891" s="4" t="s">
        <v>3126</v>
      </c>
      <c r="F891" s="4" t="s">
        <v>3114</v>
      </c>
    </row>
    <row r="892" spans="1:6" x14ac:dyDescent="0.25">
      <c r="A892" s="4" t="s">
        <v>3017</v>
      </c>
      <c r="B892" s="4" t="s">
        <v>3018</v>
      </c>
      <c r="C892" s="4" t="s">
        <v>3113</v>
      </c>
      <c r="D892" s="4" t="s">
        <v>3114</v>
      </c>
      <c r="E892" s="4" t="s">
        <v>3127</v>
      </c>
      <c r="F892" s="4" t="s">
        <v>3114</v>
      </c>
    </row>
    <row r="893" spans="1:6" x14ac:dyDescent="0.25">
      <c r="A893" s="4" t="s">
        <v>3017</v>
      </c>
      <c r="B893" s="4" t="s">
        <v>3018</v>
      </c>
      <c r="C893" s="4" t="s">
        <v>3128</v>
      </c>
      <c r="D893" s="4" t="s">
        <v>2811</v>
      </c>
      <c r="E893" s="4" t="s">
        <v>3129</v>
      </c>
      <c r="F893" s="4" t="s">
        <v>2811</v>
      </c>
    </row>
    <row r="894" spans="1:6" x14ac:dyDescent="0.25">
      <c r="A894" s="4" t="s">
        <v>3017</v>
      </c>
      <c r="B894" s="4" t="s">
        <v>3018</v>
      </c>
      <c r="C894" s="4" t="s">
        <v>3130</v>
      </c>
      <c r="D894" s="4" t="s">
        <v>3131</v>
      </c>
      <c r="E894" s="4" t="s">
        <v>3132</v>
      </c>
      <c r="F894" s="4" t="s">
        <v>3133</v>
      </c>
    </row>
    <row r="895" spans="1:6" x14ac:dyDescent="0.25">
      <c r="A895" s="4" t="s">
        <v>3017</v>
      </c>
      <c r="B895" s="4" t="s">
        <v>3018</v>
      </c>
      <c r="C895" s="4" t="s">
        <v>3130</v>
      </c>
      <c r="D895" s="4" t="s">
        <v>3131</v>
      </c>
      <c r="E895" s="4" t="s">
        <v>3134</v>
      </c>
      <c r="F895" s="4" t="s">
        <v>3135</v>
      </c>
    </row>
    <row r="896" spans="1:6" x14ac:dyDescent="0.25">
      <c r="A896" s="4" t="s">
        <v>3017</v>
      </c>
      <c r="B896" s="4" t="s">
        <v>3018</v>
      </c>
      <c r="C896" s="4" t="s">
        <v>3130</v>
      </c>
      <c r="D896" s="4" t="s">
        <v>3131</v>
      </c>
      <c r="E896" s="4" t="s">
        <v>3136</v>
      </c>
      <c r="F896" s="4" t="s">
        <v>3137</v>
      </c>
    </row>
    <row r="897" spans="1:6" x14ac:dyDescent="0.25">
      <c r="A897" s="4" t="s">
        <v>3017</v>
      </c>
      <c r="B897" s="4" t="s">
        <v>3018</v>
      </c>
      <c r="C897" s="4" t="s">
        <v>3130</v>
      </c>
      <c r="D897" s="4" t="s">
        <v>3131</v>
      </c>
      <c r="E897" s="4" t="s">
        <v>3138</v>
      </c>
      <c r="F897" s="4" t="s">
        <v>3139</v>
      </c>
    </row>
    <row r="898" spans="1:6" x14ac:dyDescent="0.25">
      <c r="A898" s="4" t="s">
        <v>3017</v>
      </c>
      <c r="B898" s="4" t="s">
        <v>3018</v>
      </c>
      <c r="C898" s="4" t="s">
        <v>3130</v>
      </c>
      <c r="D898" s="4" t="s">
        <v>3131</v>
      </c>
      <c r="E898" s="4" t="s">
        <v>3140</v>
      </c>
      <c r="F898" s="4" t="s">
        <v>3141</v>
      </c>
    </row>
    <row r="899" spans="1:6" x14ac:dyDescent="0.25">
      <c r="A899" s="4" t="s">
        <v>3017</v>
      </c>
      <c r="B899" s="4" t="s">
        <v>3018</v>
      </c>
      <c r="C899" s="4" t="s">
        <v>3142</v>
      </c>
      <c r="D899" s="4" t="s">
        <v>1060</v>
      </c>
      <c r="E899" s="4" t="s">
        <v>3143</v>
      </c>
      <c r="F899" s="4" t="s">
        <v>3144</v>
      </c>
    </row>
    <row r="900" spans="1:6" x14ac:dyDescent="0.25">
      <c r="A900" s="4" t="s">
        <v>3017</v>
      </c>
      <c r="B900" s="4" t="s">
        <v>3018</v>
      </c>
      <c r="C900" s="4" t="s">
        <v>3142</v>
      </c>
      <c r="D900" s="4" t="s">
        <v>1060</v>
      </c>
      <c r="E900" s="4" t="s">
        <v>3145</v>
      </c>
      <c r="F900" s="4" t="s">
        <v>2007</v>
      </c>
    </row>
    <row r="901" spans="1:6" x14ac:dyDescent="0.25">
      <c r="A901" s="4" t="s">
        <v>3017</v>
      </c>
      <c r="B901" s="4" t="s">
        <v>3018</v>
      </c>
      <c r="C901" s="4" t="s">
        <v>3142</v>
      </c>
      <c r="D901" s="4" t="s">
        <v>1060</v>
      </c>
      <c r="E901" s="4" t="s">
        <v>3146</v>
      </c>
      <c r="F901" s="4" t="s">
        <v>3147</v>
      </c>
    </row>
    <row r="902" spans="1:6" x14ac:dyDescent="0.25">
      <c r="A902" s="4" t="s">
        <v>3017</v>
      </c>
      <c r="B902" s="4" t="s">
        <v>3018</v>
      </c>
      <c r="C902" s="4" t="s">
        <v>3142</v>
      </c>
      <c r="D902" s="4" t="s">
        <v>1060</v>
      </c>
      <c r="E902" s="4" t="s">
        <v>3148</v>
      </c>
      <c r="F902" s="4" t="s">
        <v>1060</v>
      </c>
    </row>
    <row r="903" spans="1:6" x14ac:dyDescent="0.25">
      <c r="A903" s="4" t="s">
        <v>3017</v>
      </c>
      <c r="B903" s="4" t="s">
        <v>3018</v>
      </c>
      <c r="C903" s="4" t="s">
        <v>3149</v>
      </c>
      <c r="D903" s="4" t="s">
        <v>3150</v>
      </c>
      <c r="E903" s="4" t="s">
        <v>3151</v>
      </c>
      <c r="F903" s="4" t="s">
        <v>3152</v>
      </c>
    </row>
    <row r="904" spans="1:6" x14ac:dyDescent="0.25">
      <c r="A904" s="4" t="s">
        <v>3017</v>
      </c>
      <c r="B904" s="4" t="s">
        <v>3018</v>
      </c>
      <c r="C904" s="4" t="s">
        <v>3149</v>
      </c>
      <c r="D904" s="4" t="s">
        <v>3150</v>
      </c>
      <c r="E904" s="4" t="s">
        <v>3153</v>
      </c>
      <c r="F904" s="4" t="s">
        <v>3150</v>
      </c>
    </row>
    <row r="905" spans="1:6" x14ac:dyDescent="0.25">
      <c r="A905" s="4" t="s">
        <v>3017</v>
      </c>
      <c r="B905" s="4" t="s">
        <v>3018</v>
      </c>
      <c r="C905" s="4" t="s">
        <v>3149</v>
      </c>
      <c r="D905" s="4" t="s">
        <v>3150</v>
      </c>
      <c r="E905" s="4" t="s">
        <v>3154</v>
      </c>
      <c r="F905" s="4" t="s">
        <v>1339</v>
      </c>
    </row>
    <row r="906" spans="1:6" x14ac:dyDescent="0.25">
      <c r="A906" s="4" t="s">
        <v>3017</v>
      </c>
      <c r="B906" s="4" t="s">
        <v>3018</v>
      </c>
      <c r="C906" s="4" t="s">
        <v>3155</v>
      </c>
      <c r="D906" s="4" t="s">
        <v>3156</v>
      </c>
      <c r="E906" s="4" t="s">
        <v>3157</v>
      </c>
      <c r="F906" s="4" t="s">
        <v>3158</v>
      </c>
    </row>
    <row r="907" spans="1:6" x14ac:dyDescent="0.25">
      <c r="A907" s="4" t="s">
        <v>3017</v>
      </c>
      <c r="B907" s="4" t="s">
        <v>3018</v>
      </c>
      <c r="C907" s="4" t="s">
        <v>3155</v>
      </c>
      <c r="D907" s="4" t="s">
        <v>3156</v>
      </c>
      <c r="E907" s="4" t="s">
        <v>3159</v>
      </c>
      <c r="F907" s="4" t="s">
        <v>3160</v>
      </c>
    </row>
    <row r="908" spans="1:6" x14ac:dyDescent="0.25">
      <c r="A908" s="4" t="s">
        <v>3017</v>
      </c>
      <c r="B908" s="4" t="s">
        <v>3018</v>
      </c>
      <c r="C908" s="4" t="s">
        <v>3155</v>
      </c>
      <c r="D908" s="4" t="s">
        <v>3156</v>
      </c>
      <c r="E908" s="4" t="s">
        <v>3161</v>
      </c>
      <c r="F908" s="4" t="s">
        <v>3162</v>
      </c>
    </row>
    <row r="909" spans="1:6" x14ac:dyDescent="0.25">
      <c r="A909" s="4" t="s">
        <v>3017</v>
      </c>
      <c r="B909" s="4" t="s">
        <v>3018</v>
      </c>
      <c r="C909" s="4" t="s">
        <v>3155</v>
      </c>
      <c r="D909" s="4" t="s">
        <v>3156</v>
      </c>
      <c r="E909" s="4" t="s">
        <v>3163</v>
      </c>
      <c r="F909" s="4" t="s">
        <v>3164</v>
      </c>
    </row>
    <row r="910" spans="1:6" x14ac:dyDescent="0.25">
      <c r="A910" s="4" t="s">
        <v>3017</v>
      </c>
      <c r="B910" s="4" t="s">
        <v>3018</v>
      </c>
      <c r="C910" s="4" t="s">
        <v>3155</v>
      </c>
      <c r="D910" s="4" t="s">
        <v>3156</v>
      </c>
      <c r="E910" s="4" t="s">
        <v>3165</v>
      </c>
      <c r="F910" s="4" t="s">
        <v>3166</v>
      </c>
    </row>
    <row r="911" spans="1:6" x14ac:dyDescent="0.25">
      <c r="A911" s="4" t="s">
        <v>3017</v>
      </c>
      <c r="B911" s="4" t="s">
        <v>3018</v>
      </c>
      <c r="C911" s="4" t="s">
        <v>3155</v>
      </c>
      <c r="D911" s="4" t="s">
        <v>3156</v>
      </c>
      <c r="E911" s="4" t="s">
        <v>3167</v>
      </c>
      <c r="F911" s="4" t="s">
        <v>3168</v>
      </c>
    </row>
    <row r="912" spans="1:6" x14ac:dyDescent="0.25">
      <c r="A912" s="4" t="s">
        <v>3017</v>
      </c>
      <c r="B912" s="4" t="s">
        <v>3018</v>
      </c>
      <c r="C912" s="4" t="s">
        <v>3155</v>
      </c>
      <c r="D912" s="4" t="s">
        <v>3156</v>
      </c>
      <c r="E912" s="4" t="s">
        <v>3169</v>
      </c>
      <c r="F912" s="4" t="s">
        <v>3170</v>
      </c>
    </row>
    <row r="913" spans="1:6" x14ac:dyDescent="0.25">
      <c r="A913" s="4" t="s">
        <v>3017</v>
      </c>
      <c r="B913" s="4" t="s">
        <v>3018</v>
      </c>
      <c r="C913" s="4" t="s">
        <v>3155</v>
      </c>
      <c r="D913" s="4" t="s">
        <v>3156</v>
      </c>
      <c r="E913" s="4" t="s">
        <v>3171</v>
      </c>
      <c r="F913" s="4" t="s">
        <v>3172</v>
      </c>
    </row>
    <row r="914" spans="1:6" x14ac:dyDescent="0.25">
      <c r="A914" s="4" t="s">
        <v>3017</v>
      </c>
      <c r="B914" s="4" t="s">
        <v>3018</v>
      </c>
      <c r="C914" s="4" t="s">
        <v>3155</v>
      </c>
      <c r="D914" s="4" t="s">
        <v>3156</v>
      </c>
      <c r="E914" s="4" t="s">
        <v>3173</v>
      </c>
      <c r="F914" s="4" t="s">
        <v>3174</v>
      </c>
    </row>
    <row r="915" spans="1:6" x14ac:dyDescent="0.25">
      <c r="A915" s="4" t="s">
        <v>3017</v>
      </c>
      <c r="B915" s="4" t="s">
        <v>3018</v>
      </c>
      <c r="C915" s="4" t="s">
        <v>3155</v>
      </c>
      <c r="D915" s="4" t="s">
        <v>3156</v>
      </c>
      <c r="E915" s="4" t="s">
        <v>3175</v>
      </c>
      <c r="F915" s="4" t="s">
        <v>3176</v>
      </c>
    </row>
    <row r="916" spans="1:6" x14ac:dyDescent="0.25">
      <c r="A916" s="4" t="s">
        <v>3017</v>
      </c>
      <c r="B916" s="4" t="s">
        <v>3018</v>
      </c>
      <c r="C916" s="4" t="s">
        <v>3155</v>
      </c>
      <c r="D916" s="4" t="s">
        <v>3156</v>
      </c>
      <c r="E916" s="4" t="s">
        <v>3177</v>
      </c>
      <c r="F916" s="4" t="s">
        <v>3156</v>
      </c>
    </row>
    <row r="917" spans="1:6" x14ac:dyDescent="0.25">
      <c r="A917" s="4" t="s">
        <v>3017</v>
      </c>
      <c r="B917" s="4" t="s">
        <v>3018</v>
      </c>
      <c r="C917" s="4" t="s">
        <v>3155</v>
      </c>
      <c r="D917" s="4" t="s">
        <v>3156</v>
      </c>
      <c r="E917" s="4" t="s">
        <v>3178</v>
      </c>
      <c r="F917" s="4" t="s">
        <v>3156</v>
      </c>
    </row>
    <row r="918" spans="1:6" x14ac:dyDescent="0.25">
      <c r="A918" s="4" t="s">
        <v>3017</v>
      </c>
      <c r="B918" s="4" t="s">
        <v>3018</v>
      </c>
      <c r="C918" s="4" t="s">
        <v>3155</v>
      </c>
      <c r="D918" s="4" t="s">
        <v>3156</v>
      </c>
      <c r="E918" s="4" t="s">
        <v>3179</v>
      </c>
      <c r="F918" s="4" t="s">
        <v>3180</v>
      </c>
    </row>
    <row r="919" spans="1:6" x14ac:dyDescent="0.25">
      <c r="A919" s="4" t="s">
        <v>3017</v>
      </c>
      <c r="B919" s="4" t="s">
        <v>3018</v>
      </c>
      <c r="C919" s="4" t="s">
        <v>3155</v>
      </c>
      <c r="D919" s="4" t="s">
        <v>3156</v>
      </c>
      <c r="E919" s="4" t="s">
        <v>3181</v>
      </c>
      <c r="F919" s="4" t="s">
        <v>3182</v>
      </c>
    </row>
    <row r="920" spans="1:6" x14ac:dyDescent="0.25">
      <c r="A920" s="4" t="s">
        <v>3017</v>
      </c>
      <c r="B920" s="4" t="s">
        <v>3018</v>
      </c>
      <c r="C920" s="4" t="s">
        <v>3155</v>
      </c>
      <c r="D920" s="4" t="s">
        <v>3156</v>
      </c>
      <c r="E920" s="4" t="s">
        <v>3183</v>
      </c>
      <c r="F920" s="4" t="s">
        <v>2653</v>
      </c>
    </row>
    <row r="921" spans="1:6" x14ac:dyDescent="0.25">
      <c r="A921" s="4" t="s">
        <v>3017</v>
      </c>
      <c r="B921" s="4" t="s">
        <v>3018</v>
      </c>
      <c r="C921" s="4" t="s">
        <v>3155</v>
      </c>
      <c r="D921" s="4" t="s">
        <v>3156</v>
      </c>
      <c r="E921" s="4" t="s">
        <v>3184</v>
      </c>
      <c r="F921" s="4" t="s">
        <v>3185</v>
      </c>
    </row>
    <row r="922" spans="1:6" x14ac:dyDescent="0.25">
      <c r="A922" s="4" t="s">
        <v>3017</v>
      </c>
      <c r="B922" s="4" t="s">
        <v>3018</v>
      </c>
      <c r="C922" s="4" t="s">
        <v>3155</v>
      </c>
      <c r="D922" s="4" t="s">
        <v>3156</v>
      </c>
      <c r="E922" s="4" t="s">
        <v>3186</v>
      </c>
      <c r="F922" s="4" t="s">
        <v>2558</v>
      </c>
    </row>
    <row r="923" spans="1:6" x14ac:dyDescent="0.25">
      <c r="A923" s="4" t="s">
        <v>3017</v>
      </c>
      <c r="B923" s="4" t="s">
        <v>3018</v>
      </c>
      <c r="C923" s="4" t="s">
        <v>3187</v>
      </c>
      <c r="D923" s="4" t="s">
        <v>3188</v>
      </c>
      <c r="E923" s="4" t="s">
        <v>3189</v>
      </c>
      <c r="F923" s="4" t="s">
        <v>3084</v>
      </c>
    </row>
    <row r="924" spans="1:6" x14ac:dyDescent="0.25">
      <c r="A924" s="4" t="s">
        <v>3017</v>
      </c>
      <c r="B924" s="4" t="s">
        <v>3018</v>
      </c>
      <c r="C924" s="4" t="s">
        <v>3187</v>
      </c>
      <c r="D924" s="4" t="s">
        <v>3188</v>
      </c>
      <c r="E924" s="4" t="s">
        <v>3190</v>
      </c>
      <c r="F924" s="4" t="s">
        <v>3094</v>
      </c>
    </row>
    <row r="925" spans="1:6" x14ac:dyDescent="0.25">
      <c r="A925" s="4" t="s">
        <v>3017</v>
      </c>
      <c r="B925" s="4" t="s">
        <v>3018</v>
      </c>
      <c r="C925" s="4" t="s">
        <v>3187</v>
      </c>
      <c r="D925" s="4" t="s">
        <v>3188</v>
      </c>
      <c r="E925" s="4" t="s">
        <v>3191</v>
      </c>
      <c r="F925" s="4" t="s">
        <v>3192</v>
      </c>
    </row>
    <row r="926" spans="1:6" x14ac:dyDescent="0.25">
      <c r="A926" s="4" t="s">
        <v>3017</v>
      </c>
      <c r="B926" s="4" t="s">
        <v>3018</v>
      </c>
      <c r="C926" s="4" t="s">
        <v>3193</v>
      </c>
      <c r="D926" s="4" t="s">
        <v>2249</v>
      </c>
      <c r="E926" s="4" t="s">
        <v>3194</v>
      </c>
      <c r="F926" s="4" t="s">
        <v>2249</v>
      </c>
    </row>
    <row r="927" spans="1:6" x14ac:dyDescent="0.25">
      <c r="A927" s="4" t="s">
        <v>3017</v>
      </c>
      <c r="B927" s="4" t="s">
        <v>3018</v>
      </c>
      <c r="C927" s="4" t="s">
        <v>3195</v>
      </c>
      <c r="D927" s="4" t="s">
        <v>1341</v>
      </c>
      <c r="E927" s="4" t="s">
        <v>3196</v>
      </c>
      <c r="F927" s="4" t="s">
        <v>2431</v>
      </c>
    </row>
    <row r="928" spans="1:6" x14ac:dyDescent="0.25">
      <c r="A928" s="4" t="s">
        <v>3017</v>
      </c>
      <c r="B928" s="4" t="s">
        <v>3018</v>
      </c>
      <c r="C928" s="4" t="s">
        <v>3195</v>
      </c>
      <c r="D928" s="4" t="s">
        <v>1341</v>
      </c>
      <c r="E928" s="4" t="s">
        <v>3197</v>
      </c>
      <c r="F928" s="4" t="s">
        <v>3198</v>
      </c>
    </row>
    <row r="929" spans="1:6" x14ac:dyDescent="0.25">
      <c r="A929" s="4" t="s">
        <v>3017</v>
      </c>
      <c r="B929" s="4" t="s">
        <v>3018</v>
      </c>
      <c r="C929" s="4" t="s">
        <v>3195</v>
      </c>
      <c r="D929" s="4" t="s">
        <v>1341</v>
      </c>
      <c r="E929" s="4" t="s">
        <v>3199</v>
      </c>
      <c r="F929" s="4" t="s">
        <v>1280</v>
      </c>
    </row>
    <row r="930" spans="1:6" x14ac:dyDescent="0.25">
      <c r="A930" s="4" t="s">
        <v>3017</v>
      </c>
      <c r="B930" s="4" t="s">
        <v>3018</v>
      </c>
      <c r="C930" s="4" t="s">
        <v>3195</v>
      </c>
      <c r="D930" s="4" t="s">
        <v>1341</v>
      </c>
      <c r="E930" s="4" t="s">
        <v>3200</v>
      </c>
      <c r="F930" s="4" t="s">
        <v>3201</v>
      </c>
    </row>
    <row r="931" spans="1:6" x14ac:dyDescent="0.25">
      <c r="A931" s="4" t="s">
        <v>3017</v>
      </c>
      <c r="B931" s="4" t="s">
        <v>3018</v>
      </c>
      <c r="C931" s="4" t="s">
        <v>3195</v>
      </c>
      <c r="D931" s="4" t="s">
        <v>1341</v>
      </c>
      <c r="E931" s="4" t="s">
        <v>3202</v>
      </c>
      <c r="F931" s="4" t="s">
        <v>2811</v>
      </c>
    </row>
    <row r="932" spans="1:6" x14ac:dyDescent="0.25">
      <c r="A932" s="4" t="s">
        <v>3017</v>
      </c>
      <c r="B932" s="4" t="s">
        <v>3018</v>
      </c>
      <c r="C932" s="4" t="s">
        <v>3195</v>
      </c>
      <c r="D932" s="4" t="s">
        <v>1341</v>
      </c>
      <c r="E932" s="4" t="s">
        <v>3203</v>
      </c>
      <c r="F932" s="4" t="s">
        <v>3204</v>
      </c>
    </row>
    <row r="933" spans="1:6" x14ac:dyDescent="0.25">
      <c r="A933" s="4" t="s">
        <v>3017</v>
      </c>
      <c r="B933" s="4" t="s">
        <v>3018</v>
      </c>
      <c r="C933" s="4" t="s">
        <v>3195</v>
      </c>
      <c r="D933" s="4" t="s">
        <v>1341</v>
      </c>
      <c r="E933" s="4" t="s">
        <v>3205</v>
      </c>
      <c r="F933" s="4" t="s">
        <v>1341</v>
      </c>
    </row>
    <row r="934" spans="1:6" x14ac:dyDescent="0.25">
      <c r="A934" s="4" t="s">
        <v>3017</v>
      </c>
      <c r="B934" s="4" t="s">
        <v>3018</v>
      </c>
      <c r="C934" s="4" t="s">
        <v>3195</v>
      </c>
      <c r="D934" s="4" t="s">
        <v>1341</v>
      </c>
      <c r="E934" s="4" t="s">
        <v>3206</v>
      </c>
      <c r="F934" s="4" t="s">
        <v>3207</v>
      </c>
    </row>
    <row r="935" spans="1:6" x14ac:dyDescent="0.25">
      <c r="A935" s="4" t="s">
        <v>3017</v>
      </c>
      <c r="B935" s="4" t="s">
        <v>3018</v>
      </c>
      <c r="C935" s="4" t="s">
        <v>3208</v>
      </c>
      <c r="D935" s="4" t="s">
        <v>1370</v>
      </c>
      <c r="E935" s="4" t="s">
        <v>3209</v>
      </c>
      <c r="F935" s="4" t="s">
        <v>3210</v>
      </c>
    </row>
    <row r="936" spans="1:6" x14ac:dyDescent="0.25">
      <c r="A936" s="4" t="s">
        <v>3017</v>
      </c>
      <c r="B936" s="4" t="s">
        <v>3018</v>
      </c>
      <c r="C936" s="4" t="s">
        <v>3208</v>
      </c>
      <c r="D936" s="4" t="s">
        <v>1370</v>
      </c>
      <c r="E936" s="4" t="s">
        <v>3211</v>
      </c>
      <c r="F936" s="4" t="s">
        <v>1370</v>
      </c>
    </row>
    <row r="937" spans="1:6" x14ac:dyDescent="0.25">
      <c r="A937" s="4" t="s">
        <v>3017</v>
      </c>
      <c r="B937" s="4" t="s">
        <v>3018</v>
      </c>
      <c r="C937" s="4" t="s">
        <v>3212</v>
      </c>
      <c r="D937" s="4" t="s">
        <v>1349</v>
      </c>
      <c r="E937" s="4" t="s">
        <v>3213</v>
      </c>
      <c r="F937" s="4" t="s">
        <v>3144</v>
      </c>
    </row>
    <row r="938" spans="1:6" x14ac:dyDescent="0.25">
      <c r="A938" s="4" t="s">
        <v>3017</v>
      </c>
      <c r="B938" s="4" t="s">
        <v>3018</v>
      </c>
      <c r="C938" s="4" t="s">
        <v>3212</v>
      </c>
      <c r="D938" s="4" t="s">
        <v>1349</v>
      </c>
      <c r="E938" s="4" t="s">
        <v>3214</v>
      </c>
      <c r="F938" s="4" t="s">
        <v>3215</v>
      </c>
    </row>
    <row r="939" spans="1:6" x14ac:dyDescent="0.25">
      <c r="A939" s="4" t="s">
        <v>3017</v>
      </c>
      <c r="B939" s="4" t="s">
        <v>3018</v>
      </c>
      <c r="C939" s="4" t="s">
        <v>3212</v>
      </c>
      <c r="D939" s="4" t="s">
        <v>1349</v>
      </c>
      <c r="E939" s="4" t="s">
        <v>3216</v>
      </c>
      <c r="F939" s="4" t="s">
        <v>3215</v>
      </c>
    </row>
    <row r="940" spans="1:6" x14ac:dyDescent="0.25">
      <c r="A940" s="4" t="s">
        <v>3017</v>
      </c>
      <c r="B940" s="4" t="s">
        <v>3018</v>
      </c>
      <c r="C940" s="4" t="s">
        <v>3212</v>
      </c>
      <c r="D940" s="4" t="s">
        <v>1349</v>
      </c>
      <c r="E940" s="4" t="s">
        <v>3217</v>
      </c>
      <c r="F940" s="4" t="s">
        <v>3210</v>
      </c>
    </row>
    <row r="941" spans="1:6" x14ac:dyDescent="0.25">
      <c r="A941" s="4" t="s">
        <v>3017</v>
      </c>
      <c r="B941" s="4" t="s">
        <v>3018</v>
      </c>
      <c r="C941" s="4" t="s">
        <v>3212</v>
      </c>
      <c r="D941" s="4" t="s">
        <v>1349</v>
      </c>
      <c r="E941" s="4" t="s">
        <v>3218</v>
      </c>
      <c r="F941" s="4" t="s">
        <v>3219</v>
      </c>
    </row>
    <row r="942" spans="1:6" x14ac:dyDescent="0.25">
      <c r="A942" s="4" t="s">
        <v>3017</v>
      </c>
      <c r="B942" s="4" t="s">
        <v>3018</v>
      </c>
      <c r="C942" s="4" t="s">
        <v>3212</v>
      </c>
      <c r="D942" s="4" t="s">
        <v>1349</v>
      </c>
      <c r="E942" s="4" t="s">
        <v>3220</v>
      </c>
      <c r="F942" s="4" t="s">
        <v>3147</v>
      </c>
    </row>
    <row r="943" spans="1:6" x14ac:dyDescent="0.25">
      <c r="A943" s="4" t="s">
        <v>3017</v>
      </c>
      <c r="B943" s="4" t="s">
        <v>3018</v>
      </c>
      <c r="C943" s="4" t="s">
        <v>3212</v>
      </c>
      <c r="D943" s="4" t="s">
        <v>1349</v>
      </c>
      <c r="E943" s="4" t="s">
        <v>3221</v>
      </c>
      <c r="F943" s="4" t="s">
        <v>3065</v>
      </c>
    </row>
    <row r="944" spans="1:6" x14ac:dyDescent="0.25">
      <c r="A944" s="4" t="s">
        <v>3017</v>
      </c>
      <c r="B944" s="4" t="s">
        <v>3018</v>
      </c>
      <c r="C944" s="4" t="s">
        <v>3212</v>
      </c>
      <c r="D944" s="4" t="s">
        <v>1349</v>
      </c>
      <c r="E944" s="4" t="s">
        <v>3222</v>
      </c>
      <c r="F944" s="4" t="s">
        <v>3223</v>
      </c>
    </row>
    <row r="945" spans="1:6" x14ac:dyDescent="0.25">
      <c r="A945" s="4" t="s">
        <v>3017</v>
      </c>
      <c r="B945" s="4" t="s">
        <v>3018</v>
      </c>
      <c r="C945" s="4" t="s">
        <v>3212</v>
      </c>
      <c r="D945" s="4" t="s">
        <v>1349</v>
      </c>
      <c r="E945" s="4" t="s">
        <v>3224</v>
      </c>
      <c r="F945" s="4" t="s">
        <v>1060</v>
      </c>
    </row>
    <row r="946" spans="1:6" x14ac:dyDescent="0.25">
      <c r="A946" s="4" t="s">
        <v>3017</v>
      </c>
      <c r="B946" s="4" t="s">
        <v>3018</v>
      </c>
      <c r="C946" s="4" t="s">
        <v>3212</v>
      </c>
      <c r="D946" s="4" t="s">
        <v>1349</v>
      </c>
      <c r="E946" s="4" t="s">
        <v>3225</v>
      </c>
      <c r="F946" s="4" t="s">
        <v>1674</v>
      </c>
    </row>
    <row r="947" spans="1:6" x14ac:dyDescent="0.25">
      <c r="A947" s="4" t="s">
        <v>3017</v>
      </c>
      <c r="B947" s="4" t="s">
        <v>3018</v>
      </c>
      <c r="C947" s="4" t="s">
        <v>3212</v>
      </c>
      <c r="D947" s="4" t="s">
        <v>1349</v>
      </c>
      <c r="E947" s="4" t="s">
        <v>3226</v>
      </c>
      <c r="F947" s="4" t="s">
        <v>1370</v>
      </c>
    </row>
    <row r="948" spans="1:6" x14ac:dyDescent="0.25">
      <c r="A948" s="4" t="s">
        <v>3017</v>
      </c>
      <c r="B948" s="4" t="s">
        <v>3018</v>
      </c>
      <c r="C948" s="4" t="s">
        <v>3227</v>
      </c>
      <c r="D948" s="4" t="s">
        <v>3228</v>
      </c>
      <c r="E948" s="4" t="s">
        <v>3229</v>
      </c>
      <c r="F948" s="4" t="s">
        <v>3230</v>
      </c>
    </row>
    <row r="949" spans="1:6" x14ac:dyDescent="0.25">
      <c r="A949" s="4" t="s">
        <v>3017</v>
      </c>
      <c r="B949" s="4" t="s">
        <v>3018</v>
      </c>
      <c r="C949" s="4" t="s">
        <v>3227</v>
      </c>
      <c r="D949" s="4" t="s">
        <v>3228</v>
      </c>
      <c r="E949" s="4" t="s">
        <v>3231</v>
      </c>
      <c r="F949" s="4" t="s">
        <v>3232</v>
      </c>
    </row>
    <row r="950" spans="1:6" x14ac:dyDescent="0.25">
      <c r="A950" s="4" t="s">
        <v>3017</v>
      </c>
      <c r="B950" s="4" t="s">
        <v>3018</v>
      </c>
      <c r="C950" s="4" t="s">
        <v>3227</v>
      </c>
      <c r="D950" s="4" t="s">
        <v>3228</v>
      </c>
      <c r="E950" s="4" t="s">
        <v>3233</v>
      </c>
      <c r="F950" s="4" t="s">
        <v>3228</v>
      </c>
    </row>
    <row r="951" spans="1:6" x14ac:dyDescent="0.25">
      <c r="A951" s="4" t="s">
        <v>3234</v>
      </c>
      <c r="B951" s="4" t="s">
        <v>3235</v>
      </c>
      <c r="C951" s="4" t="s">
        <v>3236</v>
      </c>
      <c r="D951" s="4" t="s">
        <v>3237</v>
      </c>
      <c r="E951" s="4" t="s">
        <v>3238</v>
      </c>
      <c r="F951" s="4" t="s">
        <v>3239</v>
      </c>
    </row>
    <row r="952" spans="1:6" x14ac:dyDescent="0.25">
      <c r="A952" s="4" t="s">
        <v>3234</v>
      </c>
      <c r="B952" s="4" t="s">
        <v>3235</v>
      </c>
      <c r="C952" s="4" t="s">
        <v>3236</v>
      </c>
      <c r="D952" s="4" t="s">
        <v>3237</v>
      </c>
      <c r="E952" s="4" t="s">
        <v>3240</v>
      </c>
      <c r="F952" s="4" t="s">
        <v>3241</v>
      </c>
    </row>
    <row r="953" spans="1:6" x14ac:dyDescent="0.25">
      <c r="A953" s="4" t="s">
        <v>3234</v>
      </c>
      <c r="B953" s="4" t="s">
        <v>3235</v>
      </c>
      <c r="C953" s="4" t="s">
        <v>3236</v>
      </c>
      <c r="D953" s="4" t="s">
        <v>3237</v>
      </c>
      <c r="E953" s="4" t="s">
        <v>3242</v>
      </c>
      <c r="F953" s="4" t="s">
        <v>3243</v>
      </c>
    </row>
    <row r="954" spans="1:6" x14ac:dyDescent="0.25">
      <c r="A954" s="4" t="s">
        <v>3234</v>
      </c>
      <c r="B954" s="4" t="s">
        <v>3235</v>
      </c>
      <c r="C954" s="4" t="s">
        <v>3236</v>
      </c>
      <c r="D954" s="4" t="s">
        <v>3237</v>
      </c>
      <c r="E954" s="4" t="s">
        <v>3244</v>
      </c>
      <c r="F954" s="4" t="s">
        <v>3245</v>
      </c>
    </row>
    <row r="955" spans="1:6" x14ac:dyDescent="0.25">
      <c r="A955" s="4" t="s">
        <v>3234</v>
      </c>
      <c r="B955" s="4" t="s">
        <v>3235</v>
      </c>
      <c r="C955" s="4" t="s">
        <v>3236</v>
      </c>
      <c r="D955" s="4" t="s">
        <v>3237</v>
      </c>
      <c r="E955" s="4" t="s">
        <v>3246</v>
      </c>
      <c r="F955" s="4" t="s">
        <v>3247</v>
      </c>
    </row>
    <row r="956" spans="1:6" x14ac:dyDescent="0.25">
      <c r="A956" s="4" t="s">
        <v>3234</v>
      </c>
      <c r="B956" s="4" t="s">
        <v>3235</v>
      </c>
      <c r="C956" s="4" t="s">
        <v>3236</v>
      </c>
      <c r="D956" s="4" t="s">
        <v>3237</v>
      </c>
      <c r="E956" s="4" t="s">
        <v>3248</v>
      </c>
      <c r="F956" s="4" t="s">
        <v>1804</v>
      </c>
    </row>
    <row r="957" spans="1:6" x14ac:dyDescent="0.25">
      <c r="A957" s="4" t="s">
        <v>3234</v>
      </c>
      <c r="B957" s="4" t="s">
        <v>3235</v>
      </c>
      <c r="C957" s="4" t="s">
        <v>3236</v>
      </c>
      <c r="D957" s="4" t="s">
        <v>3237</v>
      </c>
      <c r="E957" s="4" t="s">
        <v>3249</v>
      </c>
      <c r="F957" s="4" t="s">
        <v>3237</v>
      </c>
    </row>
    <row r="958" spans="1:6" x14ac:dyDescent="0.25">
      <c r="A958" s="4" t="s">
        <v>3234</v>
      </c>
      <c r="B958" s="4" t="s">
        <v>3235</v>
      </c>
      <c r="C958" s="4" t="s">
        <v>3236</v>
      </c>
      <c r="D958" s="4" t="s">
        <v>3237</v>
      </c>
      <c r="E958" s="4" t="s">
        <v>3250</v>
      </c>
      <c r="F958" s="4" t="s">
        <v>3237</v>
      </c>
    </row>
    <row r="959" spans="1:6" x14ac:dyDescent="0.25">
      <c r="A959" s="4" t="s">
        <v>3234</v>
      </c>
      <c r="B959" s="4" t="s">
        <v>3235</v>
      </c>
      <c r="C959" s="4" t="s">
        <v>3236</v>
      </c>
      <c r="D959" s="4" t="s">
        <v>3237</v>
      </c>
      <c r="E959" s="4" t="s">
        <v>3251</v>
      </c>
      <c r="F959" s="4" t="s">
        <v>3252</v>
      </c>
    </row>
    <row r="960" spans="1:6" x14ac:dyDescent="0.25">
      <c r="A960" s="4" t="s">
        <v>3234</v>
      </c>
      <c r="B960" s="4" t="s">
        <v>3235</v>
      </c>
      <c r="C960" s="4" t="s">
        <v>3236</v>
      </c>
      <c r="D960" s="4" t="s">
        <v>3237</v>
      </c>
      <c r="E960" s="4" t="s">
        <v>3253</v>
      </c>
      <c r="F960" s="4" t="s">
        <v>3254</v>
      </c>
    </row>
    <row r="961" spans="1:6" x14ac:dyDescent="0.25">
      <c r="A961" s="4" t="s">
        <v>3234</v>
      </c>
      <c r="B961" s="4" t="s">
        <v>3235</v>
      </c>
      <c r="C961" s="4" t="s">
        <v>3236</v>
      </c>
      <c r="D961" s="4" t="s">
        <v>3237</v>
      </c>
      <c r="E961" s="4" t="s">
        <v>3255</v>
      </c>
      <c r="F961" s="4" t="s">
        <v>3256</v>
      </c>
    </row>
    <row r="962" spans="1:6" x14ac:dyDescent="0.25">
      <c r="A962" s="4" t="s">
        <v>3234</v>
      </c>
      <c r="B962" s="4" t="s">
        <v>3235</v>
      </c>
      <c r="C962" s="4" t="s">
        <v>3257</v>
      </c>
      <c r="D962" s="4" t="s">
        <v>3258</v>
      </c>
      <c r="E962" s="4" t="s">
        <v>3259</v>
      </c>
      <c r="F962" s="4" t="s">
        <v>3260</v>
      </c>
    </row>
    <row r="963" spans="1:6" x14ac:dyDescent="0.25">
      <c r="A963" s="4" t="s">
        <v>3234</v>
      </c>
      <c r="B963" s="4" t="s">
        <v>3235</v>
      </c>
      <c r="C963" s="4" t="s">
        <v>3257</v>
      </c>
      <c r="D963" s="4" t="s">
        <v>3258</v>
      </c>
      <c r="E963" s="4" t="s">
        <v>3261</v>
      </c>
      <c r="F963" s="4" t="s">
        <v>3258</v>
      </c>
    </row>
    <row r="964" spans="1:6" x14ac:dyDescent="0.25">
      <c r="A964" s="4" t="s">
        <v>3234</v>
      </c>
      <c r="B964" s="4" t="s">
        <v>3235</v>
      </c>
      <c r="C964" s="4" t="s">
        <v>3257</v>
      </c>
      <c r="D964" s="4" t="s">
        <v>3258</v>
      </c>
      <c r="E964" s="4" t="s">
        <v>3262</v>
      </c>
      <c r="F964" s="4" t="s">
        <v>3263</v>
      </c>
    </row>
    <row r="965" spans="1:6" x14ac:dyDescent="0.25">
      <c r="A965" s="4" t="s">
        <v>3234</v>
      </c>
      <c r="B965" s="4" t="s">
        <v>3235</v>
      </c>
      <c r="C965" s="4" t="s">
        <v>3264</v>
      </c>
      <c r="D965" s="4" t="s">
        <v>3265</v>
      </c>
      <c r="E965" s="4" t="s">
        <v>3266</v>
      </c>
      <c r="F965" s="4" t="s">
        <v>3267</v>
      </c>
    </row>
    <row r="966" spans="1:6" x14ac:dyDescent="0.25">
      <c r="A966" s="4" t="s">
        <v>3234</v>
      </c>
      <c r="B966" s="4" t="s">
        <v>3235</v>
      </c>
      <c r="C966" s="4" t="s">
        <v>3264</v>
      </c>
      <c r="D966" s="4" t="s">
        <v>3265</v>
      </c>
      <c r="E966" s="4" t="s">
        <v>3268</v>
      </c>
      <c r="F966" s="4" t="s">
        <v>3269</v>
      </c>
    </row>
    <row r="967" spans="1:6" x14ac:dyDescent="0.25">
      <c r="A967" s="4" t="s">
        <v>3234</v>
      </c>
      <c r="B967" s="4" t="s">
        <v>3235</v>
      </c>
      <c r="C967" s="4" t="s">
        <v>3264</v>
      </c>
      <c r="D967" s="4" t="s">
        <v>3265</v>
      </c>
      <c r="E967" s="4" t="s">
        <v>3270</v>
      </c>
      <c r="F967" s="4" t="s">
        <v>3271</v>
      </c>
    </row>
    <row r="968" spans="1:6" x14ac:dyDescent="0.25">
      <c r="A968" s="4" t="s">
        <v>3234</v>
      </c>
      <c r="B968" s="4" t="s">
        <v>3235</v>
      </c>
      <c r="C968" s="4" t="s">
        <v>3264</v>
      </c>
      <c r="D968" s="4" t="s">
        <v>3265</v>
      </c>
      <c r="E968" s="4" t="s">
        <v>3272</v>
      </c>
      <c r="F968" s="4" t="s">
        <v>3273</v>
      </c>
    </row>
    <row r="969" spans="1:6" x14ac:dyDescent="0.25">
      <c r="A969" s="4" t="s">
        <v>3234</v>
      </c>
      <c r="B969" s="4" t="s">
        <v>3235</v>
      </c>
      <c r="C969" s="4" t="s">
        <v>3264</v>
      </c>
      <c r="D969" s="4" t="s">
        <v>3265</v>
      </c>
      <c r="E969" s="4" t="s">
        <v>3274</v>
      </c>
      <c r="F969" s="4" t="s">
        <v>3275</v>
      </c>
    </row>
    <row r="970" spans="1:6" x14ac:dyDescent="0.25">
      <c r="A970" s="4" t="s">
        <v>3234</v>
      </c>
      <c r="B970" s="4" t="s">
        <v>3235</v>
      </c>
      <c r="C970" s="4" t="s">
        <v>3264</v>
      </c>
      <c r="D970" s="4" t="s">
        <v>3265</v>
      </c>
      <c r="E970" s="4" t="s">
        <v>3276</v>
      </c>
      <c r="F970" s="4" t="s">
        <v>3277</v>
      </c>
    </row>
    <row r="971" spans="1:6" x14ac:dyDescent="0.25">
      <c r="A971" s="4" t="s">
        <v>3234</v>
      </c>
      <c r="B971" s="4" t="s">
        <v>3235</v>
      </c>
      <c r="C971" s="4" t="s">
        <v>3264</v>
      </c>
      <c r="D971" s="4" t="s">
        <v>3265</v>
      </c>
      <c r="E971" s="4" t="s">
        <v>3278</v>
      </c>
      <c r="F971" s="4" t="s">
        <v>3279</v>
      </c>
    </row>
    <row r="972" spans="1:6" x14ac:dyDescent="0.25">
      <c r="A972" s="4" t="s">
        <v>3234</v>
      </c>
      <c r="B972" s="4" t="s">
        <v>3235</v>
      </c>
      <c r="C972" s="4" t="s">
        <v>3264</v>
      </c>
      <c r="D972" s="4" t="s">
        <v>3265</v>
      </c>
      <c r="E972" s="4" t="s">
        <v>3280</v>
      </c>
      <c r="F972" s="4" t="s">
        <v>3281</v>
      </c>
    </row>
    <row r="973" spans="1:6" x14ac:dyDescent="0.25">
      <c r="A973" s="4" t="s">
        <v>3234</v>
      </c>
      <c r="B973" s="4" t="s">
        <v>3235</v>
      </c>
      <c r="C973" s="4" t="s">
        <v>3264</v>
      </c>
      <c r="D973" s="4" t="s">
        <v>3265</v>
      </c>
      <c r="E973" s="4" t="s">
        <v>3282</v>
      </c>
      <c r="F973" s="4" t="s">
        <v>3283</v>
      </c>
    </row>
    <row r="974" spans="1:6" x14ac:dyDescent="0.25">
      <c r="A974" s="4" t="s">
        <v>3234</v>
      </c>
      <c r="B974" s="4" t="s">
        <v>3235</v>
      </c>
      <c r="C974" s="4" t="s">
        <v>3284</v>
      </c>
      <c r="D974" s="4" t="s">
        <v>3285</v>
      </c>
      <c r="E974" s="4" t="s">
        <v>3286</v>
      </c>
      <c r="F974" s="4" t="s">
        <v>3285</v>
      </c>
    </row>
    <row r="975" spans="1:6" x14ac:dyDescent="0.25">
      <c r="A975" s="4" t="s">
        <v>3234</v>
      </c>
      <c r="B975" s="4" t="s">
        <v>3235</v>
      </c>
      <c r="C975" s="4" t="s">
        <v>3284</v>
      </c>
      <c r="D975" s="4" t="s">
        <v>3285</v>
      </c>
      <c r="E975" s="4" t="s">
        <v>3287</v>
      </c>
      <c r="F975" s="4" t="s">
        <v>3288</v>
      </c>
    </row>
    <row r="976" spans="1:6" x14ac:dyDescent="0.25">
      <c r="A976" s="4" t="s">
        <v>3234</v>
      </c>
      <c r="B976" s="4" t="s">
        <v>3235</v>
      </c>
      <c r="C976" s="4" t="s">
        <v>3284</v>
      </c>
      <c r="D976" s="4" t="s">
        <v>3285</v>
      </c>
      <c r="E976" s="4" t="s">
        <v>3289</v>
      </c>
      <c r="F976" s="4" t="s">
        <v>3290</v>
      </c>
    </row>
    <row r="977" spans="1:6" x14ac:dyDescent="0.25">
      <c r="A977" s="4" t="s">
        <v>3234</v>
      </c>
      <c r="B977" s="4" t="s">
        <v>3235</v>
      </c>
      <c r="C977" s="4" t="s">
        <v>3291</v>
      </c>
      <c r="D977" s="4" t="s">
        <v>3292</v>
      </c>
      <c r="E977" s="4" t="s">
        <v>3293</v>
      </c>
      <c r="F977" s="4" t="s">
        <v>3294</v>
      </c>
    </row>
    <row r="978" spans="1:6" x14ac:dyDescent="0.25">
      <c r="A978" s="4" t="s">
        <v>3234</v>
      </c>
      <c r="B978" s="4" t="s">
        <v>3235</v>
      </c>
      <c r="C978" s="4" t="s">
        <v>3291</v>
      </c>
      <c r="D978" s="4" t="s">
        <v>3292</v>
      </c>
      <c r="E978" s="4" t="s">
        <v>3295</v>
      </c>
      <c r="F978" s="4" t="s">
        <v>3260</v>
      </c>
    </row>
    <row r="979" spans="1:6" x14ac:dyDescent="0.25">
      <c r="A979" s="4" t="s">
        <v>3234</v>
      </c>
      <c r="B979" s="4" t="s">
        <v>3235</v>
      </c>
      <c r="C979" s="4" t="s">
        <v>3291</v>
      </c>
      <c r="D979" s="4" t="s">
        <v>3292</v>
      </c>
      <c r="E979" s="4" t="s">
        <v>3296</v>
      </c>
      <c r="F979" s="4" t="s">
        <v>3297</v>
      </c>
    </row>
    <row r="980" spans="1:6" x14ac:dyDescent="0.25">
      <c r="A980" s="4" t="s">
        <v>3234</v>
      </c>
      <c r="B980" s="4" t="s">
        <v>3235</v>
      </c>
      <c r="C980" s="4" t="s">
        <v>3291</v>
      </c>
      <c r="D980" s="4" t="s">
        <v>3292</v>
      </c>
      <c r="E980" s="4" t="s">
        <v>3298</v>
      </c>
      <c r="F980" s="4" t="s">
        <v>3299</v>
      </c>
    </row>
    <row r="981" spans="1:6" x14ac:dyDescent="0.25">
      <c r="A981" s="4" t="s">
        <v>3234</v>
      </c>
      <c r="B981" s="4" t="s">
        <v>3235</v>
      </c>
      <c r="C981" s="4" t="s">
        <v>3291</v>
      </c>
      <c r="D981" s="4" t="s">
        <v>3292</v>
      </c>
      <c r="E981" s="4" t="s">
        <v>3300</v>
      </c>
      <c r="F981" s="4" t="s">
        <v>3301</v>
      </c>
    </row>
    <row r="982" spans="1:6" x14ac:dyDescent="0.25">
      <c r="A982" s="4" t="s">
        <v>3234</v>
      </c>
      <c r="B982" s="4" t="s">
        <v>3235</v>
      </c>
      <c r="C982" s="4" t="s">
        <v>3291</v>
      </c>
      <c r="D982" s="4" t="s">
        <v>3292</v>
      </c>
      <c r="E982" s="4" t="s">
        <v>3302</v>
      </c>
      <c r="F982" s="4" t="s">
        <v>3303</v>
      </c>
    </row>
    <row r="983" spans="1:6" x14ac:dyDescent="0.25">
      <c r="A983" s="4" t="s">
        <v>3234</v>
      </c>
      <c r="B983" s="4" t="s">
        <v>3235</v>
      </c>
      <c r="C983" s="4" t="s">
        <v>3291</v>
      </c>
      <c r="D983" s="4" t="s">
        <v>3292</v>
      </c>
      <c r="E983" s="4" t="s">
        <v>3304</v>
      </c>
      <c r="F983" s="4" t="s">
        <v>3305</v>
      </c>
    </row>
    <row r="984" spans="1:6" x14ac:dyDescent="0.25">
      <c r="A984" s="4" t="s">
        <v>3234</v>
      </c>
      <c r="B984" s="4" t="s">
        <v>3235</v>
      </c>
      <c r="C984" s="4" t="s">
        <v>3291</v>
      </c>
      <c r="D984" s="4" t="s">
        <v>3292</v>
      </c>
      <c r="E984" s="4" t="s">
        <v>3306</v>
      </c>
      <c r="F984" s="4" t="s">
        <v>3307</v>
      </c>
    </row>
    <row r="985" spans="1:6" x14ac:dyDescent="0.25">
      <c r="A985" s="4" t="s">
        <v>3234</v>
      </c>
      <c r="B985" s="4" t="s">
        <v>3235</v>
      </c>
      <c r="C985" s="4" t="s">
        <v>3291</v>
      </c>
      <c r="D985" s="4" t="s">
        <v>3292</v>
      </c>
      <c r="E985" s="4" t="s">
        <v>3308</v>
      </c>
      <c r="F985" s="4" t="s">
        <v>1674</v>
      </c>
    </row>
    <row r="986" spans="1:6" x14ac:dyDescent="0.25">
      <c r="A986" s="4" t="s">
        <v>3234</v>
      </c>
      <c r="B986" s="4" t="s">
        <v>3235</v>
      </c>
      <c r="C986" s="4" t="s">
        <v>3291</v>
      </c>
      <c r="D986" s="4" t="s">
        <v>3292</v>
      </c>
      <c r="E986" s="4" t="s">
        <v>3309</v>
      </c>
      <c r="F986" s="4" t="s">
        <v>3310</v>
      </c>
    </row>
    <row r="987" spans="1:6" x14ac:dyDescent="0.25">
      <c r="A987" s="4" t="s">
        <v>3234</v>
      </c>
      <c r="B987" s="4" t="s">
        <v>3235</v>
      </c>
      <c r="C987" s="4" t="s">
        <v>3291</v>
      </c>
      <c r="D987" s="4" t="s">
        <v>3292</v>
      </c>
      <c r="E987" s="4" t="s">
        <v>3311</v>
      </c>
      <c r="F987" s="4" t="s">
        <v>3312</v>
      </c>
    </row>
    <row r="988" spans="1:6" x14ac:dyDescent="0.25">
      <c r="A988" s="4" t="s">
        <v>3234</v>
      </c>
      <c r="B988" s="4" t="s">
        <v>3235</v>
      </c>
      <c r="C988" s="4" t="s">
        <v>3291</v>
      </c>
      <c r="D988" s="4" t="s">
        <v>3292</v>
      </c>
      <c r="E988" s="4" t="s">
        <v>3313</v>
      </c>
      <c r="F988" s="4" t="s">
        <v>3314</v>
      </c>
    </row>
    <row r="989" spans="1:6" x14ac:dyDescent="0.25">
      <c r="A989" s="4" t="s">
        <v>3234</v>
      </c>
      <c r="B989" s="4" t="s">
        <v>3235</v>
      </c>
      <c r="C989" s="4" t="s">
        <v>3291</v>
      </c>
      <c r="D989" s="4" t="s">
        <v>3292</v>
      </c>
      <c r="E989" s="4" t="s">
        <v>3315</v>
      </c>
      <c r="F989" s="4" t="s">
        <v>3316</v>
      </c>
    </row>
    <row r="990" spans="1:6" x14ac:dyDescent="0.25">
      <c r="A990" s="4" t="s">
        <v>3234</v>
      </c>
      <c r="B990" s="4" t="s">
        <v>3235</v>
      </c>
      <c r="C990" s="4" t="s">
        <v>3291</v>
      </c>
      <c r="D990" s="4" t="s">
        <v>3292</v>
      </c>
      <c r="E990" s="4" t="s">
        <v>3317</v>
      </c>
      <c r="F990" s="4" t="s">
        <v>3318</v>
      </c>
    </row>
    <row r="991" spans="1:6" x14ac:dyDescent="0.25">
      <c r="A991" s="4" t="s">
        <v>3234</v>
      </c>
      <c r="B991" s="4" t="s">
        <v>3235</v>
      </c>
      <c r="C991" s="4" t="s">
        <v>3291</v>
      </c>
      <c r="D991" s="4" t="s">
        <v>3292</v>
      </c>
      <c r="E991" s="4" t="s">
        <v>3319</v>
      </c>
      <c r="F991" s="4" t="s">
        <v>3320</v>
      </c>
    </row>
    <row r="992" spans="1:6" x14ac:dyDescent="0.25">
      <c r="A992" s="4" t="s">
        <v>3234</v>
      </c>
      <c r="B992" s="4" t="s">
        <v>3235</v>
      </c>
      <c r="C992" s="4" t="s">
        <v>3321</v>
      </c>
      <c r="D992" s="4" t="s">
        <v>3263</v>
      </c>
      <c r="E992" s="4" t="s">
        <v>3322</v>
      </c>
      <c r="F992" s="4" t="s">
        <v>3263</v>
      </c>
    </row>
    <row r="993" spans="1:6" x14ac:dyDescent="0.25">
      <c r="A993" s="4" t="s">
        <v>3234</v>
      </c>
      <c r="B993" s="4" t="s">
        <v>3235</v>
      </c>
      <c r="C993" s="4" t="s">
        <v>3323</v>
      </c>
      <c r="D993" s="4" t="s">
        <v>3324</v>
      </c>
      <c r="E993" s="4" t="s">
        <v>3325</v>
      </c>
      <c r="F993" s="4" t="s">
        <v>3326</v>
      </c>
    </row>
    <row r="994" spans="1:6" x14ac:dyDescent="0.25">
      <c r="A994" s="4" t="s">
        <v>3234</v>
      </c>
      <c r="B994" s="4" t="s">
        <v>3235</v>
      </c>
      <c r="C994" s="4" t="s">
        <v>3323</v>
      </c>
      <c r="D994" s="4" t="s">
        <v>3324</v>
      </c>
      <c r="E994" s="4" t="s">
        <v>3327</v>
      </c>
      <c r="F994" s="4" t="s">
        <v>3328</v>
      </c>
    </row>
    <row r="995" spans="1:6" x14ac:dyDescent="0.25">
      <c r="A995" s="4" t="s">
        <v>3234</v>
      </c>
      <c r="B995" s="4" t="s">
        <v>3235</v>
      </c>
      <c r="C995" s="4" t="s">
        <v>3323</v>
      </c>
      <c r="D995" s="4" t="s">
        <v>3324</v>
      </c>
      <c r="E995" s="4" t="s">
        <v>3329</v>
      </c>
      <c r="F995" s="4" t="s">
        <v>3258</v>
      </c>
    </row>
    <row r="996" spans="1:6" x14ac:dyDescent="0.25">
      <c r="A996" s="4" t="s">
        <v>3234</v>
      </c>
      <c r="B996" s="4" t="s">
        <v>3235</v>
      </c>
      <c r="C996" s="4" t="s">
        <v>3323</v>
      </c>
      <c r="D996" s="4" t="s">
        <v>3324</v>
      </c>
      <c r="E996" s="4" t="s">
        <v>3330</v>
      </c>
      <c r="F996" s="4" t="s">
        <v>3331</v>
      </c>
    </row>
    <row r="997" spans="1:6" x14ac:dyDescent="0.25">
      <c r="A997" s="4" t="s">
        <v>3234</v>
      </c>
      <c r="B997" s="4" t="s">
        <v>3235</v>
      </c>
      <c r="C997" s="4" t="s">
        <v>3323</v>
      </c>
      <c r="D997" s="4" t="s">
        <v>3324</v>
      </c>
      <c r="E997" s="4" t="s">
        <v>3332</v>
      </c>
      <c r="F997" s="4" t="s">
        <v>3333</v>
      </c>
    </row>
    <row r="998" spans="1:6" x14ac:dyDescent="0.25">
      <c r="A998" s="4" t="s">
        <v>3234</v>
      </c>
      <c r="B998" s="4" t="s">
        <v>3235</v>
      </c>
      <c r="C998" s="4" t="s">
        <v>3334</v>
      </c>
      <c r="D998" s="4" t="s">
        <v>3277</v>
      </c>
      <c r="E998" s="4" t="s">
        <v>3335</v>
      </c>
      <c r="F998" s="4" t="s">
        <v>3271</v>
      </c>
    </row>
    <row r="999" spans="1:6" x14ac:dyDescent="0.25">
      <c r="A999" s="4" t="s">
        <v>3234</v>
      </c>
      <c r="B999" s="4" t="s">
        <v>3235</v>
      </c>
      <c r="C999" s="4" t="s">
        <v>3334</v>
      </c>
      <c r="D999" s="4" t="s">
        <v>3277</v>
      </c>
      <c r="E999" s="4" t="s">
        <v>3336</v>
      </c>
      <c r="F999" s="4" t="s">
        <v>3337</v>
      </c>
    </row>
    <row r="1000" spans="1:6" x14ac:dyDescent="0.25">
      <c r="A1000" s="4" t="s">
        <v>3234</v>
      </c>
      <c r="B1000" s="4" t="s">
        <v>3235</v>
      </c>
      <c r="C1000" s="4" t="s">
        <v>3334</v>
      </c>
      <c r="D1000" s="4" t="s">
        <v>3277</v>
      </c>
      <c r="E1000" s="4" t="s">
        <v>3338</v>
      </c>
      <c r="F1000" s="4" t="s">
        <v>3339</v>
      </c>
    </row>
    <row r="1001" spans="1:6" x14ac:dyDescent="0.25">
      <c r="A1001" s="4" t="s">
        <v>3234</v>
      </c>
      <c r="B1001" s="4" t="s">
        <v>3235</v>
      </c>
      <c r="C1001" s="4" t="s">
        <v>3334</v>
      </c>
      <c r="D1001" s="4" t="s">
        <v>3277</v>
      </c>
      <c r="E1001" s="4" t="s">
        <v>3340</v>
      </c>
      <c r="F1001" s="4" t="s">
        <v>3277</v>
      </c>
    </row>
    <row r="1002" spans="1:6" x14ac:dyDescent="0.25">
      <c r="A1002" s="4" t="s">
        <v>3234</v>
      </c>
      <c r="B1002" s="4" t="s">
        <v>3235</v>
      </c>
      <c r="C1002" s="4" t="s">
        <v>3334</v>
      </c>
      <c r="D1002" s="4" t="s">
        <v>3277</v>
      </c>
      <c r="E1002" s="4" t="s">
        <v>3341</v>
      </c>
      <c r="F1002" s="4" t="s">
        <v>3342</v>
      </c>
    </row>
    <row r="1003" spans="1:6" x14ac:dyDescent="0.25">
      <c r="A1003" s="4" t="s">
        <v>3234</v>
      </c>
      <c r="B1003" s="4" t="s">
        <v>3235</v>
      </c>
      <c r="C1003" s="4" t="s">
        <v>3343</v>
      </c>
      <c r="D1003" s="4" t="s">
        <v>1558</v>
      </c>
      <c r="E1003" s="4" t="s">
        <v>3344</v>
      </c>
      <c r="F1003" s="4" t="s">
        <v>3345</v>
      </c>
    </row>
    <row r="1004" spans="1:6" x14ac:dyDescent="0.25">
      <c r="A1004" s="4" t="s">
        <v>3234</v>
      </c>
      <c r="B1004" s="4" t="s">
        <v>3235</v>
      </c>
      <c r="C1004" s="4" t="s">
        <v>3343</v>
      </c>
      <c r="D1004" s="4" t="s">
        <v>1558</v>
      </c>
      <c r="E1004" s="4" t="s">
        <v>3346</v>
      </c>
      <c r="F1004" s="4" t="s">
        <v>3347</v>
      </c>
    </row>
    <row r="1005" spans="1:6" x14ac:dyDescent="0.25">
      <c r="A1005" s="4" t="s">
        <v>3234</v>
      </c>
      <c r="B1005" s="4" t="s">
        <v>3235</v>
      </c>
      <c r="C1005" s="4" t="s">
        <v>3343</v>
      </c>
      <c r="D1005" s="4" t="s">
        <v>1558</v>
      </c>
      <c r="E1005" s="4" t="s">
        <v>3348</v>
      </c>
      <c r="F1005" s="4" t="s">
        <v>3349</v>
      </c>
    </row>
    <row r="1006" spans="1:6" x14ac:dyDescent="0.25">
      <c r="A1006" s="4" t="s">
        <v>3234</v>
      </c>
      <c r="B1006" s="4" t="s">
        <v>3235</v>
      </c>
      <c r="C1006" s="4" t="s">
        <v>3343</v>
      </c>
      <c r="D1006" s="4" t="s">
        <v>1558</v>
      </c>
      <c r="E1006" s="4" t="s">
        <v>3350</v>
      </c>
      <c r="F1006" s="4" t="s">
        <v>3351</v>
      </c>
    </row>
    <row r="1007" spans="1:6" x14ac:dyDescent="0.25">
      <c r="A1007" s="4" t="s">
        <v>3234</v>
      </c>
      <c r="B1007" s="4" t="s">
        <v>3235</v>
      </c>
      <c r="C1007" s="4" t="s">
        <v>3343</v>
      </c>
      <c r="D1007" s="4" t="s">
        <v>1558</v>
      </c>
      <c r="E1007" s="4" t="s">
        <v>3352</v>
      </c>
      <c r="F1007" s="4" t="s">
        <v>3353</v>
      </c>
    </row>
    <row r="1008" spans="1:6" x14ac:dyDescent="0.25">
      <c r="A1008" s="4" t="s">
        <v>3234</v>
      </c>
      <c r="B1008" s="4" t="s">
        <v>3235</v>
      </c>
      <c r="C1008" s="4" t="s">
        <v>3343</v>
      </c>
      <c r="D1008" s="4" t="s">
        <v>1558</v>
      </c>
      <c r="E1008" s="4" t="s">
        <v>3354</v>
      </c>
      <c r="F1008" s="4" t="s">
        <v>1558</v>
      </c>
    </row>
    <row r="1009" spans="1:6" x14ac:dyDescent="0.25">
      <c r="A1009" s="4" t="s">
        <v>3234</v>
      </c>
      <c r="B1009" s="4" t="s">
        <v>3235</v>
      </c>
      <c r="C1009" s="4" t="s">
        <v>3343</v>
      </c>
      <c r="D1009" s="4" t="s">
        <v>1558</v>
      </c>
      <c r="E1009" s="4" t="s">
        <v>3355</v>
      </c>
      <c r="F1009" s="4" t="s">
        <v>3356</v>
      </c>
    </row>
    <row r="1010" spans="1:6" x14ac:dyDescent="0.25">
      <c r="A1010" s="4" t="s">
        <v>3234</v>
      </c>
      <c r="B1010" s="4" t="s">
        <v>3235</v>
      </c>
      <c r="C1010" s="4" t="s">
        <v>3343</v>
      </c>
      <c r="D1010" s="4" t="s">
        <v>1558</v>
      </c>
      <c r="E1010" s="4" t="s">
        <v>3357</v>
      </c>
      <c r="F1010" s="4" t="s">
        <v>3358</v>
      </c>
    </row>
    <row r="1011" spans="1:6" x14ac:dyDescent="0.25">
      <c r="A1011" s="4" t="s">
        <v>3234</v>
      </c>
      <c r="B1011" s="4" t="s">
        <v>3235</v>
      </c>
      <c r="C1011" s="4" t="s">
        <v>3359</v>
      </c>
      <c r="D1011" s="4" t="s">
        <v>3360</v>
      </c>
      <c r="E1011" s="4" t="s">
        <v>3361</v>
      </c>
      <c r="F1011" s="4" t="s">
        <v>1374</v>
      </c>
    </row>
    <row r="1012" spans="1:6" x14ac:dyDescent="0.25">
      <c r="A1012" s="4" t="s">
        <v>3234</v>
      </c>
      <c r="B1012" s="4" t="s">
        <v>3235</v>
      </c>
      <c r="C1012" s="4" t="s">
        <v>3359</v>
      </c>
      <c r="D1012" s="4" t="s">
        <v>3360</v>
      </c>
      <c r="E1012" s="4" t="s">
        <v>3362</v>
      </c>
      <c r="F1012" s="4" t="s">
        <v>3363</v>
      </c>
    </row>
    <row r="1013" spans="1:6" x14ac:dyDescent="0.25">
      <c r="A1013" s="4" t="s">
        <v>3234</v>
      </c>
      <c r="B1013" s="4" t="s">
        <v>3235</v>
      </c>
      <c r="C1013" s="4" t="s">
        <v>3359</v>
      </c>
      <c r="D1013" s="4" t="s">
        <v>3360</v>
      </c>
      <c r="E1013" s="4" t="s">
        <v>3364</v>
      </c>
      <c r="F1013" s="4" t="s">
        <v>3285</v>
      </c>
    </row>
    <row r="1014" spans="1:6" x14ac:dyDescent="0.25">
      <c r="A1014" s="4" t="s">
        <v>3234</v>
      </c>
      <c r="B1014" s="4" t="s">
        <v>3235</v>
      </c>
      <c r="C1014" s="4" t="s">
        <v>3359</v>
      </c>
      <c r="D1014" s="4" t="s">
        <v>3360</v>
      </c>
      <c r="E1014" s="4" t="s">
        <v>3365</v>
      </c>
      <c r="F1014" s="4" t="s">
        <v>3366</v>
      </c>
    </row>
    <row r="1015" spans="1:6" x14ac:dyDescent="0.25">
      <c r="A1015" s="4" t="s">
        <v>3234</v>
      </c>
      <c r="B1015" s="4" t="s">
        <v>3235</v>
      </c>
      <c r="C1015" s="4" t="s">
        <v>3359</v>
      </c>
      <c r="D1015" s="4" t="s">
        <v>3360</v>
      </c>
      <c r="E1015" s="4" t="s">
        <v>3367</v>
      </c>
      <c r="F1015" s="4" t="s">
        <v>3368</v>
      </c>
    </row>
    <row r="1016" spans="1:6" x14ac:dyDescent="0.25">
      <c r="A1016" s="4" t="s">
        <v>3234</v>
      </c>
      <c r="B1016" s="4" t="s">
        <v>3235</v>
      </c>
      <c r="C1016" s="4" t="s">
        <v>3359</v>
      </c>
      <c r="D1016" s="4" t="s">
        <v>3360</v>
      </c>
      <c r="E1016" s="4" t="s">
        <v>3369</v>
      </c>
      <c r="F1016" s="4" t="s">
        <v>3290</v>
      </c>
    </row>
    <row r="1017" spans="1:6" x14ac:dyDescent="0.25">
      <c r="A1017" s="4" t="s">
        <v>3234</v>
      </c>
      <c r="B1017" s="4" t="s">
        <v>3235</v>
      </c>
      <c r="C1017" s="4" t="s">
        <v>3370</v>
      </c>
      <c r="D1017" s="4" t="s">
        <v>3316</v>
      </c>
      <c r="E1017" s="4" t="s">
        <v>3371</v>
      </c>
      <c r="F1017" s="4" t="s">
        <v>3372</v>
      </c>
    </row>
    <row r="1018" spans="1:6" x14ac:dyDescent="0.25">
      <c r="A1018" s="4" t="s">
        <v>3234</v>
      </c>
      <c r="B1018" s="4" t="s">
        <v>3235</v>
      </c>
      <c r="C1018" s="4" t="s">
        <v>3370</v>
      </c>
      <c r="D1018" s="4" t="s">
        <v>3316</v>
      </c>
      <c r="E1018" s="4" t="s">
        <v>3373</v>
      </c>
      <c r="F1018" s="4" t="s">
        <v>3305</v>
      </c>
    </row>
    <row r="1019" spans="1:6" x14ac:dyDescent="0.25">
      <c r="A1019" s="4" t="s">
        <v>3234</v>
      </c>
      <c r="B1019" s="4" t="s">
        <v>3235</v>
      </c>
      <c r="C1019" s="4" t="s">
        <v>3370</v>
      </c>
      <c r="D1019" s="4" t="s">
        <v>3316</v>
      </c>
      <c r="E1019" s="4" t="s">
        <v>3374</v>
      </c>
      <c r="F1019" s="4" t="s">
        <v>3375</v>
      </c>
    </row>
    <row r="1020" spans="1:6" x14ac:dyDescent="0.25">
      <c r="A1020" s="4" t="s">
        <v>3234</v>
      </c>
      <c r="B1020" s="4" t="s">
        <v>3235</v>
      </c>
      <c r="C1020" s="4" t="s">
        <v>3370</v>
      </c>
      <c r="D1020" s="4" t="s">
        <v>3316</v>
      </c>
      <c r="E1020" s="4" t="s">
        <v>3376</v>
      </c>
      <c r="F1020" s="4" t="s">
        <v>3316</v>
      </c>
    </row>
    <row r="1021" spans="1:6" x14ac:dyDescent="0.25">
      <c r="A1021" s="4" t="s">
        <v>3234</v>
      </c>
      <c r="B1021" s="4" t="s">
        <v>3235</v>
      </c>
      <c r="C1021" s="4" t="s">
        <v>3370</v>
      </c>
      <c r="D1021" s="4" t="s">
        <v>3316</v>
      </c>
      <c r="E1021" s="4" t="s">
        <v>3377</v>
      </c>
      <c r="F1021" s="4" t="s">
        <v>3318</v>
      </c>
    </row>
    <row r="1022" spans="1:6" x14ac:dyDescent="0.25">
      <c r="A1022" s="4" t="s">
        <v>3234</v>
      </c>
      <c r="B1022" s="4" t="s">
        <v>3235</v>
      </c>
      <c r="C1022" s="4" t="s">
        <v>3378</v>
      </c>
      <c r="D1022" s="4" t="s">
        <v>3379</v>
      </c>
      <c r="E1022" s="4" t="s">
        <v>3380</v>
      </c>
      <c r="F1022" s="4" t="s">
        <v>3310</v>
      </c>
    </row>
    <row r="1023" spans="1:6" x14ac:dyDescent="0.25">
      <c r="A1023" s="4" t="s">
        <v>3234</v>
      </c>
      <c r="B1023" s="4" t="s">
        <v>3235</v>
      </c>
      <c r="C1023" s="4" t="s">
        <v>3378</v>
      </c>
      <c r="D1023" s="4" t="s">
        <v>3379</v>
      </c>
      <c r="E1023" s="4" t="s">
        <v>3381</v>
      </c>
      <c r="F1023" s="4" t="s">
        <v>1558</v>
      </c>
    </row>
    <row r="1024" spans="1:6" x14ac:dyDescent="0.25">
      <c r="A1024" s="4" t="s">
        <v>3382</v>
      </c>
      <c r="B1024" s="4" t="s">
        <v>3383</v>
      </c>
      <c r="C1024" s="4" t="s">
        <v>3384</v>
      </c>
      <c r="D1024" s="4" t="s">
        <v>3385</v>
      </c>
      <c r="E1024" s="4" t="s">
        <v>3386</v>
      </c>
      <c r="F1024" s="4" t="s">
        <v>3385</v>
      </c>
    </row>
    <row r="1025" spans="1:6" x14ac:dyDescent="0.25">
      <c r="A1025" s="4" t="s">
        <v>3382</v>
      </c>
      <c r="B1025" s="4" t="s">
        <v>3383</v>
      </c>
      <c r="C1025" s="4" t="s">
        <v>3384</v>
      </c>
      <c r="D1025" s="4" t="s">
        <v>3385</v>
      </c>
      <c r="E1025" s="4" t="s">
        <v>3387</v>
      </c>
      <c r="F1025" s="4" t="s">
        <v>3388</v>
      </c>
    </row>
    <row r="1026" spans="1:6" x14ac:dyDescent="0.25">
      <c r="A1026" s="4" t="s">
        <v>3382</v>
      </c>
      <c r="B1026" s="4" t="s">
        <v>3383</v>
      </c>
      <c r="C1026" s="4" t="s">
        <v>3384</v>
      </c>
      <c r="D1026" s="4" t="s">
        <v>3385</v>
      </c>
      <c r="E1026" s="4" t="s">
        <v>3389</v>
      </c>
      <c r="F1026" s="4" t="s">
        <v>3390</v>
      </c>
    </row>
    <row r="1027" spans="1:6" x14ac:dyDescent="0.25">
      <c r="A1027" s="4" t="s">
        <v>3382</v>
      </c>
      <c r="B1027" s="4" t="s">
        <v>3383</v>
      </c>
      <c r="C1027" s="4" t="s">
        <v>3384</v>
      </c>
      <c r="D1027" s="4" t="s">
        <v>3385</v>
      </c>
      <c r="E1027" s="4" t="s">
        <v>3391</v>
      </c>
      <c r="F1027" s="4" t="s">
        <v>3392</v>
      </c>
    </row>
    <row r="1028" spans="1:6" x14ac:dyDescent="0.25">
      <c r="A1028" s="4" t="s">
        <v>3382</v>
      </c>
      <c r="B1028" s="4" t="s">
        <v>3383</v>
      </c>
      <c r="C1028" s="4" t="s">
        <v>3384</v>
      </c>
      <c r="D1028" s="4" t="s">
        <v>3385</v>
      </c>
      <c r="E1028" s="4" t="s">
        <v>3393</v>
      </c>
      <c r="F1028" s="4" t="s">
        <v>3394</v>
      </c>
    </row>
    <row r="1029" spans="1:6" x14ac:dyDescent="0.25">
      <c r="A1029" s="4" t="s">
        <v>3382</v>
      </c>
      <c r="B1029" s="4" t="s">
        <v>3383</v>
      </c>
      <c r="C1029" s="4" t="s">
        <v>3384</v>
      </c>
      <c r="D1029" s="4" t="s">
        <v>3385</v>
      </c>
      <c r="E1029" s="4" t="s">
        <v>3395</v>
      </c>
      <c r="F1029" s="4" t="s">
        <v>3396</v>
      </c>
    </row>
    <row r="1030" spans="1:6" x14ac:dyDescent="0.25">
      <c r="A1030" s="4" t="s">
        <v>3382</v>
      </c>
      <c r="B1030" s="4" t="s">
        <v>3383</v>
      </c>
      <c r="C1030" s="4" t="s">
        <v>3397</v>
      </c>
      <c r="D1030" s="4" t="s">
        <v>3398</v>
      </c>
      <c r="E1030" s="4" t="s">
        <v>3399</v>
      </c>
      <c r="F1030" s="4" t="s">
        <v>3398</v>
      </c>
    </row>
    <row r="1031" spans="1:6" x14ac:dyDescent="0.25">
      <c r="A1031" s="4" t="s">
        <v>3382</v>
      </c>
      <c r="B1031" s="4" t="s">
        <v>3383</v>
      </c>
      <c r="C1031" s="4" t="s">
        <v>3400</v>
      </c>
      <c r="D1031" s="4" t="s">
        <v>3401</v>
      </c>
      <c r="E1031" s="4" t="s">
        <v>3402</v>
      </c>
      <c r="F1031" s="4" t="s">
        <v>3401</v>
      </c>
    </row>
    <row r="1032" spans="1:6" x14ac:dyDescent="0.25">
      <c r="A1032" s="4" t="s">
        <v>3382</v>
      </c>
      <c r="B1032" s="4" t="s">
        <v>3383</v>
      </c>
      <c r="C1032" s="4" t="s">
        <v>3400</v>
      </c>
      <c r="D1032" s="4" t="s">
        <v>3401</v>
      </c>
      <c r="E1032" s="4" t="s">
        <v>3403</v>
      </c>
      <c r="F1032" s="4" t="s">
        <v>3404</v>
      </c>
    </row>
    <row r="1033" spans="1:6" x14ac:dyDescent="0.25">
      <c r="A1033" s="4" t="s">
        <v>3382</v>
      </c>
      <c r="B1033" s="4" t="s">
        <v>3383</v>
      </c>
      <c r="C1033" s="4" t="s">
        <v>3400</v>
      </c>
      <c r="D1033" s="4" t="s">
        <v>3401</v>
      </c>
      <c r="E1033" s="4" t="s">
        <v>3405</v>
      </c>
      <c r="F1033" s="4" t="s">
        <v>3406</v>
      </c>
    </row>
    <row r="1034" spans="1:6" x14ac:dyDescent="0.25">
      <c r="A1034" s="4" t="s">
        <v>3382</v>
      </c>
      <c r="B1034" s="4" t="s">
        <v>3383</v>
      </c>
      <c r="C1034" s="4" t="s">
        <v>3400</v>
      </c>
      <c r="D1034" s="4" t="s">
        <v>3401</v>
      </c>
      <c r="E1034" s="4" t="s">
        <v>3407</v>
      </c>
      <c r="F1034" s="4" t="s">
        <v>3408</v>
      </c>
    </row>
    <row r="1035" spans="1:6" x14ac:dyDescent="0.25">
      <c r="A1035" s="4" t="s">
        <v>3382</v>
      </c>
      <c r="B1035" s="4" t="s">
        <v>3383</v>
      </c>
      <c r="C1035" s="4" t="s">
        <v>3400</v>
      </c>
      <c r="D1035" s="4" t="s">
        <v>3401</v>
      </c>
      <c r="E1035" s="4" t="s">
        <v>3409</v>
      </c>
      <c r="F1035" s="4" t="s">
        <v>2133</v>
      </c>
    </row>
    <row r="1036" spans="1:6" x14ac:dyDescent="0.25">
      <c r="A1036" s="4" t="s">
        <v>3382</v>
      </c>
      <c r="B1036" s="4" t="s">
        <v>3383</v>
      </c>
      <c r="C1036" s="4" t="s">
        <v>3400</v>
      </c>
      <c r="D1036" s="4" t="s">
        <v>3401</v>
      </c>
      <c r="E1036" s="4" t="s">
        <v>3410</v>
      </c>
      <c r="F1036" s="4" t="s">
        <v>3411</v>
      </c>
    </row>
    <row r="1037" spans="1:6" x14ac:dyDescent="0.25">
      <c r="A1037" s="4" t="s">
        <v>3382</v>
      </c>
      <c r="B1037" s="4" t="s">
        <v>3383</v>
      </c>
      <c r="C1037" s="4" t="s">
        <v>3412</v>
      </c>
      <c r="D1037" s="4" t="s">
        <v>3413</v>
      </c>
      <c r="E1037" s="4" t="s">
        <v>3414</v>
      </c>
      <c r="F1037" s="4" t="s">
        <v>3415</v>
      </c>
    </row>
    <row r="1038" spans="1:6" x14ac:dyDescent="0.25">
      <c r="A1038" s="4" t="s">
        <v>3382</v>
      </c>
      <c r="B1038" s="4" t="s">
        <v>3383</v>
      </c>
      <c r="C1038" s="4" t="s">
        <v>3412</v>
      </c>
      <c r="D1038" s="4" t="s">
        <v>3413</v>
      </c>
      <c r="E1038" s="4" t="s">
        <v>3416</v>
      </c>
      <c r="F1038" s="4" t="s">
        <v>3417</v>
      </c>
    </row>
    <row r="1039" spans="1:6" x14ac:dyDescent="0.25">
      <c r="A1039" s="4" t="s">
        <v>3382</v>
      </c>
      <c r="B1039" s="4" t="s">
        <v>3383</v>
      </c>
      <c r="C1039" s="4" t="s">
        <v>3412</v>
      </c>
      <c r="D1039" s="4" t="s">
        <v>3413</v>
      </c>
      <c r="E1039" s="4" t="s">
        <v>3418</v>
      </c>
      <c r="F1039" s="4" t="s">
        <v>3419</v>
      </c>
    </row>
    <row r="1040" spans="1:6" x14ac:dyDescent="0.25">
      <c r="A1040" s="4" t="s">
        <v>3382</v>
      </c>
      <c r="B1040" s="4" t="s">
        <v>3383</v>
      </c>
      <c r="C1040" s="4" t="s">
        <v>3412</v>
      </c>
      <c r="D1040" s="4" t="s">
        <v>3413</v>
      </c>
      <c r="E1040" s="4" t="s">
        <v>3420</v>
      </c>
      <c r="F1040" s="4" t="s">
        <v>3421</v>
      </c>
    </row>
    <row r="1041" spans="1:6" x14ac:dyDescent="0.25">
      <c r="A1041" s="4" t="s">
        <v>3382</v>
      </c>
      <c r="B1041" s="4" t="s">
        <v>3383</v>
      </c>
      <c r="C1041" s="4" t="s">
        <v>3412</v>
      </c>
      <c r="D1041" s="4" t="s">
        <v>3413</v>
      </c>
      <c r="E1041" s="4" t="s">
        <v>3422</v>
      </c>
      <c r="F1041" s="4" t="s">
        <v>3423</v>
      </c>
    </row>
    <row r="1042" spans="1:6" x14ac:dyDescent="0.25">
      <c r="A1042" s="4" t="s">
        <v>3382</v>
      </c>
      <c r="B1042" s="4" t="s">
        <v>3383</v>
      </c>
      <c r="C1042" s="4" t="s">
        <v>3412</v>
      </c>
      <c r="D1042" s="4" t="s">
        <v>3413</v>
      </c>
      <c r="E1042" s="4" t="s">
        <v>3424</v>
      </c>
      <c r="F1042" s="4" t="s">
        <v>3425</v>
      </c>
    </row>
    <row r="1043" spans="1:6" x14ac:dyDescent="0.25">
      <c r="A1043" s="4" t="s">
        <v>3382</v>
      </c>
      <c r="B1043" s="4" t="s">
        <v>3383</v>
      </c>
      <c r="C1043" s="4" t="s">
        <v>3412</v>
      </c>
      <c r="D1043" s="4" t="s">
        <v>3413</v>
      </c>
      <c r="E1043" s="4" t="s">
        <v>3426</v>
      </c>
      <c r="F1043" s="4" t="s">
        <v>3427</v>
      </c>
    </row>
    <row r="1044" spans="1:6" x14ac:dyDescent="0.25">
      <c r="A1044" s="4" t="s">
        <v>3382</v>
      </c>
      <c r="B1044" s="4" t="s">
        <v>3383</v>
      </c>
      <c r="C1044" s="4" t="s">
        <v>3428</v>
      </c>
      <c r="D1044" s="4" t="s">
        <v>3429</v>
      </c>
      <c r="E1044" s="4" t="s">
        <v>3430</v>
      </c>
      <c r="F1044" s="4" t="s">
        <v>3431</v>
      </c>
    </row>
    <row r="1045" spans="1:6" x14ac:dyDescent="0.25">
      <c r="A1045" s="4" t="s">
        <v>3382</v>
      </c>
      <c r="B1045" s="4" t="s">
        <v>3383</v>
      </c>
      <c r="C1045" s="4" t="s">
        <v>3428</v>
      </c>
      <c r="D1045" s="4" t="s">
        <v>3429</v>
      </c>
      <c r="E1045" s="4" t="s">
        <v>3432</v>
      </c>
      <c r="F1045" s="4" t="s">
        <v>3433</v>
      </c>
    </row>
    <row r="1046" spans="1:6" x14ac:dyDescent="0.25">
      <c r="A1046" s="4" t="s">
        <v>3382</v>
      </c>
      <c r="B1046" s="4" t="s">
        <v>3383</v>
      </c>
      <c r="C1046" s="4" t="s">
        <v>3428</v>
      </c>
      <c r="D1046" s="4" t="s">
        <v>3429</v>
      </c>
      <c r="E1046" s="4" t="s">
        <v>3434</v>
      </c>
      <c r="F1046" s="4" t="s">
        <v>3435</v>
      </c>
    </row>
    <row r="1047" spans="1:6" x14ac:dyDescent="0.25">
      <c r="A1047" s="4" t="s">
        <v>3382</v>
      </c>
      <c r="B1047" s="4" t="s">
        <v>3383</v>
      </c>
      <c r="C1047" s="4" t="s">
        <v>3428</v>
      </c>
      <c r="D1047" s="4" t="s">
        <v>3429</v>
      </c>
      <c r="E1047" s="4" t="s">
        <v>3436</v>
      </c>
      <c r="F1047" s="4" t="s">
        <v>3437</v>
      </c>
    </row>
    <row r="1048" spans="1:6" x14ac:dyDescent="0.25">
      <c r="A1048" s="4" t="s">
        <v>3382</v>
      </c>
      <c r="B1048" s="4" t="s">
        <v>3383</v>
      </c>
      <c r="C1048" s="4" t="s">
        <v>3428</v>
      </c>
      <c r="D1048" s="4" t="s">
        <v>3429</v>
      </c>
      <c r="E1048" s="4" t="s">
        <v>3438</v>
      </c>
      <c r="F1048" s="4" t="s">
        <v>3439</v>
      </c>
    </row>
    <row r="1049" spans="1:6" x14ac:dyDescent="0.25">
      <c r="A1049" s="4" t="s">
        <v>3382</v>
      </c>
      <c r="B1049" s="4" t="s">
        <v>3383</v>
      </c>
      <c r="C1049" s="4" t="s">
        <v>3428</v>
      </c>
      <c r="D1049" s="4" t="s">
        <v>3429</v>
      </c>
      <c r="E1049" s="4" t="s">
        <v>3440</v>
      </c>
      <c r="F1049" s="4" t="s">
        <v>3441</v>
      </c>
    </row>
    <row r="1050" spans="1:6" x14ac:dyDescent="0.25">
      <c r="A1050" s="4" t="s">
        <v>3382</v>
      </c>
      <c r="B1050" s="4" t="s">
        <v>3383</v>
      </c>
      <c r="C1050" s="4" t="s">
        <v>3428</v>
      </c>
      <c r="D1050" s="4" t="s">
        <v>3429</v>
      </c>
      <c r="E1050" s="4" t="s">
        <v>3442</v>
      </c>
      <c r="F1050" s="4" t="s">
        <v>3443</v>
      </c>
    </row>
    <row r="1051" spans="1:6" x14ac:dyDescent="0.25">
      <c r="A1051" s="4" t="s">
        <v>3382</v>
      </c>
      <c r="B1051" s="4" t="s">
        <v>3383</v>
      </c>
      <c r="C1051" s="4" t="s">
        <v>3428</v>
      </c>
      <c r="D1051" s="4" t="s">
        <v>3429</v>
      </c>
      <c r="E1051" s="4" t="s">
        <v>3444</v>
      </c>
      <c r="F1051" s="4" t="s">
        <v>3445</v>
      </c>
    </row>
    <row r="1052" spans="1:6" x14ac:dyDescent="0.25">
      <c r="A1052" s="4" t="s">
        <v>3382</v>
      </c>
      <c r="B1052" s="4" t="s">
        <v>3383</v>
      </c>
      <c r="C1052" s="4" t="s">
        <v>3428</v>
      </c>
      <c r="D1052" s="4" t="s">
        <v>3429</v>
      </c>
      <c r="E1052" s="4" t="s">
        <v>3446</v>
      </c>
      <c r="F1052" s="4" t="s">
        <v>3429</v>
      </c>
    </row>
    <row r="1053" spans="1:6" x14ac:dyDescent="0.25">
      <c r="A1053" s="4" t="s">
        <v>3447</v>
      </c>
      <c r="B1053" s="4" t="s">
        <v>3448</v>
      </c>
      <c r="C1053" s="4" t="s">
        <v>3449</v>
      </c>
      <c r="D1053" s="4" t="s">
        <v>3450</v>
      </c>
      <c r="E1053" s="4" t="s">
        <v>3451</v>
      </c>
      <c r="F1053" s="4" t="s">
        <v>3452</v>
      </c>
    </row>
    <row r="1054" spans="1:6" x14ac:dyDescent="0.25">
      <c r="A1054" s="4" t="s">
        <v>3447</v>
      </c>
      <c r="B1054" s="4" t="s">
        <v>3448</v>
      </c>
      <c r="C1054" s="4" t="s">
        <v>3449</v>
      </c>
      <c r="D1054" s="4" t="s">
        <v>3450</v>
      </c>
      <c r="E1054" s="4" t="s">
        <v>3453</v>
      </c>
      <c r="F1054" s="4" t="s">
        <v>3454</v>
      </c>
    </row>
    <row r="1055" spans="1:6" x14ac:dyDescent="0.25">
      <c r="A1055" s="4" t="s">
        <v>3447</v>
      </c>
      <c r="B1055" s="4" t="s">
        <v>3448</v>
      </c>
      <c r="C1055" s="4" t="s">
        <v>3449</v>
      </c>
      <c r="D1055" s="4" t="s">
        <v>3450</v>
      </c>
      <c r="E1055" s="4" t="s">
        <v>3455</v>
      </c>
      <c r="F1055" s="4" t="s">
        <v>3456</v>
      </c>
    </row>
    <row r="1056" spans="1:6" x14ac:dyDescent="0.25">
      <c r="A1056" s="4" t="s">
        <v>3447</v>
      </c>
      <c r="B1056" s="4" t="s">
        <v>3448</v>
      </c>
      <c r="C1056" s="4" t="s">
        <v>3449</v>
      </c>
      <c r="D1056" s="4" t="s">
        <v>3450</v>
      </c>
      <c r="E1056" s="4" t="s">
        <v>3457</v>
      </c>
      <c r="F1056" s="4" t="s">
        <v>3458</v>
      </c>
    </row>
    <row r="1057" spans="1:6" x14ac:dyDescent="0.25">
      <c r="A1057" s="4" t="s">
        <v>3447</v>
      </c>
      <c r="B1057" s="4" t="s">
        <v>3448</v>
      </c>
      <c r="C1057" s="4" t="s">
        <v>3449</v>
      </c>
      <c r="D1057" s="4" t="s">
        <v>3450</v>
      </c>
      <c r="E1057" s="4" t="s">
        <v>3459</v>
      </c>
      <c r="F1057" s="4" t="s">
        <v>3460</v>
      </c>
    </row>
    <row r="1058" spans="1:6" x14ac:dyDescent="0.25">
      <c r="A1058" s="4" t="s">
        <v>3447</v>
      </c>
      <c r="B1058" s="4" t="s">
        <v>3448</v>
      </c>
      <c r="C1058" s="4" t="s">
        <v>3449</v>
      </c>
      <c r="D1058" s="4" t="s">
        <v>3450</v>
      </c>
      <c r="E1058" s="4" t="s">
        <v>3461</v>
      </c>
      <c r="F1058" s="4" t="s">
        <v>3462</v>
      </c>
    </row>
    <row r="1059" spans="1:6" x14ac:dyDescent="0.25">
      <c r="A1059" s="4" t="s">
        <v>3447</v>
      </c>
      <c r="B1059" s="4" t="s">
        <v>3448</v>
      </c>
      <c r="C1059" s="4" t="s">
        <v>3449</v>
      </c>
      <c r="D1059" s="4" t="s">
        <v>3450</v>
      </c>
      <c r="E1059" s="4" t="s">
        <v>3463</v>
      </c>
      <c r="F1059" s="4" t="s">
        <v>3464</v>
      </c>
    </row>
    <row r="1060" spans="1:6" x14ac:dyDescent="0.25">
      <c r="A1060" s="4" t="s">
        <v>3447</v>
      </c>
      <c r="B1060" s="4" t="s">
        <v>3448</v>
      </c>
      <c r="C1060" s="4" t="s">
        <v>3465</v>
      </c>
      <c r="D1060" s="4" t="s">
        <v>3466</v>
      </c>
      <c r="E1060" s="4" t="s">
        <v>3467</v>
      </c>
      <c r="F1060" s="4" t="s">
        <v>3468</v>
      </c>
    </row>
    <row r="1061" spans="1:6" x14ac:dyDescent="0.25">
      <c r="A1061" s="4" t="s">
        <v>3447</v>
      </c>
      <c r="B1061" s="4" t="s">
        <v>3448</v>
      </c>
      <c r="C1061" s="4" t="s">
        <v>3465</v>
      </c>
      <c r="D1061" s="4" t="s">
        <v>3466</v>
      </c>
      <c r="E1061" s="4" t="s">
        <v>3469</v>
      </c>
      <c r="F1061" s="4" t="s">
        <v>3470</v>
      </c>
    </row>
    <row r="1062" spans="1:6" x14ac:dyDescent="0.25">
      <c r="A1062" s="4" t="s">
        <v>3447</v>
      </c>
      <c r="B1062" s="4" t="s">
        <v>3448</v>
      </c>
      <c r="C1062" s="4" t="s">
        <v>3465</v>
      </c>
      <c r="D1062" s="4" t="s">
        <v>3466</v>
      </c>
      <c r="E1062" s="4" t="s">
        <v>3471</v>
      </c>
      <c r="F1062" s="4" t="s">
        <v>3466</v>
      </c>
    </row>
    <row r="1063" spans="1:6" x14ac:dyDescent="0.25">
      <c r="A1063" s="4" t="s">
        <v>3447</v>
      </c>
      <c r="B1063" s="4" t="s">
        <v>3448</v>
      </c>
      <c r="C1063" s="4" t="s">
        <v>3465</v>
      </c>
      <c r="D1063" s="4" t="s">
        <v>3466</v>
      </c>
      <c r="E1063" s="4" t="s">
        <v>3472</v>
      </c>
      <c r="F1063" s="4" t="s">
        <v>3473</v>
      </c>
    </row>
    <row r="1064" spans="1:6" x14ac:dyDescent="0.25">
      <c r="A1064" s="4" t="s">
        <v>3447</v>
      </c>
      <c r="B1064" s="4" t="s">
        <v>3448</v>
      </c>
      <c r="C1064" s="4" t="s">
        <v>3465</v>
      </c>
      <c r="D1064" s="4" t="s">
        <v>3466</v>
      </c>
      <c r="E1064" s="4" t="s">
        <v>3474</v>
      </c>
      <c r="F1064" s="4" t="s">
        <v>3475</v>
      </c>
    </row>
    <row r="1065" spans="1:6" x14ac:dyDescent="0.25">
      <c r="A1065" s="4" t="s">
        <v>3447</v>
      </c>
      <c r="B1065" s="4" t="s">
        <v>3448</v>
      </c>
      <c r="C1065" s="4" t="s">
        <v>3465</v>
      </c>
      <c r="D1065" s="4" t="s">
        <v>3466</v>
      </c>
      <c r="E1065" s="4" t="s">
        <v>3476</v>
      </c>
      <c r="F1065" s="4" t="s">
        <v>2494</v>
      </c>
    </row>
    <row r="1066" spans="1:6" x14ac:dyDescent="0.25">
      <c r="A1066" s="4" t="s">
        <v>3447</v>
      </c>
      <c r="B1066" s="4" t="s">
        <v>3448</v>
      </c>
      <c r="C1066" s="4" t="s">
        <v>3465</v>
      </c>
      <c r="D1066" s="4" t="s">
        <v>3466</v>
      </c>
      <c r="E1066" s="4" t="s">
        <v>3477</v>
      </c>
      <c r="F1066" s="4" t="s">
        <v>3478</v>
      </c>
    </row>
    <row r="1067" spans="1:6" x14ac:dyDescent="0.25">
      <c r="A1067" s="4" t="s">
        <v>3447</v>
      </c>
      <c r="B1067" s="4" t="s">
        <v>3448</v>
      </c>
      <c r="C1067" s="4" t="s">
        <v>3465</v>
      </c>
      <c r="D1067" s="4" t="s">
        <v>3466</v>
      </c>
      <c r="E1067" s="4" t="s">
        <v>3479</v>
      </c>
      <c r="F1067" s="4" t="s">
        <v>3480</v>
      </c>
    </row>
    <row r="1068" spans="1:6" x14ac:dyDescent="0.25">
      <c r="A1068" s="4" t="s">
        <v>3447</v>
      </c>
      <c r="B1068" s="4" t="s">
        <v>3448</v>
      </c>
      <c r="C1068" s="4" t="s">
        <v>3465</v>
      </c>
      <c r="D1068" s="4" t="s">
        <v>3466</v>
      </c>
      <c r="E1068" s="4" t="s">
        <v>3481</v>
      </c>
      <c r="F1068" s="4" t="s">
        <v>3482</v>
      </c>
    </row>
    <row r="1069" spans="1:6" x14ac:dyDescent="0.25">
      <c r="A1069" s="4" t="s">
        <v>3447</v>
      </c>
      <c r="B1069" s="4" t="s">
        <v>3448</v>
      </c>
      <c r="C1069" s="4" t="s">
        <v>3483</v>
      </c>
      <c r="D1069" s="4" t="s">
        <v>3392</v>
      </c>
      <c r="E1069" s="4" t="s">
        <v>3484</v>
      </c>
      <c r="F1069" s="4" t="s">
        <v>3485</v>
      </c>
    </row>
    <row r="1070" spans="1:6" x14ac:dyDescent="0.25">
      <c r="A1070" s="4" t="s">
        <v>3447</v>
      </c>
      <c r="B1070" s="4" t="s">
        <v>3448</v>
      </c>
      <c r="C1070" s="4" t="s">
        <v>3483</v>
      </c>
      <c r="D1070" s="4" t="s">
        <v>3392</v>
      </c>
      <c r="E1070" s="4" t="s">
        <v>3486</v>
      </c>
      <c r="F1070" s="4" t="s">
        <v>3392</v>
      </c>
    </row>
    <row r="1071" spans="1:6" x14ac:dyDescent="0.25">
      <c r="A1071" s="4" t="s">
        <v>3447</v>
      </c>
      <c r="B1071" s="4" t="s">
        <v>3448</v>
      </c>
      <c r="C1071" s="4" t="s">
        <v>3483</v>
      </c>
      <c r="D1071" s="4" t="s">
        <v>3392</v>
      </c>
      <c r="E1071" s="4" t="s">
        <v>3487</v>
      </c>
      <c r="F1071" s="4" t="s">
        <v>3394</v>
      </c>
    </row>
    <row r="1072" spans="1:6" x14ac:dyDescent="0.25">
      <c r="A1072" s="4" t="s">
        <v>3447</v>
      </c>
      <c r="B1072" s="4" t="s">
        <v>3448</v>
      </c>
      <c r="C1072" s="4" t="s">
        <v>3483</v>
      </c>
      <c r="D1072" s="4" t="s">
        <v>3392</v>
      </c>
      <c r="E1072" s="4" t="s">
        <v>3488</v>
      </c>
      <c r="F1072" s="4" t="s">
        <v>3489</v>
      </c>
    </row>
    <row r="1073" spans="1:6" x14ac:dyDescent="0.25">
      <c r="A1073" s="4" t="s">
        <v>3447</v>
      </c>
      <c r="B1073" s="4" t="s">
        <v>3448</v>
      </c>
      <c r="C1073" s="4" t="s">
        <v>3483</v>
      </c>
      <c r="D1073" s="4" t="s">
        <v>3392</v>
      </c>
      <c r="E1073" s="4" t="s">
        <v>3490</v>
      </c>
      <c r="F1073" s="4" t="s">
        <v>3491</v>
      </c>
    </row>
    <row r="1074" spans="1:6" x14ac:dyDescent="0.25">
      <c r="A1074" s="4" t="s">
        <v>3447</v>
      </c>
      <c r="B1074" s="4" t="s">
        <v>3448</v>
      </c>
      <c r="C1074" s="4" t="s">
        <v>3483</v>
      </c>
      <c r="D1074" s="4" t="s">
        <v>3392</v>
      </c>
      <c r="E1074" s="4" t="s">
        <v>3492</v>
      </c>
      <c r="F1074" s="4" t="s">
        <v>3493</v>
      </c>
    </row>
    <row r="1075" spans="1:6" x14ac:dyDescent="0.25">
      <c r="A1075" s="4" t="s">
        <v>3447</v>
      </c>
      <c r="B1075" s="4" t="s">
        <v>3448</v>
      </c>
      <c r="C1075" s="4" t="s">
        <v>3494</v>
      </c>
      <c r="D1075" s="4" t="s">
        <v>3448</v>
      </c>
      <c r="E1075" s="4" t="s">
        <v>3495</v>
      </c>
      <c r="F1075" s="4" t="s">
        <v>3496</v>
      </c>
    </row>
    <row r="1076" spans="1:6" x14ac:dyDescent="0.25">
      <c r="A1076" s="4" t="s">
        <v>3447</v>
      </c>
      <c r="B1076" s="4" t="s">
        <v>3448</v>
      </c>
      <c r="C1076" s="4" t="s">
        <v>3494</v>
      </c>
      <c r="D1076" s="4" t="s">
        <v>3448</v>
      </c>
      <c r="E1076" s="4" t="s">
        <v>3497</v>
      </c>
      <c r="F1076" s="4" t="s">
        <v>3498</v>
      </c>
    </row>
    <row r="1077" spans="1:6" x14ac:dyDescent="0.25">
      <c r="A1077" s="4" t="s">
        <v>3447</v>
      </c>
      <c r="B1077" s="4" t="s">
        <v>3448</v>
      </c>
      <c r="C1077" s="4" t="s">
        <v>3494</v>
      </c>
      <c r="D1077" s="4" t="s">
        <v>3448</v>
      </c>
      <c r="E1077" s="4" t="s">
        <v>3499</v>
      </c>
      <c r="F1077" s="4" t="s">
        <v>3500</v>
      </c>
    </row>
    <row r="1078" spans="1:6" x14ac:dyDescent="0.25">
      <c r="A1078" s="4" t="s">
        <v>3447</v>
      </c>
      <c r="B1078" s="4" t="s">
        <v>3448</v>
      </c>
      <c r="C1078" s="4" t="s">
        <v>3494</v>
      </c>
      <c r="D1078" s="4" t="s">
        <v>3448</v>
      </c>
      <c r="E1078" s="4" t="s">
        <v>3501</v>
      </c>
      <c r="F1078" s="4" t="s">
        <v>3502</v>
      </c>
    </row>
    <row r="1079" spans="1:6" x14ac:dyDescent="0.25">
      <c r="A1079" s="4" t="s">
        <v>3447</v>
      </c>
      <c r="B1079" s="4" t="s">
        <v>3448</v>
      </c>
      <c r="C1079" s="4" t="s">
        <v>3494</v>
      </c>
      <c r="D1079" s="4" t="s">
        <v>3448</v>
      </c>
      <c r="E1079" s="4" t="s">
        <v>3503</v>
      </c>
      <c r="F1079" s="4" t="s">
        <v>1653</v>
      </c>
    </row>
    <row r="1080" spans="1:6" x14ac:dyDescent="0.25">
      <c r="A1080" s="4" t="s">
        <v>3447</v>
      </c>
      <c r="B1080" s="4" t="s">
        <v>3448</v>
      </c>
      <c r="C1080" s="4" t="s">
        <v>3494</v>
      </c>
      <c r="D1080" s="4" t="s">
        <v>3448</v>
      </c>
      <c r="E1080" s="4" t="s">
        <v>3504</v>
      </c>
      <c r="F1080" s="4" t="s">
        <v>3505</v>
      </c>
    </row>
    <row r="1081" spans="1:6" x14ac:dyDescent="0.25">
      <c r="A1081" s="4" t="s">
        <v>3447</v>
      </c>
      <c r="B1081" s="4" t="s">
        <v>3448</v>
      </c>
      <c r="C1081" s="4" t="s">
        <v>3494</v>
      </c>
      <c r="D1081" s="4" t="s">
        <v>3448</v>
      </c>
      <c r="E1081" s="4" t="s">
        <v>3506</v>
      </c>
      <c r="F1081" s="4" t="s">
        <v>3507</v>
      </c>
    </row>
    <row r="1082" spans="1:6" x14ac:dyDescent="0.25">
      <c r="A1082" s="4" t="s">
        <v>3447</v>
      </c>
      <c r="B1082" s="4" t="s">
        <v>3448</v>
      </c>
      <c r="C1082" s="4" t="s">
        <v>3494</v>
      </c>
      <c r="D1082" s="4" t="s">
        <v>3448</v>
      </c>
      <c r="E1082" s="4" t="s">
        <v>3508</v>
      </c>
      <c r="F1082" s="4" t="s">
        <v>3509</v>
      </c>
    </row>
    <row r="1083" spans="1:6" x14ac:dyDescent="0.25">
      <c r="A1083" s="4" t="s">
        <v>3447</v>
      </c>
      <c r="B1083" s="4" t="s">
        <v>3448</v>
      </c>
      <c r="C1083" s="4" t="s">
        <v>3494</v>
      </c>
      <c r="D1083" s="4" t="s">
        <v>3448</v>
      </c>
      <c r="E1083" s="4" t="s">
        <v>3510</v>
      </c>
      <c r="F1083" s="4" t="s">
        <v>3511</v>
      </c>
    </row>
    <row r="1084" spans="1:6" x14ac:dyDescent="0.25">
      <c r="A1084" s="4" t="s">
        <v>3447</v>
      </c>
      <c r="B1084" s="4" t="s">
        <v>3448</v>
      </c>
      <c r="C1084" s="4" t="s">
        <v>3494</v>
      </c>
      <c r="D1084" s="4" t="s">
        <v>3448</v>
      </c>
      <c r="E1084" s="4" t="s">
        <v>3512</v>
      </c>
      <c r="F1084" s="4" t="s">
        <v>3513</v>
      </c>
    </row>
    <row r="1085" spans="1:6" x14ac:dyDescent="0.25">
      <c r="A1085" s="4" t="s">
        <v>3447</v>
      </c>
      <c r="B1085" s="4" t="s">
        <v>3448</v>
      </c>
      <c r="C1085" s="4" t="s">
        <v>3494</v>
      </c>
      <c r="D1085" s="4" t="s">
        <v>3448</v>
      </c>
      <c r="E1085" s="4" t="s">
        <v>3514</v>
      </c>
      <c r="F1085" s="4" t="s">
        <v>3515</v>
      </c>
    </row>
    <row r="1086" spans="1:6" x14ac:dyDescent="0.25">
      <c r="A1086" s="4" t="s">
        <v>3447</v>
      </c>
      <c r="B1086" s="4" t="s">
        <v>3448</v>
      </c>
      <c r="C1086" s="4" t="s">
        <v>3494</v>
      </c>
      <c r="D1086" s="4" t="s">
        <v>3448</v>
      </c>
      <c r="E1086" s="4" t="s">
        <v>3516</v>
      </c>
      <c r="F1086" s="4" t="s">
        <v>3517</v>
      </c>
    </row>
    <row r="1087" spans="1:6" x14ac:dyDescent="0.25">
      <c r="A1087" s="4" t="s">
        <v>3518</v>
      </c>
      <c r="B1087" s="4" t="s">
        <v>3519</v>
      </c>
      <c r="C1087" s="4" t="s">
        <v>3520</v>
      </c>
      <c r="D1087" s="4" t="s">
        <v>3521</v>
      </c>
      <c r="E1087" s="4" t="s">
        <v>3522</v>
      </c>
      <c r="F1087" s="4" t="s">
        <v>3521</v>
      </c>
    </row>
    <row r="1088" spans="1:6" x14ac:dyDescent="0.25">
      <c r="A1088" s="4" t="s">
        <v>3518</v>
      </c>
      <c r="B1088" s="4" t="s">
        <v>3519</v>
      </c>
      <c r="C1088" s="4" t="s">
        <v>3520</v>
      </c>
      <c r="D1088" s="4" t="s">
        <v>3521</v>
      </c>
      <c r="E1088" s="4" t="s">
        <v>3523</v>
      </c>
      <c r="F1088" s="4" t="s">
        <v>3524</v>
      </c>
    </row>
    <row r="1089" spans="1:6" x14ac:dyDescent="0.25">
      <c r="A1089" s="4" t="s">
        <v>3518</v>
      </c>
      <c r="B1089" s="4" t="s">
        <v>3519</v>
      </c>
      <c r="C1089" s="4" t="s">
        <v>3525</v>
      </c>
      <c r="D1089" s="4" t="s">
        <v>3526</v>
      </c>
      <c r="E1089" s="4" t="s">
        <v>3527</v>
      </c>
      <c r="F1089" s="4" t="s">
        <v>3528</v>
      </c>
    </row>
    <row r="1090" spans="1:6" x14ac:dyDescent="0.25">
      <c r="A1090" s="4" t="s">
        <v>3518</v>
      </c>
      <c r="B1090" s="4" t="s">
        <v>3519</v>
      </c>
      <c r="C1090" s="4" t="s">
        <v>3525</v>
      </c>
      <c r="D1090" s="4" t="s">
        <v>3526</v>
      </c>
      <c r="E1090" s="4" t="s">
        <v>3529</v>
      </c>
      <c r="F1090" s="4" t="s">
        <v>3526</v>
      </c>
    </row>
    <row r="1091" spans="1:6" x14ac:dyDescent="0.25">
      <c r="A1091" s="4" t="s">
        <v>3518</v>
      </c>
      <c r="B1091" s="4" t="s">
        <v>3519</v>
      </c>
      <c r="C1091" s="4" t="s">
        <v>3525</v>
      </c>
      <c r="D1091" s="4" t="s">
        <v>3526</v>
      </c>
      <c r="E1091" s="4" t="s">
        <v>3530</v>
      </c>
      <c r="F1091" s="4" t="s">
        <v>3531</v>
      </c>
    </row>
    <row r="1092" spans="1:6" x14ac:dyDescent="0.25">
      <c r="A1092" s="4" t="s">
        <v>3518</v>
      </c>
      <c r="B1092" s="4" t="s">
        <v>3519</v>
      </c>
      <c r="C1092" s="4" t="s">
        <v>3532</v>
      </c>
      <c r="D1092" s="4" t="s">
        <v>3519</v>
      </c>
      <c r="E1092" s="4" t="s">
        <v>3533</v>
      </c>
      <c r="F1092" s="4" t="s">
        <v>3521</v>
      </c>
    </row>
    <row r="1093" spans="1:6" x14ac:dyDescent="0.25">
      <c r="A1093" s="4" t="s">
        <v>3518</v>
      </c>
      <c r="B1093" s="4" t="s">
        <v>3519</v>
      </c>
      <c r="C1093" s="4" t="s">
        <v>3532</v>
      </c>
      <c r="D1093" s="4" t="s">
        <v>3519</v>
      </c>
      <c r="E1093" s="4" t="s">
        <v>3534</v>
      </c>
      <c r="F1093" s="4" t="s">
        <v>3535</v>
      </c>
    </row>
    <row r="1094" spans="1:6" x14ac:dyDescent="0.25">
      <c r="A1094" s="4" t="s">
        <v>3518</v>
      </c>
      <c r="B1094" s="4" t="s">
        <v>3519</v>
      </c>
      <c r="C1094" s="4" t="s">
        <v>3532</v>
      </c>
      <c r="D1094" s="4" t="s">
        <v>3519</v>
      </c>
      <c r="E1094" s="4" t="s">
        <v>3536</v>
      </c>
      <c r="F1094" s="4" t="s">
        <v>3524</v>
      </c>
    </row>
    <row r="1095" spans="1:6" x14ac:dyDescent="0.25">
      <c r="A1095" s="4" t="s">
        <v>3518</v>
      </c>
      <c r="B1095" s="4" t="s">
        <v>3519</v>
      </c>
      <c r="C1095" s="4" t="s">
        <v>3532</v>
      </c>
      <c r="D1095" s="4" t="s">
        <v>3519</v>
      </c>
      <c r="E1095" s="4" t="s">
        <v>3537</v>
      </c>
      <c r="F1095" s="4" t="s">
        <v>3538</v>
      </c>
    </row>
    <row r="1096" spans="1:6" x14ac:dyDescent="0.25">
      <c r="A1096" s="4" t="s">
        <v>3518</v>
      </c>
      <c r="B1096" s="4" t="s">
        <v>3519</v>
      </c>
      <c r="C1096" s="4" t="s">
        <v>3532</v>
      </c>
      <c r="D1096" s="4" t="s">
        <v>3519</v>
      </c>
      <c r="E1096" s="4" t="s">
        <v>3539</v>
      </c>
      <c r="F1096" s="4" t="s">
        <v>1884</v>
      </c>
    </row>
    <row r="1097" spans="1:6" x14ac:dyDescent="0.25">
      <c r="A1097" s="4" t="s">
        <v>3518</v>
      </c>
      <c r="B1097" s="4" t="s">
        <v>3519</v>
      </c>
      <c r="C1097" s="4" t="s">
        <v>3532</v>
      </c>
      <c r="D1097" s="4" t="s">
        <v>3519</v>
      </c>
      <c r="E1097" s="4" t="s">
        <v>3540</v>
      </c>
      <c r="F1097" s="4" t="s">
        <v>3541</v>
      </c>
    </row>
    <row r="1098" spans="1:6" x14ac:dyDescent="0.25">
      <c r="A1098" s="4" t="s">
        <v>3518</v>
      </c>
      <c r="B1098" s="4" t="s">
        <v>3519</v>
      </c>
      <c r="C1098" s="4" t="s">
        <v>3532</v>
      </c>
      <c r="D1098" s="4" t="s">
        <v>3519</v>
      </c>
      <c r="E1098" s="4" t="s">
        <v>3542</v>
      </c>
      <c r="F1098" s="4" t="s">
        <v>3543</v>
      </c>
    </row>
    <row r="1099" spans="1:6" x14ac:dyDescent="0.25">
      <c r="A1099" s="4" t="s">
        <v>3518</v>
      </c>
      <c r="B1099" s="4" t="s">
        <v>3519</v>
      </c>
      <c r="C1099" s="4" t="s">
        <v>3532</v>
      </c>
      <c r="D1099" s="4" t="s">
        <v>3519</v>
      </c>
      <c r="E1099" s="4" t="s">
        <v>3544</v>
      </c>
      <c r="F1099" s="4" t="s">
        <v>3545</v>
      </c>
    </row>
    <row r="1100" spans="1:6" x14ac:dyDescent="0.25">
      <c r="A1100" s="4" t="s">
        <v>3518</v>
      </c>
      <c r="B1100" s="4" t="s">
        <v>3519</v>
      </c>
      <c r="C1100" s="4" t="s">
        <v>3532</v>
      </c>
      <c r="D1100" s="4" t="s">
        <v>3519</v>
      </c>
      <c r="E1100" s="4" t="s">
        <v>3546</v>
      </c>
      <c r="F1100" s="4" t="s">
        <v>3547</v>
      </c>
    </row>
    <row r="1101" spans="1:6" x14ac:dyDescent="0.25">
      <c r="A1101" s="4" t="s">
        <v>3518</v>
      </c>
      <c r="B1101" s="4" t="s">
        <v>3519</v>
      </c>
      <c r="C1101" s="4" t="s">
        <v>3532</v>
      </c>
      <c r="D1101" s="4" t="s">
        <v>3519</v>
      </c>
      <c r="E1101" s="4" t="s">
        <v>3548</v>
      </c>
      <c r="F1101" s="4" t="s">
        <v>3549</v>
      </c>
    </row>
    <row r="1102" spans="1:6" x14ac:dyDescent="0.25">
      <c r="A1102" s="4" t="s">
        <v>3518</v>
      </c>
      <c r="B1102" s="4" t="s">
        <v>3519</v>
      </c>
      <c r="C1102" s="4" t="s">
        <v>3532</v>
      </c>
      <c r="D1102" s="4" t="s">
        <v>3519</v>
      </c>
      <c r="E1102" s="4" t="s">
        <v>3550</v>
      </c>
      <c r="F1102" s="4" t="s">
        <v>3551</v>
      </c>
    </row>
    <row r="1103" spans="1:6" x14ac:dyDescent="0.25">
      <c r="A1103" s="4" t="s">
        <v>3518</v>
      </c>
      <c r="B1103" s="4" t="s">
        <v>3519</v>
      </c>
      <c r="C1103" s="4" t="s">
        <v>3532</v>
      </c>
      <c r="D1103" s="4" t="s">
        <v>3519</v>
      </c>
      <c r="E1103" s="4" t="s">
        <v>3552</v>
      </c>
      <c r="F1103" s="4" t="s">
        <v>2405</v>
      </c>
    </row>
    <row r="1104" spans="1:6" x14ac:dyDescent="0.25">
      <c r="A1104" s="4" t="s">
        <v>3518</v>
      </c>
      <c r="B1104" s="4" t="s">
        <v>3519</v>
      </c>
      <c r="C1104" s="4" t="s">
        <v>3532</v>
      </c>
      <c r="D1104" s="4" t="s">
        <v>3519</v>
      </c>
      <c r="E1104" s="4" t="s">
        <v>3553</v>
      </c>
      <c r="F1104" s="4" t="s">
        <v>3554</v>
      </c>
    </row>
    <row r="1105" spans="1:6" x14ac:dyDescent="0.25">
      <c r="A1105" s="4" t="s">
        <v>3518</v>
      </c>
      <c r="B1105" s="4" t="s">
        <v>3519</v>
      </c>
      <c r="C1105" s="4" t="s">
        <v>3532</v>
      </c>
      <c r="D1105" s="4" t="s">
        <v>3519</v>
      </c>
      <c r="E1105" s="4" t="s">
        <v>3555</v>
      </c>
      <c r="F1105" s="4" t="s">
        <v>3556</v>
      </c>
    </row>
    <row r="1106" spans="1:6" x14ac:dyDescent="0.25">
      <c r="A1106" s="4" t="s">
        <v>3518</v>
      </c>
      <c r="B1106" s="4" t="s">
        <v>3519</v>
      </c>
      <c r="C1106" s="4" t="s">
        <v>3532</v>
      </c>
      <c r="D1106" s="4" t="s">
        <v>3519</v>
      </c>
      <c r="E1106" s="4" t="s">
        <v>3557</v>
      </c>
      <c r="F1106" s="4" t="s">
        <v>1351</v>
      </c>
    </row>
    <row r="1107" spans="1:6" x14ac:dyDescent="0.25">
      <c r="A1107" s="4" t="s">
        <v>3518</v>
      </c>
      <c r="B1107" s="4" t="s">
        <v>3519</v>
      </c>
      <c r="C1107" s="4" t="s">
        <v>3532</v>
      </c>
      <c r="D1107" s="4" t="s">
        <v>3519</v>
      </c>
      <c r="E1107" s="4" t="s">
        <v>3558</v>
      </c>
      <c r="F1107" s="4" t="s">
        <v>3559</v>
      </c>
    </row>
    <row r="1108" spans="1:6" x14ac:dyDescent="0.25">
      <c r="A1108" s="4" t="s">
        <v>3518</v>
      </c>
      <c r="B1108" s="4" t="s">
        <v>3519</v>
      </c>
      <c r="C1108" s="4" t="s">
        <v>3532</v>
      </c>
      <c r="D1108" s="4" t="s">
        <v>3519</v>
      </c>
      <c r="E1108" s="4" t="s">
        <v>3560</v>
      </c>
      <c r="F1108" s="4" t="s">
        <v>3561</v>
      </c>
    </row>
    <row r="1109" spans="1:6" x14ac:dyDescent="0.25">
      <c r="A1109" s="4" t="s">
        <v>3518</v>
      </c>
      <c r="B1109" s="4" t="s">
        <v>3519</v>
      </c>
      <c r="C1109" s="4" t="s">
        <v>3562</v>
      </c>
      <c r="D1109" s="4" t="s">
        <v>2405</v>
      </c>
      <c r="E1109" s="4" t="s">
        <v>3563</v>
      </c>
      <c r="F1109" s="4" t="s">
        <v>1702</v>
      </c>
    </row>
    <row r="1110" spans="1:6" x14ac:dyDescent="0.25">
      <c r="A1110" s="4" t="s">
        <v>3518</v>
      </c>
      <c r="B1110" s="4" t="s">
        <v>3519</v>
      </c>
      <c r="C1110" s="4" t="s">
        <v>3562</v>
      </c>
      <c r="D1110" s="4" t="s">
        <v>2405</v>
      </c>
      <c r="E1110" s="4" t="s">
        <v>3564</v>
      </c>
      <c r="F1110" s="4" t="s">
        <v>2405</v>
      </c>
    </row>
    <row r="1111" spans="1:6" x14ac:dyDescent="0.25">
      <c r="A1111" s="4" t="s">
        <v>3565</v>
      </c>
      <c r="B1111" s="4" t="s">
        <v>3150</v>
      </c>
      <c r="C1111" s="4" t="s">
        <v>3566</v>
      </c>
      <c r="D1111" s="4" t="s">
        <v>3567</v>
      </c>
      <c r="E1111" s="4" t="s">
        <v>3568</v>
      </c>
      <c r="F1111" s="4" t="s">
        <v>3569</v>
      </c>
    </row>
    <row r="1112" spans="1:6" x14ac:dyDescent="0.25">
      <c r="A1112" s="4" t="s">
        <v>3565</v>
      </c>
      <c r="B1112" s="4" t="s">
        <v>3150</v>
      </c>
      <c r="C1112" s="4" t="s">
        <v>3566</v>
      </c>
      <c r="D1112" s="4" t="s">
        <v>3567</v>
      </c>
      <c r="E1112" s="4" t="s">
        <v>3570</v>
      </c>
      <c r="F1112" s="4" t="s">
        <v>3571</v>
      </c>
    </row>
    <row r="1113" spans="1:6" x14ac:dyDescent="0.25">
      <c r="A1113" s="4" t="s">
        <v>3565</v>
      </c>
      <c r="B1113" s="4" t="s">
        <v>3150</v>
      </c>
      <c r="C1113" s="4" t="s">
        <v>3566</v>
      </c>
      <c r="D1113" s="4" t="s">
        <v>3567</v>
      </c>
      <c r="E1113" s="4" t="s">
        <v>3572</v>
      </c>
      <c r="F1113" s="4" t="s">
        <v>3573</v>
      </c>
    </row>
    <row r="1114" spans="1:6" x14ac:dyDescent="0.25">
      <c r="A1114" s="4" t="s">
        <v>3565</v>
      </c>
      <c r="B1114" s="4" t="s">
        <v>3150</v>
      </c>
      <c r="C1114" s="4" t="s">
        <v>3566</v>
      </c>
      <c r="D1114" s="4" t="s">
        <v>3567</v>
      </c>
      <c r="E1114" s="4" t="s">
        <v>3574</v>
      </c>
      <c r="F1114" s="4" t="s">
        <v>3567</v>
      </c>
    </row>
    <row r="1115" spans="1:6" x14ac:dyDescent="0.25">
      <c r="A1115" s="4" t="s">
        <v>3565</v>
      </c>
      <c r="B1115" s="4" t="s">
        <v>3150</v>
      </c>
      <c r="C1115" s="4" t="s">
        <v>3566</v>
      </c>
      <c r="D1115" s="4" t="s">
        <v>3567</v>
      </c>
      <c r="E1115" s="4" t="s">
        <v>3575</v>
      </c>
      <c r="F1115" s="4" t="s">
        <v>3567</v>
      </c>
    </row>
    <row r="1116" spans="1:6" x14ac:dyDescent="0.25">
      <c r="A1116" s="4" t="s">
        <v>3565</v>
      </c>
      <c r="B1116" s="4" t="s">
        <v>3150</v>
      </c>
      <c r="C1116" s="4" t="s">
        <v>3566</v>
      </c>
      <c r="D1116" s="4" t="s">
        <v>3567</v>
      </c>
      <c r="E1116" s="4" t="s">
        <v>3576</v>
      </c>
      <c r="F1116" s="4" t="s">
        <v>3577</v>
      </c>
    </row>
    <row r="1117" spans="1:6" x14ac:dyDescent="0.25">
      <c r="A1117" s="4" t="s">
        <v>3565</v>
      </c>
      <c r="B1117" s="4" t="s">
        <v>3150</v>
      </c>
      <c r="C1117" s="4" t="s">
        <v>3566</v>
      </c>
      <c r="D1117" s="4" t="s">
        <v>3567</v>
      </c>
      <c r="E1117" s="4" t="s">
        <v>3578</v>
      </c>
      <c r="F1117" s="4" t="s">
        <v>3579</v>
      </c>
    </row>
    <row r="1118" spans="1:6" x14ac:dyDescent="0.25">
      <c r="A1118" s="4" t="s">
        <v>3565</v>
      </c>
      <c r="B1118" s="4" t="s">
        <v>3150</v>
      </c>
      <c r="C1118" s="4" t="s">
        <v>3566</v>
      </c>
      <c r="D1118" s="4" t="s">
        <v>3567</v>
      </c>
      <c r="E1118" s="4" t="s">
        <v>3580</v>
      </c>
      <c r="F1118" s="4" t="s">
        <v>3581</v>
      </c>
    </row>
    <row r="1119" spans="1:6" x14ac:dyDescent="0.25">
      <c r="A1119" s="4" t="s">
        <v>3565</v>
      </c>
      <c r="B1119" s="4" t="s">
        <v>3150</v>
      </c>
      <c r="C1119" s="4" t="s">
        <v>3566</v>
      </c>
      <c r="D1119" s="4" t="s">
        <v>3567</v>
      </c>
      <c r="E1119" s="4" t="s">
        <v>3582</v>
      </c>
      <c r="F1119" s="4" t="s">
        <v>3583</v>
      </c>
    </row>
    <row r="1120" spans="1:6" x14ac:dyDescent="0.25">
      <c r="A1120" s="4" t="s">
        <v>3565</v>
      </c>
      <c r="B1120" s="4" t="s">
        <v>3150</v>
      </c>
      <c r="C1120" s="4" t="s">
        <v>3584</v>
      </c>
      <c r="D1120" s="4" t="s">
        <v>3585</v>
      </c>
      <c r="E1120" s="4" t="s">
        <v>3586</v>
      </c>
      <c r="F1120" s="4" t="s">
        <v>3587</v>
      </c>
    </row>
    <row r="1121" spans="1:6" x14ac:dyDescent="0.25">
      <c r="A1121" s="4" t="s">
        <v>3565</v>
      </c>
      <c r="B1121" s="4" t="s">
        <v>3150</v>
      </c>
      <c r="C1121" s="4" t="s">
        <v>3584</v>
      </c>
      <c r="D1121" s="4" t="s">
        <v>3585</v>
      </c>
      <c r="E1121" s="4" t="s">
        <v>3588</v>
      </c>
      <c r="F1121" s="4" t="s">
        <v>3589</v>
      </c>
    </row>
    <row r="1122" spans="1:6" x14ac:dyDescent="0.25">
      <c r="A1122" s="4" t="s">
        <v>3565</v>
      </c>
      <c r="B1122" s="4" t="s">
        <v>3150</v>
      </c>
      <c r="C1122" s="4" t="s">
        <v>3584</v>
      </c>
      <c r="D1122" s="4" t="s">
        <v>3585</v>
      </c>
      <c r="E1122" s="4" t="s">
        <v>3590</v>
      </c>
      <c r="F1122" s="4" t="s">
        <v>3591</v>
      </c>
    </row>
    <row r="1123" spans="1:6" x14ac:dyDescent="0.25">
      <c r="A1123" s="4" t="s">
        <v>3565</v>
      </c>
      <c r="B1123" s="4" t="s">
        <v>3150</v>
      </c>
      <c r="C1123" s="4" t="s">
        <v>3584</v>
      </c>
      <c r="D1123" s="4" t="s">
        <v>3585</v>
      </c>
      <c r="E1123" s="4" t="s">
        <v>3592</v>
      </c>
      <c r="F1123" s="4" t="s">
        <v>3593</v>
      </c>
    </row>
    <row r="1124" spans="1:6" x14ac:dyDescent="0.25">
      <c r="A1124" s="4" t="s">
        <v>3565</v>
      </c>
      <c r="B1124" s="4" t="s">
        <v>3150</v>
      </c>
      <c r="C1124" s="4" t="s">
        <v>3584</v>
      </c>
      <c r="D1124" s="4" t="s">
        <v>3585</v>
      </c>
      <c r="E1124" s="4" t="s">
        <v>3594</v>
      </c>
      <c r="F1124" s="4" t="s">
        <v>3595</v>
      </c>
    </row>
    <row r="1125" spans="1:6" x14ac:dyDescent="0.25">
      <c r="A1125" s="4" t="s">
        <v>3565</v>
      </c>
      <c r="B1125" s="4" t="s">
        <v>3150</v>
      </c>
      <c r="C1125" s="4" t="s">
        <v>3584</v>
      </c>
      <c r="D1125" s="4" t="s">
        <v>3585</v>
      </c>
      <c r="E1125" s="4" t="s">
        <v>3596</v>
      </c>
      <c r="F1125" s="4" t="s">
        <v>3597</v>
      </c>
    </row>
    <row r="1126" spans="1:6" x14ac:dyDescent="0.25">
      <c r="A1126" s="4" t="s">
        <v>3565</v>
      </c>
      <c r="B1126" s="4" t="s">
        <v>3150</v>
      </c>
      <c r="C1126" s="4" t="s">
        <v>3584</v>
      </c>
      <c r="D1126" s="4" t="s">
        <v>3585</v>
      </c>
      <c r="E1126" s="4" t="s">
        <v>3598</v>
      </c>
      <c r="F1126" s="4" t="s">
        <v>2329</v>
      </c>
    </row>
    <row r="1127" spans="1:6" x14ac:dyDescent="0.25">
      <c r="A1127" s="4" t="s">
        <v>3565</v>
      </c>
      <c r="B1127" s="4" t="s">
        <v>3150</v>
      </c>
      <c r="C1127" s="4" t="s">
        <v>3584</v>
      </c>
      <c r="D1127" s="4" t="s">
        <v>3585</v>
      </c>
      <c r="E1127" s="4" t="s">
        <v>3599</v>
      </c>
      <c r="F1127" s="4" t="s">
        <v>3600</v>
      </c>
    </row>
    <row r="1128" spans="1:6" x14ac:dyDescent="0.25">
      <c r="A1128" s="4" t="s">
        <v>3565</v>
      </c>
      <c r="B1128" s="4" t="s">
        <v>3150</v>
      </c>
      <c r="C1128" s="4" t="s">
        <v>3601</v>
      </c>
      <c r="D1128" s="4" t="s">
        <v>3602</v>
      </c>
      <c r="E1128" s="4" t="s">
        <v>3603</v>
      </c>
      <c r="F1128" s="4" t="s">
        <v>2626</v>
      </c>
    </row>
    <row r="1129" spans="1:6" x14ac:dyDescent="0.25">
      <c r="A1129" s="4" t="s">
        <v>3565</v>
      </c>
      <c r="B1129" s="4" t="s">
        <v>3150</v>
      </c>
      <c r="C1129" s="4" t="s">
        <v>3601</v>
      </c>
      <c r="D1129" s="4" t="s">
        <v>3602</v>
      </c>
      <c r="E1129" s="4" t="s">
        <v>3604</v>
      </c>
      <c r="F1129" s="4" t="s">
        <v>3605</v>
      </c>
    </row>
    <row r="1130" spans="1:6" x14ac:dyDescent="0.25">
      <c r="A1130" s="4" t="s">
        <v>3565</v>
      </c>
      <c r="B1130" s="4" t="s">
        <v>3150</v>
      </c>
      <c r="C1130" s="4" t="s">
        <v>3601</v>
      </c>
      <c r="D1130" s="4" t="s">
        <v>3602</v>
      </c>
      <c r="E1130" s="4" t="s">
        <v>3606</v>
      </c>
      <c r="F1130" s="4" t="s">
        <v>3607</v>
      </c>
    </row>
    <row r="1131" spans="1:6" x14ac:dyDescent="0.25">
      <c r="A1131" s="4" t="s">
        <v>3565</v>
      </c>
      <c r="B1131" s="4" t="s">
        <v>3150</v>
      </c>
      <c r="C1131" s="4" t="s">
        <v>3601</v>
      </c>
      <c r="D1131" s="4" t="s">
        <v>3602</v>
      </c>
      <c r="E1131" s="4" t="s">
        <v>3608</v>
      </c>
      <c r="F1131" s="4" t="s">
        <v>3609</v>
      </c>
    </row>
    <row r="1132" spans="1:6" x14ac:dyDescent="0.25">
      <c r="A1132" s="4" t="s">
        <v>3565</v>
      </c>
      <c r="B1132" s="4" t="s">
        <v>3150</v>
      </c>
      <c r="C1132" s="4" t="s">
        <v>3601</v>
      </c>
      <c r="D1132" s="4" t="s">
        <v>3602</v>
      </c>
      <c r="E1132" s="4" t="s">
        <v>3610</v>
      </c>
      <c r="F1132" s="4" t="s">
        <v>3611</v>
      </c>
    </row>
    <row r="1133" spans="1:6" x14ac:dyDescent="0.25">
      <c r="A1133" s="4" t="s">
        <v>3565</v>
      </c>
      <c r="B1133" s="4" t="s">
        <v>3150</v>
      </c>
      <c r="C1133" s="4" t="s">
        <v>3612</v>
      </c>
      <c r="D1133" s="4" t="s">
        <v>3613</v>
      </c>
      <c r="E1133" s="4" t="s">
        <v>3614</v>
      </c>
      <c r="F1133" s="4" t="s">
        <v>3613</v>
      </c>
    </row>
    <row r="1134" spans="1:6" x14ac:dyDescent="0.25">
      <c r="A1134" s="4" t="s">
        <v>3565</v>
      </c>
      <c r="B1134" s="4" t="s">
        <v>3150</v>
      </c>
      <c r="C1134" s="4" t="s">
        <v>3615</v>
      </c>
      <c r="D1134" s="4" t="s">
        <v>3616</v>
      </c>
      <c r="E1134" s="4" t="s">
        <v>3617</v>
      </c>
      <c r="F1134" s="4" t="s">
        <v>3616</v>
      </c>
    </row>
    <row r="1135" spans="1:6" x14ac:dyDescent="0.25">
      <c r="A1135" s="4" t="s">
        <v>3565</v>
      </c>
      <c r="B1135" s="4" t="s">
        <v>3150</v>
      </c>
      <c r="C1135" s="4" t="s">
        <v>3618</v>
      </c>
      <c r="D1135" s="4" t="s">
        <v>3619</v>
      </c>
      <c r="E1135" s="4" t="s">
        <v>3620</v>
      </c>
      <c r="F1135" s="4" t="s">
        <v>3621</v>
      </c>
    </row>
    <row r="1136" spans="1:6" x14ac:dyDescent="0.25">
      <c r="A1136" s="4" t="s">
        <v>3565</v>
      </c>
      <c r="B1136" s="4" t="s">
        <v>3150</v>
      </c>
      <c r="C1136" s="4" t="s">
        <v>3618</v>
      </c>
      <c r="D1136" s="4" t="s">
        <v>3619</v>
      </c>
      <c r="E1136" s="4" t="s">
        <v>3622</v>
      </c>
      <c r="F1136" s="4" t="s">
        <v>3623</v>
      </c>
    </row>
    <row r="1137" spans="1:6" x14ac:dyDescent="0.25">
      <c r="A1137" s="4" t="s">
        <v>3565</v>
      </c>
      <c r="B1137" s="4" t="s">
        <v>3150</v>
      </c>
      <c r="C1137" s="4" t="s">
        <v>3618</v>
      </c>
      <c r="D1137" s="4" t="s">
        <v>3619</v>
      </c>
      <c r="E1137" s="4" t="s">
        <v>3624</v>
      </c>
      <c r="F1137" s="4" t="s">
        <v>2007</v>
      </c>
    </row>
    <row r="1138" spans="1:6" x14ac:dyDescent="0.25">
      <c r="A1138" s="4" t="s">
        <v>3565</v>
      </c>
      <c r="B1138" s="4" t="s">
        <v>3150</v>
      </c>
      <c r="C1138" s="4" t="s">
        <v>3618</v>
      </c>
      <c r="D1138" s="4" t="s">
        <v>3619</v>
      </c>
      <c r="E1138" s="4" t="s">
        <v>3625</v>
      </c>
      <c r="F1138" s="4" t="s">
        <v>3626</v>
      </c>
    </row>
    <row r="1139" spans="1:6" x14ac:dyDescent="0.25">
      <c r="A1139" s="4" t="s">
        <v>3565</v>
      </c>
      <c r="B1139" s="4" t="s">
        <v>3150</v>
      </c>
      <c r="C1139" s="4" t="s">
        <v>3618</v>
      </c>
      <c r="D1139" s="4" t="s">
        <v>3619</v>
      </c>
      <c r="E1139" s="4" t="s">
        <v>3627</v>
      </c>
      <c r="F1139" s="4" t="s">
        <v>3628</v>
      </c>
    </row>
    <row r="1140" spans="1:6" x14ac:dyDescent="0.25">
      <c r="A1140" s="4" t="s">
        <v>3565</v>
      </c>
      <c r="B1140" s="4" t="s">
        <v>3150</v>
      </c>
      <c r="C1140" s="4" t="s">
        <v>3618</v>
      </c>
      <c r="D1140" s="4" t="s">
        <v>3619</v>
      </c>
      <c r="E1140" s="4" t="s">
        <v>3629</v>
      </c>
      <c r="F1140" s="4" t="s">
        <v>2317</v>
      </c>
    </row>
    <row r="1141" spans="1:6" x14ac:dyDescent="0.25">
      <c r="A1141" s="4" t="s">
        <v>3565</v>
      </c>
      <c r="B1141" s="4" t="s">
        <v>3150</v>
      </c>
      <c r="C1141" s="4" t="s">
        <v>3618</v>
      </c>
      <c r="D1141" s="4" t="s">
        <v>3619</v>
      </c>
      <c r="E1141" s="4" t="s">
        <v>3630</v>
      </c>
      <c r="F1141" s="4" t="s">
        <v>3631</v>
      </c>
    </row>
    <row r="1142" spans="1:6" x14ac:dyDescent="0.25">
      <c r="A1142" s="4" t="s">
        <v>3565</v>
      </c>
      <c r="B1142" s="4" t="s">
        <v>3150</v>
      </c>
      <c r="C1142" s="4" t="s">
        <v>3618</v>
      </c>
      <c r="D1142" s="4" t="s">
        <v>3619</v>
      </c>
      <c r="E1142" s="4" t="s">
        <v>3632</v>
      </c>
      <c r="F1142" s="4" t="s">
        <v>3633</v>
      </c>
    </row>
    <row r="1143" spans="1:6" x14ac:dyDescent="0.25">
      <c r="A1143" s="4" t="s">
        <v>3565</v>
      </c>
      <c r="B1143" s="4" t="s">
        <v>3150</v>
      </c>
      <c r="C1143" s="4" t="s">
        <v>3618</v>
      </c>
      <c r="D1143" s="4" t="s">
        <v>3619</v>
      </c>
      <c r="E1143" s="4" t="s">
        <v>3634</v>
      </c>
      <c r="F1143" s="4" t="s">
        <v>3635</v>
      </c>
    </row>
    <row r="1144" spans="1:6" x14ac:dyDescent="0.25">
      <c r="A1144" s="4" t="s">
        <v>3565</v>
      </c>
      <c r="B1144" s="4" t="s">
        <v>3150</v>
      </c>
      <c r="C1144" s="4" t="s">
        <v>3618</v>
      </c>
      <c r="D1144" s="4" t="s">
        <v>3619</v>
      </c>
      <c r="E1144" s="4" t="s">
        <v>3636</v>
      </c>
      <c r="F1144" s="4" t="s">
        <v>3637</v>
      </c>
    </row>
    <row r="1145" spans="1:6" x14ac:dyDescent="0.25">
      <c r="A1145" s="4" t="s">
        <v>3565</v>
      </c>
      <c r="B1145" s="4" t="s">
        <v>3150</v>
      </c>
      <c r="C1145" s="4" t="s">
        <v>3618</v>
      </c>
      <c r="D1145" s="4" t="s">
        <v>3619</v>
      </c>
      <c r="E1145" s="4" t="s">
        <v>3638</v>
      </c>
      <c r="F1145" s="4" t="s">
        <v>3639</v>
      </c>
    </row>
    <row r="1146" spans="1:6" x14ac:dyDescent="0.25">
      <c r="A1146" s="4" t="s">
        <v>3565</v>
      </c>
      <c r="B1146" s="4" t="s">
        <v>3150</v>
      </c>
      <c r="C1146" s="4" t="s">
        <v>3618</v>
      </c>
      <c r="D1146" s="4" t="s">
        <v>3619</v>
      </c>
      <c r="E1146" s="4" t="s">
        <v>3640</v>
      </c>
      <c r="F1146" s="4" t="s">
        <v>3641</v>
      </c>
    </row>
    <row r="1147" spans="1:6" x14ac:dyDescent="0.25">
      <c r="A1147" s="4" t="s">
        <v>3565</v>
      </c>
      <c r="B1147" s="4" t="s">
        <v>3150</v>
      </c>
      <c r="C1147" s="4" t="s">
        <v>3618</v>
      </c>
      <c r="D1147" s="4" t="s">
        <v>3619</v>
      </c>
      <c r="E1147" s="4" t="s">
        <v>3642</v>
      </c>
      <c r="F1147" s="4" t="s">
        <v>3643</v>
      </c>
    </row>
    <row r="1148" spans="1:6" x14ac:dyDescent="0.25">
      <c r="A1148" s="4" t="s">
        <v>3565</v>
      </c>
      <c r="B1148" s="4" t="s">
        <v>3150</v>
      </c>
      <c r="C1148" s="4" t="s">
        <v>3618</v>
      </c>
      <c r="D1148" s="4" t="s">
        <v>3619</v>
      </c>
      <c r="E1148" s="4" t="s">
        <v>3644</v>
      </c>
      <c r="F1148" s="4" t="s">
        <v>1980</v>
      </c>
    </row>
    <row r="1149" spans="1:6" x14ac:dyDescent="0.25">
      <c r="A1149" s="4" t="s">
        <v>3565</v>
      </c>
      <c r="B1149" s="4" t="s">
        <v>3150</v>
      </c>
      <c r="C1149" s="4" t="s">
        <v>3618</v>
      </c>
      <c r="D1149" s="4" t="s">
        <v>3619</v>
      </c>
      <c r="E1149" s="4" t="s">
        <v>3645</v>
      </c>
      <c r="F1149" s="4" t="s">
        <v>3646</v>
      </c>
    </row>
    <row r="1150" spans="1:6" x14ac:dyDescent="0.25">
      <c r="A1150" s="4" t="s">
        <v>3565</v>
      </c>
      <c r="B1150" s="4" t="s">
        <v>3150</v>
      </c>
      <c r="C1150" s="4" t="s">
        <v>3618</v>
      </c>
      <c r="D1150" s="4" t="s">
        <v>3619</v>
      </c>
      <c r="E1150" s="4" t="s">
        <v>3647</v>
      </c>
      <c r="F1150" s="4" t="s">
        <v>3648</v>
      </c>
    </row>
    <row r="1151" spans="1:6" x14ac:dyDescent="0.25">
      <c r="A1151" s="4" t="s">
        <v>3565</v>
      </c>
      <c r="B1151" s="4" t="s">
        <v>3150</v>
      </c>
      <c r="C1151" s="4" t="s">
        <v>3618</v>
      </c>
      <c r="D1151" s="4" t="s">
        <v>3619</v>
      </c>
      <c r="E1151" s="4" t="s">
        <v>3649</v>
      </c>
      <c r="F1151" s="4" t="s">
        <v>3650</v>
      </c>
    </row>
    <row r="1152" spans="1:6" x14ac:dyDescent="0.25">
      <c r="A1152" s="4" t="s">
        <v>3565</v>
      </c>
      <c r="B1152" s="4" t="s">
        <v>3150</v>
      </c>
      <c r="C1152" s="4" t="s">
        <v>3618</v>
      </c>
      <c r="D1152" s="4" t="s">
        <v>3619</v>
      </c>
      <c r="E1152" s="4" t="s">
        <v>3651</v>
      </c>
      <c r="F1152" s="4" t="s">
        <v>3652</v>
      </c>
    </row>
    <row r="1153" spans="1:6" x14ac:dyDescent="0.25">
      <c r="A1153" s="4" t="s">
        <v>3565</v>
      </c>
      <c r="B1153" s="4" t="s">
        <v>3150</v>
      </c>
      <c r="C1153" s="4" t="s">
        <v>3618</v>
      </c>
      <c r="D1153" s="4" t="s">
        <v>3619</v>
      </c>
      <c r="E1153" s="4" t="s">
        <v>3653</v>
      </c>
      <c r="F1153" s="4" t="s">
        <v>3654</v>
      </c>
    </row>
    <row r="1154" spans="1:6" x14ac:dyDescent="0.25">
      <c r="A1154" s="4" t="s">
        <v>3565</v>
      </c>
      <c r="B1154" s="4" t="s">
        <v>3150</v>
      </c>
      <c r="C1154" s="4" t="s">
        <v>3618</v>
      </c>
      <c r="D1154" s="4" t="s">
        <v>3619</v>
      </c>
      <c r="E1154" s="4" t="s">
        <v>3655</v>
      </c>
      <c r="F1154" s="4" t="s">
        <v>3656</v>
      </c>
    </row>
    <row r="1155" spans="1:6" x14ac:dyDescent="0.25">
      <c r="A1155" s="4" t="s">
        <v>3565</v>
      </c>
      <c r="B1155" s="4" t="s">
        <v>3150</v>
      </c>
      <c r="C1155" s="4" t="s">
        <v>3618</v>
      </c>
      <c r="D1155" s="4" t="s">
        <v>3619</v>
      </c>
      <c r="E1155" s="4" t="s">
        <v>3657</v>
      </c>
      <c r="F1155" s="4" t="s">
        <v>3658</v>
      </c>
    </row>
    <row r="1156" spans="1:6" x14ac:dyDescent="0.25">
      <c r="A1156" s="4" t="s">
        <v>3565</v>
      </c>
      <c r="B1156" s="4" t="s">
        <v>3150</v>
      </c>
      <c r="C1156" s="4" t="s">
        <v>3618</v>
      </c>
      <c r="D1156" s="4" t="s">
        <v>3619</v>
      </c>
      <c r="E1156" s="4" t="s">
        <v>3659</v>
      </c>
      <c r="F1156" s="4" t="s">
        <v>3660</v>
      </c>
    </row>
    <row r="1157" spans="1:6" x14ac:dyDescent="0.25">
      <c r="A1157" s="4" t="s">
        <v>3565</v>
      </c>
      <c r="B1157" s="4" t="s">
        <v>3150</v>
      </c>
      <c r="C1157" s="4" t="s">
        <v>3618</v>
      </c>
      <c r="D1157" s="4" t="s">
        <v>3619</v>
      </c>
      <c r="E1157" s="4" t="s">
        <v>3661</v>
      </c>
      <c r="F1157" s="4" t="s">
        <v>3662</v>
      </c>
    </row>
    <row r="1158" spans="1:6" x14ac:dyDescent="0.25">
      <c r="A1158" s="4" t="s">
        <v>3565</v>
      </c>
      <c r="B1158" s="4" t="s">
        <v>3150</v>
      </c>
      <c r="C1158" s="4" t="s">
        <v>3618</v>
      </c>
      <c r="D1158" s="4" t="s">
        <v>3619</v>
      </c>
      <c r="E1158" s="4" t="s">
        <v>3663</v>
      </c>
      <c r="F1158" s="4" t="s">
        <v>3664</v>
      </c>
    </row>
    <row r="1159" spans="1:6" x14ac:dyDescent="0.25">
      <c r="A1159" s="4" t="s">
        <v>3565</v>
      </c>
      <c r="B1159" s="4" t="s">
        <v>3150</v>
      </c>
      <c r="C1159" s="4" t="s">
        <v>3618</v>
      </c>
      <c r="D1159" s="4" t="s">
        <v>3619</v>
      </c>
      <c r="E1159" s="4" t="s">
        <v>3665</v>
      </c>
      <c r="F1159" s="4" t="s">
        <v>3666</v>
      </c>
    </row>
    <row r="1160" spans="1:6" x14ac:dyDescent="0.25">
      <c r="A1160" s="4" t="s">
        <v>3565</v>
      </c>
      <c r="B1160" s="4" t="s">
        <v>3150</v>
      </c>
      <c r="C1160" s="4" t="s">
        <v>3618</v>
      </c>
      <c r="D1160" s="4" t="s">
        <v>3619</v>
      </c>
      <c r="E1160" s="4" t="s">
        <v>3667</v>
      </c>
      <c r="F1160" s="4" t="s">
        <v>3668</v>
      </c>
    </row>
    <row r="1161" spans="1:6" x14ac:dyDescent="0.25">
      <c r="A1161" s="4" t="s">
        <v>3565</v>
      </c>
      <c r="B1161" s="4" t="s">
        <v>3150</v>
      </c>
      <c r="C1161" s="4" t="s">
        <v>3618</v>
      </c>
      <c r="D1161" s="4" t="s">
        <v>3619</v>
      </c>
      <c r="E1161" s="4" t="s">
        <v>3669</v>
      </c>
      <c r="F1161" s="4" t="s">
        <v>3072</v>
      </c>
    </row>
    <row r="1162" spans="1:6" x14ac:dyDescent="0.25">
      <c r="A1162" s="4" t="s">
        <v>3565</v>
      </c>
      <c r="B1162" s="4" t="s">
        <v>3150</v>
      </c>
      <c r="C1162" s="4" t="s">
        <v>3618</v>
      </c>
      <c r="D1162" s="4" t="s">
        <v>3619</v>
      </c>
      <c r="E1162" s="4" t="s">
        <v>3670</v>
      </c>
      <c r="F1162" s="4" t="s">
        <v>3671</v>
      </c>
    </row>
    <row r="1163" spans="1:6" x14ac:dyDescent="0.25">
      <c r="A1163" s="4" t="s">
        <v>3565</v>
      </c>
      <c r="B1163" s="4" t="s">
        <v>3150</v>
      </c>
      <c r="C1163" s="4" t="s">
        <v>3618</v>
      </c>
      <c r="D1163" s="4" t="s">
        <v>3619</v>
      </c>
      <c r="E1163" s="4" t="s">
        <v>3672</v>
      </c>
      <c r="F1163" s="4" t="s">
        <v>3673</v>
      </c>
    </row>
    <row r="1164" spans="1:6" x14ac:dyDescent="0.25">
      <c r="A1164" s="4" t="s">
        <v>3565</v>
      </c>
      <c r="B1164" s="4" t="s">
        <v>3150</v>
      </c>
      <c r="C1164" s="4" t="s">
        <v>3618</v>
      </c>
      <c r="D1164" s="4" t="s">
        <v>3619</v>
      </c>
      <c r="E1164" s="4" t="s">
        <v>3674</v>
      </c>
      <c r="F1164" s="4" t="s">
        <v>3675</v>
      </c>
    </row>
    <row r="1165" spans="1:6" x14ac:dyDescent="0.25">
      <c r="A1165" s="4" t="s">
        <v>3565</v>
      </c>
      <c r="B1165" s="4" t="s">
        <v>3150</v>
      </c>
      <c r="C1165" s="4" t="s">
        <v>3618</v>
      </c>
      <c r="D1165" s="4" t="s">
        <v>3619</v>
      </c>
      <c r="E1165" s="4" t="s">
        <v>3676</v>
      </c>
      <c r="F1165" s="4" t="s">
        <v>3677</v>
      </c>
    </row>
    <row r="1166" spans="1:6" x14ac:dyDescent="0.25">
      <c r="A1166" s="4" t="s">
        <v>3565</v>
      </c>
      <c r="B1166" s="4" t="s">
        <v>3150</v>
      </c>
      <c r="C1166" s="4" t="s">
        <v>3618</v>
      </c>
      <c r="D1166" s="4" t="s">
        <v>3619</v>
      </c>
      <c r="E1166" s="4" t="s">
        <v>3678</v>
      </c>
      <c r="F1166" s="4" t="s">
        <v>3679</v>
      </c>
    </row>
    <row r="1167" spans="1:6" x14ac:dyDescent="0.25">
      <c r="A1167" s="4" t="s">
        <v>3565</v>
      </c>
      <c r="B1167" s="4" t="s">
        <v>3150</v>
      </c>
      <c r="C1167" s="4" t="s">
        <v>3618</v>
      </c>
      <c r="D1167" s="4" t="s">
        <v>3619</v>
      </c>
      <c r="E1167" s="4" t="s">
        <v>3680</v>
      </c>
      <c r="F1167" s="4" t="s">
        <v>2001</v>
      </c>
    </row>
    <row r="1168" spans="1:6" x14ac:dyDescent="0.25">
      <c r="A1168" s="4" t="s">
        <v>3565</v>
      </c>
      <c r="B1168" s="4" t="s">
        <v>3150</v>
      </c>
      <c r="C1168" s="4" t="s">
        <v>3618</v>
      </c>
      <c r="D1168" s="4" t="s">
        <v>3619</v>
      </c>
      <c r="E1168" s="4" t="s">
        <v>3681</v>
      </c>
      <c r="F1168" s="4" t="s">
        <v>3682</v>
      </c>
    </row>
    <row r="1169" spans="1:6" x14ac:dyDescent="0.25">
      <c r="A1169" s="4" t="s">
        <v>3565</v>
      </c>
      <c r="B1169" s="4" t="s">
        <v>3150</v>
      </c>
      <c r="C1169" s="4" t="s">
        <v>3618</v>
      </c>
      <c r="D1169" s="4" t="s">
        <v>3619</v>
      </c>
      <c r="E1169" s="4" t="s">
        <v>3683</v>
      </c>
      <c r="F1169" s="4" t="s">
        <v>3684</v>
      </c>
    </row>
    <row r="1170" spans="1:6" x14ac:dyDescent="0.25">
      <c r="A1170" s="4" t="s">
        <v>3565</v>
      </c>
      <c r="B1170" s="4" t="s">
        <v>3150</v>
      </c>
      <c r="C1170" s="4" t="s">
        <v>3618</v>
      </c>
      <c r="D1170" s="4" t="s">
        <v>3619</v>
      </c>
      <c r="E1170" s="4" t="s">
        <v>3685</v>
      </c>
      <c r="F1170" s="4" t="s">
        <v>3686</v>
      </c>
    </row>
    <row r="1171" spans="1:6" x14ac:dyDescent="0.25">
      <c r="A1171" s="4" t="s">
        <v>3565</v>
      </c>
      <c r="B1171" s="4" t="s">
        <v>3150</v>
      </c>
      <c r="C1171" s="4" t="s">
        <v>3618</v>
      </c>
      <c r="D1171" s="4" t="s">
        <v>3619</v>
      </c>
      <c r="E1171" s="4" t="s">
        <v>3687</v>
      </c>
      <c r="F1171" s="4" t="s">
        <v>3688</v>
      </c>
    </row>
    <row r="1172" spans="1:6" x14ac:dyDescent="0.25">
      <c r="A1172" s="4" t="s">
        <v>3565</v>
      </c>
      <c r="B1172" s="4" t="s">
        <v>3150</v>
      </c>
      <c r="C1172" s="4" t="s">
        <v>3618</v>
      </c>
      <c r="D1172" s="4" t="s">
        <v>3619</v>
      </c>
      <c r="E1172" s="4" t="s">
        <v>3689</v>
      </c>
      <c r="F1172" s="4" t="s">
        <v>3690</v>
      </c>
    </row>
    <row r="1173" spans="1:6" x14ac:dyDescent="0.25">
      <c r="A1173" s="4" t="s">
        <v>3565</v>
      </c>
      <c r="B1173" s="4" t="s">
        <v>3150</v>
      </c>
      <c r="C1173" s="4" t="s">
        <v>3618</v>
      </c>
      <c r="D1173" s="4" t="s">
        <v>3619</v>
      </c>
      <c r="E1173" s="4" t="s">
        <v>3691</v>
      </c>
      <c r="F1173" s="4" t="s">
        <v>1708</v>
      </c>
    </row>
    <row r="1174" spans="1:6" x14ac:dyDescent="0.25">
      <c r="A1174" s="4" t="s">
        <v>3565</v>
      </c>
      <c r="B1174" s="4" t="s">
        <v>3150</v>
      </c>
      <c r="C1174" s="4" t="s">
        <v>3618</v>
      </c>
      <c r="D1174" s="4" t="s">
        <v>3619</v>
      </c>
      <c r="E1174" s="4" t="s">
        <v>3692</v>
      </c>
      <c r="F1174" s="4" t="s">
        <v>3693</v>
      </c>
    </row>
    <row r="1175" spans="1:6" x14ac:dyDescent="0.25">
      <c r="A1175" s="4" t="s">
        <v>3565</v>
      </c>
      <c r="B1175" s="4" t="s">
        <v>3150</v>
      </c>
      <c r="C1175" s="4" t="s">
        <v>3618</v>
      </c>
      <c r="D1175" s="4" t="s">
        <v>3619</v>
      </c>
      <c r="E1175" s="4" t="s">
        <v>3694</v>
      </c>
      <c r="F1175" s="4" t="s">
        <v>3695</v>
      </c>
    </row>
    <row r="1176" spans="1:6" x14ac:dyDescent="0.25">
      <c r="A1176" s="4" t="s">
        <v>3565</v>
      </c>
      <c r="B1176" s="4" t="s">
        <v>3150</v>
      </c>
      <c r="C1176" s="4" t="s">
        <v>3618</v>
      </c>
      <c r="D1176" s="4" t="s">
        <v>3619</v>
      </c>
      <c r="E1176" s="4" t="s">
        <v>3696</v>
      </c>
      <c r="F1176" s="4" t="s">
        <v>3697</v>
      </c>
    </row>
    <row r="1177" spans="1:6" x14ac:dyDescent="0.25">
      <c r="A1177" s="4" t="s">
        <v>3565</v>
      </c>
      <c r="B1177" s="4" t="s">
        <v>3150</v>
      </c>
      <c r="C1177" s="4" t="s">
        <v>3618</v>
      </c>
      <c r="D1177" s="4" t="s">
        <v>3619</v>
      </c>
      <c r="E1177" s="4" t="s">
        <v>3698</v>
      </c>
      <c r="F1177" s="4" t="s">
        <v>3699</v>
      </c>
    </row>
    <row r="1178" spans="1:6" x14ac:dyDescent="0.25">
      <c r="A1178" s="4" t="s">
        <v>3565</v>
      </c>
      <c r="B1178" s="4" t="s">
        <v>3150</v>
      </c>
      <c r="C1178" s="4" t="s">
        <v>3618</v>
      </c>
      <c r="D1178" s="4" t="s">
        <v>3619</v>
      </c>
      <c r="E1178" s="4" t="s">
        <v>3700</v>
      </c>
      <c r="F1178" s="4" t="s">
        <v>3701</v>
      </c>
    </row>
    <row r="1179" spans="1:6" x14ac:dyDescent="0.25">
      <c r="A1179" s="4" t="s">
        <v>3565</v>
      </c>
      <c r="B1179" s="4" t="s">
        <v>3150</v>
      </c>
      <c r="C1179" s="4" t="s">
        <v>3618</v>
      </c>
      <c r="D1179" s="4" t="s">
        <v>3619</v>
      </c>
      <c r="E1179" s="4" t="s">
        <v>3702</v>
      </c>
      <c r="F1179" s="4" t="s">
        <v>3703</v>
      </c>
    </row>
    <row r="1180" spans="1:6" x14ac:dyDescent="0.25">
      <c r="A1180" s="4" t="s">
        <v>3565</v>
      </c>
      <c r="B1180" s="4" t="s">
        <v>3150</v>
      </c>
      <c r="C1180" s="4" t="s">
        <v>3618</v>
      </c>
      <c r="D1180" s="4" t="s">
        <v>3619</v>
      </c>
      <c r="E1180" s="4" t="s">
        <v>3704</v>
      </c>
      <c r="F1180" s="4" t="s">
        <v>3613</v>
      </c>
    </row>
    <row r="1181" spans="1:6" x14ac:dyDescent="0.25">
      <c r="A1181" s="4" t="s">
        <v>3565</v>
      </c>
      <c r="B1181" s="4" t="s">
        <v>3150</v>
      </c>
      <c r="C1181" s="4" t="s">
        <v>3618</v>
      </c>
      <c r="D1181" s="4" t="s">
        <v>3619</v>
      </c>
      <c r="E1181" s="4" t="s">
        <v>3705</v>
      </c>
      <c r="F1181" s="4" t="s">
        <v>3706</v>
      </c>
    </row>
    <row r="1182" spans="1:6" x14ac:dyDescent="0.25">
      <c r="A1182" s="4" t="s">
        <v>3565</v>
      </c>
      <c r="B1182" s="4" t="s">
        <v>3150</v>
      </c>
      <c r="C1182" s="4" t="s">
        <v>3618</v>
      </c>
      <c r="D1182" s="4" t="s">
        <v>3619</v>
      </c>
      <c r="E1182" s="4" t="s">
        <v>3707</v>
      </c>
      <c r="F1182" s="4" t="s">
        <v>3708</v>
      </c>
    </row>
    <row r="1183" spans="1:6" x14ac:dyDescent="0.25">
      <c r="A1183" s="4" t="s">
        <v>3565</v>
      </c>
      <c r="B1183" s="4" t="s">
        <v>3150</v>
      </c>
      <c r="C1183" s="4" t="s">
        <v>3618</v>
      </c>
      <c r="D1183" s="4" t="s">
        <v>3619</v>
      </c>
      <c r="E1183" s="4" t="s">
        <v>3709</v>
      </c>
      <c r="F1183" s="4" t="s">
        <v>3710</v>
      </c>
    </row>
    <row r="1184" spans="1:6" x14ac:dyDescent="0.25">
      <c r="A1184" s="4" t="s">
        <v>3565</v>
      </c>
      <c r="B1184" s="4" t="s">
        <v>3150</v>
      </c>
      <c r="C1184" s="4" t="s">
        <v>3618</v>
      </c>
      <c r="D1184" s="4" t="s">
        <v>3619</v>
      </c>
      <c r="E1184" s="4" t="s">
        <v>3711</v>
      </c>
      <c r="F1184" s="4" t="s">
        <v>3712</v>
      </c>
    </row>
    <row r="1185" spans="1:6" x14ac:dyDescent="0.25">
      <c r="A1185" s="4" t="s">
        <v>3565</v>
      </c>
      <c r="B1185" s="4" t="s">
        <v>3150</v>
      </c>
      <c r="C1185" s="4" t="s">
        <v>3618</v>
      </c>
      <c r="D1185" s="4" t="s">
        <v>3619</v>
      </c>
      <c r="E1185" s="4" t="s">
        <v>3713</v>
      </c>
      <c r="F1185" s="4" t="s">
        <v>3714</v>
      </c>
    </row>
    <row r="1186" spans="1:6" x14ac:dyDescent="0.25">
      <c r="A1186" s="4" t="s">
        <v>3565</v>
      </c>
      <c r="B1186" s="4" t="s">
        <v>3150</v>
      </c>
      <c r="C1186" s="4" t="s">
        <v>3618</v>
      </c>
      <c r="D1186" s="4" t="s">
        <v>3619</v>
      </c>
      <c r="E1186" s="4" t="s">
        <v>3715</v>
      </c>
      <c r="F1186" s="4" t="s">
        <v>3716</v>
      </c>
    </row>
    <row r="1187" spans="1:6" x14ac:dyDescent="0.25">
      <c r="A1187" s="4" t="s">
        <v>3565</v>
      </c>
      <c r="B1187" s="4" t="s">
        <v>3150</v>
      </c>
      <c r="C1187" s="4" t="s">
        <v>3618</v>
      </c>
      <c r="D1187" s="4" t="s">
        <v>3619</v>
      </c>
      <c r="E1187" s="4" t="s">
        <v>3717</v>
      </c>
      <c r="F1187" s="4" t="s">
        <v>3718</v>
      </c>
    </row>
    <row r="1188" spans="1:6" x14ac:dyDescent="0.25">
      <c r="A1188" s="4" t="s">
        <v>3565</v>
      </c>
      <c r="B1188" s="4" t="s">
        <v>3150</v>
      </c>
      <c r="C1188" s="4" t="s">
        <v>3618</v>
      </c>
      <c r="D1188" s="4" t="s">
        <v>3619</v>
      </c>
      <c r="E1188" s="4" t="s">
        <v>3719</v>
      </c>
      <c r="F1188" s="4" t="s">
        <v>3720</v>
      </c>
    </row>
    <row r="1189" spans="1:6" x14ac:dyDescent="0.25">
      <c r="A1189" s="4" t="s">
        <v>3565</v>
      </c>
      <c r="B1189" s="4" t="s">
        <v>3150</v>
      </c>
      <c r="C1189" s="4" t="s">
        <v>3618</v>
      </c>
      <c r="D1189" s="4" t="s">
        <v>3619</v>
      </c>
      <c r="E1189" s="4" t="s">
        <v>3721</v>
      </c>
      <c r="F1189" s="4" t="s">
        <v>3616</v>
      </c>
    </row>
    <row r="1190" spans="1:6" x14ac:dyDescent="0.25">
      <c r="A1190" s="4" t="s">
        <v>3565</v>
      </c>
      <c r="B1190" s="4" t="s">
        <v>3150</v>
      </c>
      <c r="C1190" s="4" t="s">
        <v>3618</v>
      </c>
      <c r="D1190" s="4" t="s">
        <v>3619</v>
      </c>
      <c r="E1190" s="4" t="s">
        <v>3722</v>
      </c>
      <c r="F1190" s="4" t="s">
        <v>3723</v>
      </c>
    </row>
    <row r="1191" spans="1:6" x14ac:dyDescent="0.25">
      <c r="A1191" s="4" t="s">
        <v>3565</v>
      </c>
      <c r="B1191" s="4" t="s">
        <v>3150</v>
      </c>
      <c r="C1191" s="4" t="s">
        <v>3618</v>
      </c>
      <c r="D1191" s="4" t="s">
        <v>3619</v>
      </c>
      <c r="E1191" s="4" t="s">
        <v>3724</v>
      </c>
      <c r="F1191" s="4" t="s">
        <v>3725</v>
      </c>
    </row>
    <row r="1192" spans="1:6" x14ac:dyDescent="0.25">
      <c r="A1192" s="4" t="s">
        <v>3565</v>
      </c>
      <c r="B1192" s="4" t="s">
        <v>3150</v>
      </c>
      <c r="C1192" s="4" t="s">
        <v>3618</v>
      </c>
      <c r="D1192" s="4" t="s">
        <v>3619</v>
      </c>
      <c r="E1192" s="4" t="s">
        <v>3726</v>
      </c>
      <c r="F1192" s="4" t="s">
        <v>3475</v>
      </c>
    </row>
    <row r="1193" spans="1:6" x14ac:dyDescent="0.25">
      <c r="A1193" s="4" t="s">
        <v>3565</v>
      </c>
      <c r="B1193" s="4" t="s">
        <v>3150</v>
      </c>
      <c r="C1193" s="4" t="s">
        <v>3618</v>
      </c>
      <c r="D1193" s="4" t="s">
        <v>3619</v>
      </c>
      <c r="E1193" s="4" t="s">
        <v>3727</v>
      </c>
      <c r="F1193" s="4" t="s">
        <v>1622</v>
      </c>
    </row>
    <row r="1194" spans="1:6" x14ac:dyDescent="0.25">
      <c r="A1194" s="4" t="s">
        <v>3565</v>
      </c>
      <c r="B1194" s="4" t="s">
        <v>3150</v>
      </c>
      <c r="C1194" s="4" t="s">
        <v>3618</v>
      </c>
      <c r="D1194" s="4" t="s">
        <v>3619</v>
      </c>
      <c r="E1194" s="4" t="s">
        <v>3728</v>
      </c>
      <c r="F1194" s="4" t="s">
        <v>3729</v>
      </c>
    </row>
    <row r="1195" spans="1:6" x14ac:dyDescent="0.25">
      <c r="A1195" s="4" t="s">
        <v>3565</v>
      </c>
      <c r="B1195" s="4" t="s">
        <v>3150</v>
      </c>
      <c r="C1195" s="4" t="s">
        <v>3618</v>
      </c>
      <c r="D1195" s="4" t="s">
        <v>3619</v>
      </c>
      <c r="E1195" s="4" t="s">
        <v>3730</v>
      </c>
      <c r="F1195" s="4" t="s">
        <v>3731</v>
      </c>
    </row>
    <row r="1196" spans="1:6" x14ac:dyDescent="0.25">
      <c r="A1196" s="4" t="s">
        <v>3565</v>
      </c>
      <c r="B1196" s="4" t="s">
        <v>3150</v>
      </c>
      <c r="C1196" s="4" t="s">
        <v>3618</v>
      </c>
      <c r="D1196" s="4" t="s">
        <v>3619</v>
      </c>
      <c r="E1196" s="4" t="s">
        <v>3732</v>
      </c>
      <c r="F1196" s="4" t="s">
        <v>3733</v>
      </c>
    </row>
    <row r="1197" spans="1:6" x14ac:dyDescent="0.25">
      <c r="A1197" s="4" t="s">
        <v>3565</v>
      </c>
      <c r="B1197" s="4" t="s">
        <v>3150</v>
      </c>
      <c r="C1197" s="4" t="s">
        <v>3618</v>
      </c>
      <c r="D1197" s="4" t="s">
        <v>3619</v>
      </c>
      <c r="E1197" s="4" t="s">
        <v>3734</v>
      </c>
      <c r="F1197" s="4" t="s">
        <v>1398</v>
      </c>
    </row>
    <row r="1198" spans="1:6" x14ac:dyDescent="0.25">
      <c r="A1198" s="4" t="s">
        <v>3565</v>
      </c>
      <c r="B1198" s="4" t="s">
        <v>3150</v>
      </c>
      <c r="C1198" s="4" t="s">
        <v>3618</v>
      </c>
      <c r="D1198" s="4" t="s">
        <v>3619</v>
      </c>
      <c r="E1198" s="4" t="s">
        <v>3735</v>
      </c>
      <c r="F1198" s="4" t="s">
        <v>3736</v>
      </c>
    </row>
    <row r="1199" spans="1:6" x14ac:dyDescent="0.25">
      <c r="A1199" s="4" t="s">
        <v>3565</v>
      </c>
      <c r="B1199" s="4" t="s">
        <v>3150</v>
      </c>
      <c r="C1199" s="4" t="s">
        <v>3618</v>
      </c>
      <c r="D1199" s="4" t="s">
        <v>3619</v>
      </c>
      <c r="E1199" s="4" t="s">
        <v>3737</v>
      </c>
      <c r="F1199" s="4" t="s">
        <v>3738</v>
      </c>
    </row>
    <row r="1200" spans="1:6" x14ac:dyDescent="0.25">
      <c r="A1200" s="4" t="s">
        <v>3565</v>
      </c>
      <c r="B1200" s="4" t="s">
        <v>3150</v>
      </c>
      <c r="C1200" s="4" t="s">
        <v>3618</v>
      </c>
      <c r="D1200" s="4" t="s">
        <v>3619</v>
      </c>
      <c r="E1200" s="4" t="s">
        <v>3739</v>
      </c>
      <c r="F1200" s="4" t="s">
        <v>3740</v>
      </c>
    </row>
    <row r="1201" spans="1:6" x14ac:dyDescent="0.25">
      <c r="A1201" s="4" t="s">
        <v>3565</v>
      </c>
      <c r="B1201" s="4" t="s">
        <v>3150</v>
      </c>
      <c r="C1201" s="4" t="s">
        <v>3618</v>
      </c>
      <c r="D1201" s="4" t="s">
        <v>3619</v>
      </c>
      <c r="E1201" s="4" t="s">
        <v>3741</v>
      </c>
      <c r="F1201" s="4" t="s">
        <v>3742</v>
      </c>
    </row>
    <row r="1202" spans="1:6" x14ac:dyDescent="0.25">
      <c r="A1202" s="4" t="s">
        <v>3565</v>
      </c>
      <c r="B1202" s="4" t="s">
        <v>3150</v>
      </c>
      <c r="C1202" s="4" t="s">
        <v>3618</v>
      </c>
      <c r="D1202" s="4" t="s">
        <v>3619</v>
      </c>
      <c r="E1202" s="4" t="s">
        <v>3743</v>
      </c>
      <c r="F1202" s="4" t="s">
        <v>3744</v>
      </c>
    </row>
    <row r="1203" spans="1:6" x14ac:dyDescent="0.25">
      <c r="A1203" s="4" t="s">
        <v>3565</v>
      </c>
      <c r="B1203" s="4" t="s">
        <v>3150</v>
      </c>
      <c r="C1203" s="4" t="s">
        <v>3618</v>
      </c>
      <c r="D1203" s="4" t="s">
        <v>3619</v>
      </c>
      <c r="E1203" s="4" t="s">
        <v>3745</v>
      </c>
      <c r="F1203" s="4" t="s">
        <v>3746</v>
      </c>
    </row>
    <row r="1204" spans="1:6" x14ac:dyDescent="0.25">
      <c r="A1204" s="4" t="s">
        <v>3565</v>
      </c>
      <c r="B1204" s="4" t="s">
        <v>3150</v>
      </c>
      <c r="C1204" s="4" t="s">
        <v>3618</v>
      </c>
      <c r="D1204" s="4" t="s">
        <v>3619</v>
      </c>
      <c r="E1204" s="4" t="s">
        <v>3747</v>
      </c>
      <c r="F1204" s="4" t="s">
        <v>3748</v>
      </c>
    </row>
    <row r="1205" spans="1:6" x14ac:dyDescent="0.25">
      <c r="A1205" s="4" t="s">
        <v>3565</v>
      </c>
      <c r="B1205" s="4" t="s">
        <v>3150</v>
      </c>
      <c r="C1205" s="4" t="s">
        <v>3749</v>
      </c>
      <c r="D1205" s="4" t="s">
        <v>3750</v>
      </c>
      <c r="E1205" s="4" t="s">
        <v>3751</v>
      </c>
      <c r="F1205" s="4" t="s">
        <v>3752</v>
      </c>
    </row>
    <row r="1206" spans="1:6" x14ac:dyDescent="0.25">
      <c r="A1206" s="4" t="s">
        <v>3565</v>
      </c>
      <c r="B1206" s="4" t="s">
        <v>3150</v>
      </c>
      <c r="C1206" s="4" t="s">
        <v>3749</v>
      </c>
      <c r="D1206" s="4" t="s">
        <v>3750</v>
      </c>
      <c r="E1206" s="4" t="s">
        <v>3753</v>
      </c>
      <c r="F1206" s="4" t="s">
        <v>3475</v>
      </c>
    </row>
    <row r="1207" spans="1:6" x14ac:dyDescent="0.25">
      <c r="A1207" s="4" t="s">
        <v>3565</v>
      </c>
      <c r="B1207" s="4" t="s">
        <v>3150</v>
      </c>
      <c r="C1207" s="4" t="s">
        <v>3749</v>
      </c>
      <c r="D1207" s="4" t="s">
        <v>3750</v>
      </c>
      <c r="E1207" s="4" t="s">
        <v>3754</v>
      </c>
      <c r="F1207" s="4" t="s">
        <v>3755</v>
      </c>
    </row>
    <row r="1208" spans="1:6" x14ac:dyDescent="0.25">
      <c r="A1208" s="4" t="s">
        <v>3565</v>
      </c>
      <c r="B1208" s="4" t="s">
        <v>3150</v>
      </c>
      <c r="C1208" s="4" t="s">
        <v>3749</v>
      </c>
      <c r="D1208" s="4" t="s">
        <v>3750</v>
      </c>
      <c r="E1208" s="4" t="s">
        <v>3756</v>
      </c>
      <c r="F1208" s="4" t="s">
        <v>3755</v>
      </c>
    </row>
    <row r="1209" spans="1:6" x14ac:dyDescent="0.25">
      <c r="A1209" s="4" t="s">
        <v>3565</v>
      </c>
      <c r="B1209" s="4" t="s">
        <v>3150</v>
      </c>
      <c r="C1209" s="4" t="s">
        <v>3749</v>
      </c>
      <c r="D1209" s="4" t="s">
        <v>3750</v>
      </c>
      <c r="E1209" s="4" t="s">
        <v>3757</v>
      </c>
      <c r="F1209" s="4" t="s">
        <v>3758</v>
      </c>
    </row>
    <row r="1210" spans="1:6" x14ac:dyDescent="0.25">
      <c r="A1210" s="4" t="s">
        <v>3565</v>
      </c>
      <c r="B1210" s="4" t="s">
        <v>3150</v>
      </c>
      <c r="C1210" s="4" t="s">
        <v>3749</v>
      </c>
      <c r="D1210" s="4" t="s">
        <v>3750</v>
      </c>
      <c r="E1210" s="4" t="s">
        <v>3759</v>
      </c>
      <c r="F1210" s="4" t="s">
        <v>1659</v>
      </c>
    </row>
    <row r="1211" spans="1:6" x14ac:dyDescent="0.25">
      <c r="A1211" s="4" t="s">
        <v>3565</v>
      </c>
      <c r="B1211" s="4" t="s">
        <v>3150</v>
      </c>
      <c r="C1211" s="4" t="s">
        <v>3760</v>
      </c>
      <c r="D1211" s="4" t="s">
        <v>3736</v>
      </c>
      <c r="E1211" s="4" t="s">
        <v>3761</v>
      </c>
      <c r="F1211" s="4" t="s">
        <v>3693</v>
      </c>
    </row>
    <row r="1212" spans="1:6" x14ac:dyDescent="0.25">
      <c r="A1212" s="4" t="s">
        <v>3565</v>
      </c>
      <c r="B1212" s="4" t="s">
        <v>3150</v>
      </c>
      <c r="C1212" s="4" t="s">
        <v>3760</v>
      </c>
      <c r="D1212" s="4" t="s">
        <v>3736</v>
      </c>
      <c r="E1212" s="4" t="s">
        <v>3762</v>
      </c>
      <c r="F1212" s="4" t="s">
        <v>3613</v>
      </c>
    </row>
    <row r="1213" spans="1:6" x14ac:dyDescent="0.25">
      <c r="A1213" s="4" t="s">
        <v>3565</v>
      </c>
      <c r="B1213" s="4" t="s">
        <v>3150</v>
      </c>
      <c r="C1213" s="4" t="s">
        <v>3760</v>
      </c>
      <c r="D1213" s="4" t="s">
        <v>3736</v>
      </c>
      <c r="E1213" s="4" t="s">
        <v>3763</v>
      </c>
      <c r="F1213" s="4" t="s">
        <v>3616</v>
      </c>
    </row>
    <row r="1214" spans="1:6" x14ac:dyDescent="0.25">
      <c r="A1214" s="4" t="s">
        <v>3565</v>
      </c>
      <c r="B1214" s="4" t="s">
        <v>3150</v>
      </c>
      <c r="C1214" s="4" t="s">
        <v>3760</v>
      </c>
      <c r="D1214" s="4" t="s">
        <v>3736</v>
      </c>
      <c r="E1214" s="4" t="s">
        <v>3764</v>
      </c>
      <c r="F1214" s="4" t="s">
        <v>3736</v>
      </c>
    </row>
    <row r="1215" spans="1:6" x14ac:dyDescent="0.25">
      <c r="A1215" s="4" t="s">
        <v>3765</v>
      </c>
      <c r="B1215" s="4" t="s">
        <v>3766</v>
      </c>
      <c r="C1215" s="4" t="s">
        <v>3767</v>
      </c>
      <c r="D1215" s="4" t="s">
        <v>2001</v>
      </c>
      <c r="E1215" s="4" t="s">
        <v>3768</v>
      </c>
      <c r="F1215" s="4" t="s">
        <v>2001</v>
      </c>
    </row>
    <row r="1216" spans="1:6" x14ac:dyDescent="0.25">
      <c r="A1216" s="4" t="s">
        <v>3765</v>
      </c>
      <c r="B1216" s="4" t="s">
        <v>3766</v>
      </c>
      <c r="C1216" s="4" t="s">
        <v>3769</v>
      </c>
      <c r="D1216" s="4" t="s">
        <v>1530</v>
      </c>
      <c r="E1216" s="4" t="s">
        <v>3770</v>
      </c>
      <c r="F1216" s="4" t="s">
        <v>3771</v>
      </c>
    </row>
    <row r="1217" spans="1:6" x14ac:dyDescent="0.25">
      <c r="A1217" s="4" t="s">
        <v>3765</v>
      </c>
      <c r="B1217" s="4" t="s">
        <v>3766</v>
      </c>
      <c r="C1217" s="4" t="s">
        <v>3769</v>
      </c>
      <c r="D1217" s="4" t="s">
        <v>1530</v>
      </c>
      <c r="E1217" s="4" t="s">
        <v>3772</v>
      </c>
      <c r="F1217" s="4" t="s">
        <v>3773</v>
      </c>
    </row>
    <row r="1218" spans="1:6" x14ac:dyDescent="0.25">
      <c r="A1218" s="4" t="s">
        <v>3765</v>
      </c>
      <c r="B1218" s="4" t="s">
        <v>3766</v>
      </c>
      <c r="C1218" s="4" t="s">
        <v>3769</v>
      </c>
      <c r="D1218" s="4" t="s">
        <v>1530</v>
      </c>
      <c r="E1218" s="4" t="s">
        <v>3774</v>
      </c>
      <c r="F1218" s="4" t="s">
        <v>3775</v>
      </c>
    </row>
    <row r="1219" spans="1:6" x14ac:dyDescent="0.25">
      <c r="A1219" s="4" t="s">
        <v>3765</v>
      </c>
      <c r="B1219" s="4" t="s">
        <v>3766</v>
      </c>
      <c r="C1219" s="4" t="s">
        <v>3769</v>
      </c>
      <c r="D1219" s="4" t="s">
        <v>1530</v>
      </c>
      <c r="E1219" s="4" t="s">
        <v>3776</v>
      </c>
      <c r="F1219" s="4" t="s">
        <v>3777</v>
      </c>
    </row>
    <row r="1220" spans="1:6" x14ac:dyDescent="0.25">
      <c r="A1220" s="4" t="s">
        <v>3765</v>
      </c>
      <c r="B1220" s="4" t="s">
        <v>3766</v>
      </c>
      <c r="C1220" s="4" t="s">
        <v>3769</v>
      </c>
      <c r="D1220" s="4" t="s">
        <v>1530</v>
      </c>
      <c r="E1220" s="4" t="s">
        <v>3778</v>
      </c>
      <c r="F1220" s="4" t="s">
        <v>1530</v>
      </c>
    </row>
    <row r="1221" spans="1:6" x14ac:dyDescent="0.25">
      <c r="A1221" s="4" t="s">
        <v>3765</v>
      </c>
      <c r="B1221" s="4" t="s">
        <v>3766</v>
      </c>
      <c r="C1221" s="4" t="s">
        <v>3769</v>
      </c>
      <c r="D1221" s="4" t="s">
        <v>1530</v>
      </c>
      <c r="E1221" s="4" t="s">
        <v>3779</v>
      </c>
      <c r="F1221" s="4" t="s">
        <v>2133</v>
      </c>
    </row>
    <row r="1222" spans="1:6" x14ac:dyDescent="0.25">
      <c r="A1222" s="4" t="s">
        <v>3765</v>
      </c>
      <c r="B1222" s="4" t="s">
        <v>3766</v>
      </c>
      <c r="C1222" s="4" t="s">
        <v>3769</v>
      </c>
      <c r="D1222" s="4" t="s">
        <v>1530</v>
      </c>
      <c r="E1222" s="4" t="s">
        <v>3780</v>
      </c>
      <c r="F1222" s="4" t="s">
        <v>3781</v>
      </c>
    </row>
    <row r="1223" spans="1:6" x14ac:dyDescent="0.25">
      <c r="A1223" s="4" t="s">
        <v>3765</v>
      </c>
      <c r="B1223" s="4" t="s">
        <v>3766</v>
      </c>
      <c r="C1223" s="4" t="s">
        <v>3782</v>
      </c>
      <c r="D1223" s="4" t="s">
        <v>3766</v>
      </c>
      <c r="E1223" s="4" t="s">
        <v>3783</v>
      </c>
      <c r="F1223" s="4" t="s">
        <v>2007</v>
      </c>
    </row>
    <row r="1224" spans="1:6" x14ac:dyDescent="0.25">
      <c r="A1224" s="4" t="s">
        <v>3765</v>
      </c>
      <c r="B1224" s="4" t="s">
        <v>3766</v>
      </c>
      <c r="C1224" s="4" t="s">
        <v>3782</v>
      </c>
      <c r="D1224" s="4" t="s">
        <v>3766</v>
      </c>
      <c r="E1224" s="4" t="s">
        <v>3784</v>
      </c>
      <c r="F1224" s="4" t="s">
        <v>3785</v>
      </c>
    </row>
    <row r="1225" spans="1:6" x14ac:dyDescent="0.25">
      <c r="A1225" s="4" t="s">
        <v>3765</v>
      </c>
      <c r="B1225" s="4" t="s">
        <v>3766</v>
      </c>
      <c r="C1225" s="4" t="s">
        <v>3782</v>
      </c>
      <c r="D1225" s="4" t="s">
        <v>3766</v>
      </c>
      <c r="E1225" s="4" t="s">
        <v>3786</v>
      </c>
      <c r="F1225" s="4" t="s">
        <v>3787</v>
      </c>
    </row>
    <row r="1226" spans="1:6" x14ac:dyDescent="0.25">
      <c r="A1226" s="4" t="s">
        <v>3765</v>
      </c>
      <c r="B1226" s="4" t="s">
        <v>3766</v>
      </c>
      <c r="C1226" s="4" t="s">
        <v>3782</v>
      </c>
      <c r="D1226" s="4" t="s">
        <v>3766</v>
      </c>
      <c r="E1226" s="4" t="s">
        <v>3788</v>
      </c>
      <c r="F1226" s="4" t="s">
        <v>3789</v>
      </c>
    </row>
    <row r="1227" spans="1:6" x14ac:dyDescent="0.25">
      <c r="A1227" s="4" t="s">
        <v>3765</v>
      </c>
      <c r="B1227" s="4" t="s">
        <v>3766</v>
      </c>
      <c r="C1227" s="4" t="s">
        <v>3782</v>
      </c>
      <c r="D1227" s="4" t="s">
        <v>3766</v>
      </c>
      <c r="E1227" s="4" t="s">
        <v>3790</v>
      </c>
      <c r="F1227" s="4" t="s">
        <v>3791</v>
      </c>
    </row>
    <row r="1228" spans="1:6" x14ac:dyDescent="0.25">
      <c r="A1228" s="4" t="s">
        <v>3765</v>
      </c>
      <c r="B1228" s="4" t="s">
        <v>3766</v>
      </c>
      <c r="C1228" s="4" t="s">
        <v>3782</v>
      </c>
      <c r="D1228" s="4" t="s">
        <v>3766</v>
      </c>
      <c r="E1228" s="4" t="s">
        <v>3792</v>
      </c>
      <c r="F1228" s="4" t="s">
        <v>3793</v>
      </c>
    </row>
    <row r="1229" spans="1:6" x14ac:dyDescent="0.25">
      <c r="A1229" s="4" t="s">
        <v>3765</v>
      </c>
      <c r="B1229" s="4" t="s">
        <v>3766</v>
      </c>
      <c r="C1229" s="4" t="s">
        <v>3782</v>
      </c>
      <c r="D1229" s="4" t="s">
        <v>3766</v>
      </c>
      <c r="E1229" s="4" t="s">
        <v>3794</v>
      </c>
      <c r="F1229" s="4" t="s">
        <v>3766</v>
      </c>
    </row>
    <row r="1230" spans="1:6" x14ac:dyDescent="0.25">
      <c r="A1230" s="4" t="s">
        <v>3765</v>
      </c>
      <c r="B1230" s="4" t="s">
        <v>3766</v>
      </c>
      <c r="C1230" s="4" t="s">
        <v>3782</v>
      </c>
      <c r="D1230" s="4" t="s">
        <v>3766</v>
      </c>
      <c r="E1230" s="4" t="s">
        <v>3795</v>
      </c>
      <c r="F1230" s="4" t="s">
        <v>3766</v>
      </c>
    </row>
    <row r="1231" spans="1:6" x14ac:dyDescent="0.25">
      <c r="A1231" s="4" t="s">
        <v>3765</v>
      </c>
      <c r="B1231" s="4" t="s">
        <v>3766</v>
      </c>
      <c r="C1231" s="4" t="s">
        <v>3782</v>
      </c>
      <c r="D1231" s="4" t="s">
        <v>3766</v>
      </c>
      <c r="E1231" s="4" t="s">
        <v>3796</v>
      </c>
      <c r="F1231" s="4" t="s">
        <v>3797</v>
      </c>
    </row>
    <row r="1232" spans="1:6" x14ac:dyDescent="0.25">
      <c r="A1232" s="4" t="s">
        <v>3798</v>
      </c>
      <c r="B1232" s="4" t="s">
        <v>3799</v>
      </c>
      <c r="C1232" s="4" t="s">
        <v>3800</v>
      </c>
      <c r="D1232" s="4" t="s">
        <v>2263</v>
      </c>
      <c r="E1232" s="4" t="s">
        <v>3801</v>
      </c>
      <c r="F1232" s="4" t="s">
        <v>2263</v>
      </c>
    </row>
    <row r="1233" spans="1:6" x14ac:dyDescent="0.25">
      <c r="A1233" s="4" t="s">
        <v>3798</v>
      </c>
      <c r="B1233" s="4" t="s">
        <v>3799</v>
      </c>
      <c r="C1233" s="4" t="s">
        <v>3800</v>
      </c>
      <c r="D1233" s="4" t="s">
        <v>2263</v>
      </c>
      <c r="E1233" s="4" t="s">
        <v>3802</v>
      </c>
      <c r="F1233" s="4" t="s">
        <v>167</v>
      </c>
    </row>
    <row r="1234" spans="1:6" x14ac:dyDescent="0.25">
      <c r="A1234" s="4" t="s">
        <v>3798</v>
      </c>
      <c r="B1234" s="4" t="s">
        <v>3799</v>
      </c>
      <c r="C1234" s="4" t="s">
        <v>3800</v>
      </c>
      <c r="D1234" s="4" t="s">
        <v>2263</v>
      </c>
      <c r="E1234" s="4" t="s">
        <v>3803</v>
      </c>
      <c r="F1234" s="4" t="s">
        <v>2267</v>
      </c>
    </row>
    <row r="1235" spans="1:6" x14ac:dyDescent="0.25">
      <c r="A1235" s="4" t="s">
        <v>3798</v>
      </c>
      <c r="B1235" s="4" t="s">
        <v>3799</v>
      </c>
      <c r="C1235" s="4" t="s">
        <v>3800</v>
      </c>
      <c r="D1235" s="4" t="s">
        <v>2263</v>
      </c>
      <c r="E1235" s="4" t="s">
        <v>3804</v>
      </c>
      <c r="F1235" s="4" t="s">
        <v>2269</v>
      </c>
    </row>
    <row r="1236" spans="1:6" x14ac:dyDescent="0.25">
      <c r="A1236" s="4" t="s">
        <v>3798</v>
      </c>
      <c r="B1236" s="4" t="s">
        <v>3799</v>
      </c>
      <c r="C1236" s="4" t="s">
        <v>3805</v>
      </c>
      <c r="D1236" s="4" t="s">
        <v>3806</v>
      </c>
      <c r="E1236" s="4" t="s">
        <v>3807</v>
      </c>
      <c r="F1236" s="4" t="s">
        <v>3808</v>
      </c>
    </row>
    <row r="1237" spans="1:6" x14ac:dyDescent="0.25">
      <c r="A1237" s="4" t="s">
        <v>3798</v>
      </c>
      <c r="B1237" s="4" t="s">
        <v>3799</v>
      </c>
      <c r="C1237" s="4" t="s">
        <v>3805</v>
      </c>
      <c r="D1237" s="4" t="s">
        <v>3806</v>
      </c>
      <c r="E1237" s="4" t="s">
        <v>3809</v>
      </c>
      <c r="F1237" s="4" t="s">
        <v>3810</v>
      </c>
    </row>
    <row r="1238" spans="1:6" x14ac:dyDescent="0.25">
      <c r="A1238" s="4" t="s">
        <v>3798</v>
      </c>
      <c r="B1238" s="4" t="s">
        <v>3799</v>
      </c>
      <c r="C1238" s="4" t="s">
        <v>3805</v>
      </c>
      <c r="D1238" s="4" t="s">
        <v>3806</v>
      </c>
      <c r="E1238" s="4" t="s">
        <v>3811</v>
      </c>
      <c r="F1238" s="4" t="s">
        <v>3812</v>
      </c>
    </row>
    <row r="1239" spans="1:6" x14ac:dyDescent="0.25">
      <c r="A1239" s="4" t="s">
        <v>3798</v>
      </c>
      <c r="B1239" s="4" t="s">
        <v>3799</v>
      </c>
      <c r="C1239" s="4" t="s">
        <v>3805</v>
      </c>
      <c r="D1239" s="4" t="s">
        <v>3806</v>
      </c>
      <c r="E1239" s="4" t="s">
        <v>3813</v>
      </c>
      <c r="F1239" s="4" t="s">
        <v>3814</v>
      </c>
    </row>
    <row r="1240" spans="1:6" x14ac:dyDescent="0.25">
      <c r="A1240" s="4" t="s">
        <v>3798</v>
      </c>
      <c r="B1240" s="4" t="s">
        <v>3799</v>
      </c>
      <c r="C1240" s="4" t="s">
        <v>3805</v>
      </c>
      <c r="D1240" s="4" t="s">
        <v>3806</v>
      </c>
      <c r="E1240" s="4" t="s">
        <v>3815</v>
      </c>
      <c r="F1240" s="4" t="s">
        <v>3816</v>
      </c>
    </row>
    <row r="1241" spans="1:6" x14ac:dyDescent="0.25">
      <c r="A1241" s="4" t="s">
        <v>3798</v>
      </c>
      <c r="B1241" s="4" t="s">
        <v>3799</v>
      </c>
      <c r="C1241" s="4" t="s">
        <v>3805</v>
      </c>
      <c r="D1241" s="4" t="s">
        <v>3806</v>
      </c>
      <c r="E1241" s="4" t="s">
        <v>3817</v>
      </c>
      <c r="F1241" s="4" t="s">
        <v>3818</v>
      </c>
    </row>
    <row r="1242" spans="1:6" x14ac:dyDescent="0.25">
      <c r="A1242" s="4" t="s">
        <v>3798</v>
      </c>
      <c r="B1242" s="4" t="s">
        <v>3799</v>
      </c>
      <c r="C1242" s="4" t="s">
        <v>3805</v>
      </c>
      <c r="D1242" s="4" t="s">
        <v>3806</v>
      </c>
      <c r="E1242" s="4" t="s">
        <v>3819</v>
      </c>
      <c r="F1242" s="4" t="s">
        <v>3820</v>
      </c>
    </row>
    <row r="1243" spans="1:6" x14ac:dyDescent="0.25">
      <c r="A1243" s="4" t="s">
        <v>3798</v>
      </c>
      <c r="B1243" s="4" t="s">
        <v>3799</v>
      </c>
      <c r="C1243" s="4" t="s">
        <v>3805</v>
      </c>
      <c r="D1243" s="4" t="s">
        <v>3806</v>
      </c>
      <c r="E1243" s="4" t="s">
        <v>3821</v>
      </c>
      <c r="F1243" s="4" t="s">
        <v>3822</v>
      </c>
    </row>
    <row r="1244" spans="1:6" x14ac:dyDescent="0.25">
      <c r="A1244" s="4" t="s">
        <v>3798</v>
      </c>
      <c r="B1244" s="4" t="s">
        <v>3799</v>
      </c>
      <c r="C1244" s="4" t="s">
        <v>3805</v>
      </c>
      <c r="D1244" s="4" t="s">
        <v>3806</v>
      </c>
      <c r="E1244" s="4" t="s">
        <v>3823</v>
      </c>
      <c r="F1244" s="4" t="s">
        <v>2247</v>
      </c>
    </row>
    <row r="1245" spans="1:6" x14ac:dyDescent="0.25">
      <c r="A1245" s="4" t="s">
        <v>3798</v>
      </c>
      <c r="B1245" s="4" t="s">
        <v>3799</v>
      </c>
      <c r="C1245" s="4" t="s">
        <v>3805</v>
      </c>
      <c r="D1245" s="4" t="s">
        <v>3806</v>
      </c>
      <c r="E1245" s="4" t="s">
        <v>3824</v>
      </c>
      <c r="F1245" s="4" t="s">
        <v>3825</v>
      </c>
    </row>
    <row r="1246" spans="1:6" x14ac:dyDescent="0.25">
      <c r="A1246" s="4" t="s">
        <v>3798</v>
      </c>
      <c r="B1246" s="4" t="s">
        <v>3799</v>
      </c>
      <c r="C1246" s="4" t="s">
        <v>3805</v>
      </c>
      <c r="D1246" s="4" t="s">
        <v>3806</v>
      </c>
      <c r="E1246" s="4" t="s">
        <v>3826</v>
      </c>
      <c r="F1246" s="4" t="s">
        <v>3827</v>
      </c>
    </row>
    <row r="1247" spans="1:6" x14ac:dyDescent="0.25">
      <c r="A1247" s="4" t="s">
        <v>3798</v>
      </c>
      <c r="B1247" s="4" t="s">
        <v>3799</v>
      </c>
      <c r="C1247" s="4" t="s">
        <v>3805</v>
      </c>
      <c r="D1247" s="4" t="s">
        <v>3806</v>
      </c>
      <c r="E1247" s="4" t="s">
        <v>3828</v>
      </c>
      <c r="F1247" s="4" t="s">
        <v>3829</v>
      </c>
    </row>
    <row r="1248" spans="1:6" x14ac:dyDescent="0.25">
      <c r="A1248" s="4" t="s">
        <v>3798</v>
      </c>
      <c r="B1248" s="4" t="s">
        <v>3799</v>
      </c>
      <c r="C1248" s="4" t="s">
        <v>3805</v>
      </c>
      <c r="D1248" s="4" t="s">
        <v>3806</v>
      </c>
      <c r="E1248" s="4" t="s">
        <v>3830</v>
      </c>
      <c r="F1248" s="4" t="s">
        <v>3829</v>
      </c>
    </row>
    <row r="1249" spans="1:6" x14ac:dyDescent="0.25">
      <c r="A1249" s="4" t="s">
        <v>3798</v>
      </c>
      <c r="B1249" s="4" t="s">
        <v>3799</v>
      </c>
      <c r="C1249" s="4" t="s">
        <v>3805</v>
      </c>
      <c r="D1249" s="4" t="s">
        <v>3806</v>
      </c>
      <c r="E1249" s="4" t="s">
        <v>3831</v>
      </c>
      <c r="F1249" s="4" t="s">
        <v>2060</v>
      </c>
    </row>
    <row r="1250" spans="1:6" x14ac:dyDescent="0.25">
      <c r="A1250" s="4" t="s">
        <v>3798</v>
      </c>
      <c r="B1250" s="4" t="s">
        <v>3799</v>
      </c>
      <c r="C1250" s="4" t="s">
        <v>3805</v>
      </c>
      <c r="D1250" s="4" t="s">
        <v>3806</v>
      </c>
      <c r="E1250" s="4" t="s">
        <v>3832</v>
      </c>
      <c r="F1250" s="4" t="s">
        <v>3833</v>
      </c>
    </row>
    <row r="1251" spans="1:6" x14ac:dyDescent="0.25">
      <c r="A1251" s="4" t="s">
        <v>3834</v>
      </c>
      <c r="B1251" s="4" t="s">
        <v>3835</v>
      </c>
      <c r="C1251" s="4" t="s">
        <v>3836</v>
      </c>
      <c r="D1251" s="4" t="s">
        <v>3837</v>
      </c>
      <c r="E1251" s="4" t="s">
        <v>3838</v>
      </c>
      <c r="F1251" s="4" t="s">
        <v>3839</v>
      </c>
    </row>
    <row r="1252" spans="1:6" x14ac:dyDescent="0.25">
      <c r="A1252" s="4" t="s">
        <v>3834</v>
      </c>
      <c r="B1252" s="4" t="s">
        <v>3835</v>
      </c>
      <c r="C1252" s="4" t="s">
        <v>3836</v>
      </c>
      <c r="D1252" s="4" t="s">
        <v>3837</v>
      </c>
      <c r="E1252" s="4" t="s">
        <v>3840</v>
      </c>
      <c r="F1252" s="4" t="s">
        <v>3841</v>
      </c>
    </row>
    <row r="1253" spans="1:6" x14ac:dyDescent="0.25">
      <c r="A1253" s="4" t="s">
        <v>3834</v>
      </c>
      <c r="B1253" s="4" t="s">
        <v>3835</v>
      </c>
      <c r="C1253" s="4" t="s">
        <v>3836</v>
      </c>
      <c r="D1253" s="4" t="s">
        <v>3837</v>
      </c>
      <c r="E1253" s="4" t="s">
        <v>3842</v>
      </c>
      <c r="F1253" s="4" t="s">
        <v>1756</v>
      </c>
    </row>
    <row r="1254" spans="1:6" x14ac:dyDescent="0.25">
      <c r="A1254" s="4" t="s">
        <v>3834</v>
      </c>
      <c r="B1254" s="4" t="s">
        <v>3835</v>
      </c>
      <c r="C1254" s="4" t="s">
        <v>3843</v>
      </c>
      <c r="D1254" s="4" t="s">
        <v>3844</v>
      </c>
      <c r="E1254" s="4" t="s">
        <v>3845</v>
      </c>
      <c r="F1254" s="4" t="s">
        <v>3846</v>
      </c>
    </row>
    <row r="1255" spans="1:6" x14ac:dyDescent="0.25">
      <c r="A1255" s="4" t="s">
        <v>3834</v>
      </c>
      <c r="B1255" s="4" t="s">
        <v>3835</v>
      </c>
      <c r="C1255" s="4" t="s">
        <v>3843</v>
      </c>
      <c r="D1255" s="4" t="s">
        <v>3844</v>
      </c>
      <c r="E1255" s="4" t="s">
        <v>3847</v>
      </c>
      <c r="F1255" s="4" t="s">
        <v>3844</v>
      </c>
    </row>
    <row r="1256" spans="1:6" x14ac:dyDescent="0.25">
      <c r="A1256" s="4" t="s">
        <v>3834</v>
      </c>
      <c r="B1256" s="4" t="s">
        <v>3835</v>
      </c>
      <c r="C1256" s="4" t="s">
        <v>3843</v>
      </c>
      <c r="D1256" s="4" t="s">
        <v>3844</v>
      </c>
      <c r="E1256" s="4" t="s">
        <v>3848</v>
      </c>
      <c r="F1256" s="4" t="s">
        <v>3849</v>
      </c>
    </row>
    <row r="1257" spans="1:6" x14ac:dyDescent="0.25">
      <c r="A1257" s="4" t="s">
        <v>3834</v>
      </c>
      <c r="B1257" s="4" t="s">
        <v>3835</v>
      </c>
      <c r="C1257" s="4" t="s">
        <v>3850</v>
      </c>
      <c r="D1257" s="4" t="s">
        <v>3851</v>
      </c>
      <c r="E1257" s="4" t="s">
        <v>3852</v>
      </c>
      <c r="F1257" s="4" t="s">
        <v>3839</v>
      </c>
    </row>
    <row r="1258" spans="1:6" x14ac:dyDescent="0.25">
      <c r="A1258" s="4" t="s">
        <v>3834</v>
      </c>
      <c r="B1258" s="4" t="s">
        <v>3835</v>
      </c>
      <c r="C1258" s="4" t="s">
        <v>3850</v>
      </c>
      <c r="D1258" s="4" t="s">
        <v>3851</v>
      </c>
      <c r="E1258" s="4" t="s">
        <v>3853</v>
      </c>
      <c r="F1258" s="4" t="s">
        <v>3854</v>
      </c>
    </row>
    <row r="1259" spans="1:6" x14ac:dyDescent="0.25">
      <c r="A1259" s="4" t="s">
        <v>3834</v>
      </c>
      <c r="B1259" s="4" t="s">
        <v>3835</v>
      </c>
      <c r="C1259" s="4" t="s">
        <v>3850</v>
      </c>
      <c r="D1259" s="4" t="s">
        <v>3851</v>
      </c>
      <c r="E1259" s="4" t="s">
        <v>3855</v>
      </c>
      <c r="F1259" s="4" t="s">
        <v>3851</v>
      </c>
    </row>
    <row r="1260" spans="1:6" x14ac:dyDescent="0.25">
      <c r="A1260" s="4" t="s">
        <v>3834</v>
      </c>
      <c r="B1260" s="4" t="s">
        <v>3835</v>
      </c>
      <c r="C1260" s="4" t="s">
        <v>3850</v>
      </c>
      <c r="D1260" s="4" t="s">
        <v>3851</v>
      </c>
      <c r="E1260" s="4" t="s">
        <v>3856</v>
      </c>
      <c r="F1260" s="4" t="s">
        <v>3857</v>
      </c>
    </row>
    <row r="1261" spans="1:6" x14ac:dyDescent="0.25">
      <c r="A1261" s="4" t="s">
        <v>3834</v>
      </c>
      <c r="B1261" s="4" t="s">
        <v>3835</v>
      </c>
      <c r="C1261" s="4" t="s">
        <v>3850</v>
      </c>
      <c r="D1261" s="4" t="s">
        <v>3851</v>
      </c>
      <c r="E1261" s="4" t="s">
        <v>3858</v>
      </c>
      <c r="F1261" s="4" t="s">
        <v>3859</v>
      </c>
    </row>
    <row r="1262" spans="1:6" x14ac:dyDescent="0.25">
      <c r="A1262" s="4" t="s">
        <v>3834</v>
      </c>
      <c r="B1262" s="4" t="s">
        <v>3835</v>
      </c>
      <c r="C1262" s="4" t="s">
        <v>3850</v>
      </c>
      <c r="D1262" s="4" t="s">
        <v>3851</v>
      </c>
      <c r="E1262" s="4" t="s">
        <v>3860</v>
      </c>
      <c r="F1262" s="4" t="s">
        <v>3841</v>
      </c>
    </row>
    <row r="1263" spans="1:6" x14ac:dyDescent="0.25">
      <c r="A1263" s="4" t="s">
        <v>3834</v>
      </c>
      <c r="B1263" s="4" t="s">
        <v>3835</v>
      </c>
      <c r="C1263" s="4" t="s">
        <v>3861</v>
      </c>
      <c r="D1263" s="4" t="s">
        <v>3862</v>
      </c>
      <c r="E1263" s="4" t="s">
        <v>3863</v>
      </c>
      <c r="F1263" s="4" t="s">
        <v>3846</v>
      </c>
    </row>
    <row r="1264" spans="1:6" x14ac:dyDescent="0.25">
      <c r="A1264" s="4" t="s">
        <v>3834</v>
      </c>
      <c r="B1264" s="4" t="s">
        <v>3835</v>
      </c>
      <c r="C1264" s="4" t="s">
        <v>3861</v>
      </c>
      <c r="D1264" s="4" t="s">
        <v>3862</v>
      </c>
      <c r="E1264" s="4" t="s">
        <v>3864</v>
      </c>
      <c r="F1264" s="4" t="s">
        <v>3844</v>
      </c>
    </row>
    <row r="1265" spans="1:6" x14ac:dyDescent="0.25">
      <c r="A1265" s="4" t="s">
        <v>3834</v>
      </c>
      <c r="B1265" s="4" t="s">
        <v>3835</v>
      </c>
      <c r="C1265" s="4" t="s">
        <v>3861</v>
      </c>
      <c r="D1265" s="4" t="s">
        <v>3862</v>
      </c>
      <c r="E1265" s="4" t="s">
        <v>3865</v>
      </c>
      <c r="F1265" s="4" t="s">
        <v>3866</v>
      </c>
    </row>
    <row r="1266" spans="1:6" x14ac:dyDescent="0.25">
      <c r="A1266" s="4" t="s">
        <v>3834</v>
      </c>
      <c r="B1266" s="4" t="s">
        <v>3835</v>
      </c>
      <c r="C1266" s="4" t="s">
        <v>3861</v>
      </c>
      <c r="D1266" s="4" t="s">
        <v>3862</v>
      </c>
      <c r="E1266" s="4" t="s">
        <v>3867</v>
      </c>
      <c r="F1266" s="4" t="s">
        <v>3868</v>
      </c>
    </row>
    <row r="1267" spans="1:6" x14ac:dyDescent="0.25">
      <c r="A1267" s="4" t="s">
        <v>3834</v>
      </c>
      <c r="B1267" s="4" t="s">
        <v>3835</v>
      </c>
      <c r="C1267" s="4" t="s">
        <v>3861</v>
      </c>
      <c r="D1267" s="4" t="s">
        <v>3862</v>
      </c>
      <c r="E1267" s="4" t="s">
        <v>3869</v>
      </c>
      <c r="F1267" s="4" t="s">
        <v>3870</v>
      </c>
    </row>
    <row r="1268" spans="1:6" x14ac:dyDescent="0.25">
      <c r="A1268" s="4" t="s">
        <v>3834</v>
      </c>
      <c r="B1268" s="4" t="s">
        <v>3835</v>
      </c>
      <c r="C1268" s="4" t="s">
        <v>3861</v>
      </c>
      <c r="D1268" s="4" t="s">
        <v>3862</v>
      </c>
      <c r="E1268" s="4" t="s">
        <v>3871</v>
      </c>
      <c r="F1268" s="4" t="s">
        <v>2139</v>
      </c>
    </row>
    <row r="1269" spans="1:6" x14ac:dyDescent="0.25">
      <c r="A1269" s="4" t="s">
        <v>3834</v>
      </c>
      <c r="B1269" s="4" t="s">
        <v>3835</v>
      </c>
      <c r="C1269" s="4" t="s">
        <v>3861</v>
      </c>
      <c r="D1269" s="4" t="s">
        <v>3862</v>
      </c>
      <c r="E1269" s="4" t="s">
        <v>3872</v>
      </c>
      <c r="F1269" s="4" t="s">
        <v>3873</v>
      </c>
    </row>
    <row r="1270" spans="1:6" x14ac:dyDescent="0.25">
      <c r="A1270" s="4" t="s">
        <v>3834</v>
      </c>
      <c r="B1270" s="4" t="s">
        <v>3835</v>
      </c>
      <c r="C1270" s="4" t="s">
        <v>3861</v>
      </c>
      <c r="D1270" s="4" t="s">
        <v>3862</v>
      </c>
      <c r="E1270" s="4" t="s">
        <v>3874</v>
      </c>
      <c r="F1270" s="4" t="s">
        <v>3875</v>
      </c>
    </row>
    <row r="1271" spans="1:6" x14ac:dyDescent="0.25">
      <c r="A1271" s="4" t="s">
        <v>3834</v>
      </c>
      <c r="B1271" s="4" t="s">
        <v>3835</v>
      </c>
      <c r="C1271" s="4" t="s">
        <v>3861</v>
      </c>
      <c r="D1271" s="4" t="s">
        <v>3862</v>
      </c>
      <c r="E1271" s="4" t="s">
        <v>3876</v>
      </c>
      <c r="F1271" s="4" t="s">
        <v>3877</v>
      </c>
    </row>
    <row r="1272" spans="1:6" x14ac:dyDescent="0.25">
      <c r="A1272" s="4" t="s">
        <v>3834</v>
      </c>
      <c r="B1272" s="4" t="s">
        <v>3835</v>
      </c>
      <c r="C1272" s="4" t="s">
        <v>3861</v>
      </c>
      <c r="D1272" s="4" t="s">
        <v>3862</v>
      </c>
      <c r="E1272" s="4" t="s">
        <v>3878</v>
      </c>
      <c r="F1272" s="4" t="s">
        <v>3849</v>
      </c>
    </row>
    <row r="1273" spans="1:6" x14ac:dyDescent="0.25">
      <c r="A1273" s="4" t="s">
        <v>3834</v>
      </c>
      <c r="B1273" s="4" t="s">
        <v>3835</v>
      </c>
      <c r="C1273" s="4" t="s">
        <v>3879</v>
      </c>
      <c r="D1273" s="4" t="s">
        <v>3880</v>
      </c>
      <c r="E1273" s="4" t="s">
        <v>3881</v>
      </c>
      <c r="F1273" s="4" t="s">
        <v>3882</v>
      </c>
    </row>
    <row r="1274" spans="1:6" x14ac:dyDescent="0.25">
      <c r="A1274" s="4" t="s">
        <v>3834</v>
      </c>
      <c r="B1274" s="4" t="s">
        <v>3835</v>
      </c>
      <c r="C1274" s="4" t="s">
        <v>3879</v>
      </c>
      <c r="D1274" s="4" t="s">
        <v>3880</v>
      </c>
      <c r="E1274" s="4" t="s">
        <v>3883</v>
      </c>
      <c r="F1274" s="4" t="s">
        <v>3884</v>
      </c>
    </row>
    <row r="1275" spans="1:6" x14ac:dyDescent="0.25">
      <c r="A1275" s="4" t="s">
        <v>3834</v>
      </c>
      <c r="B1275" s="4" t="s">
        <v>3835</v>
      </c>
      <c r="C1275" s="4" t="s">
        <v>3879</v>
      </c>
      <c r="D1275" s="4" t="s">
        <v>3880</v>
      </c>
      <c r="E1275" s="4" t="s">
        <v>3885</v>
      </c>
      <c r="F1275" s="4" t="s">
        <v>3886</v>
      </c>
    </row>
    <row r="1276" spans="1:6" x14ac:dyDescent="0.25">
      <c r="A1276" s="4" t="s">
        <v>3834</v>
      </c>
      <c r="B1276" s="4" t="s">
        <v>3835</v>
      </c>
      <c r="C1276" s="4" t="s">
        <v>3879</v>
      </c>
      <c r="D1276" s="4" t="s">
        <v>3880</v>
      </c>
      <c r="E1276" s="4" t="s">
        <v>3887</v>
      </c>
      <c r="F1276" s="4" t="s">
        <v>3888</v>
      </c>
    </row>
    <row r="1277" spans="1:6" x14ac:dyDescent="0.25">
      <c r="A1277" s="4" t="s">
        <v>3834</v>
      </c>
      <c r="B1277" s="4" t="s">
        <v>3835</v>
      </c>
      <c r="C1277" s="4" t="s">
        <v>3879</v>
      </c>
      <c r="D1277" s="4" t="s">
        <v>3880</v>
      </c>
      <c r="E1277" s="4" t="s">
        <v>3889</v>
      </c>
      <c r="F1277" s="4" t="s">
        <v>3766</v>
      </c>
    </row>
    <row r="1278" spans="1:6" x14ac:dyDescent="0.25">
      <c r="A1278" s="4" t="s">
        <v>3834</v>
      </c>
      <c r="B1278" s="4" t="s">
        <v>3835</v>
      </c>
      <c r="C1278" s="4" t="s">
        <v>3890</v>
      </c>
      <c r="D1278" s="4" t="s">
        <v>3891</v>
      </c>
      <c r="E1278" s="4" t="s">
        <v>3892</v>
      </c>
      <c r="F1278" s="4" t="s">
        <v>3893</v>
      </c>
    </row>
    <row r="1279" spans="1:6" x14ac:dyDescent="0.25">
      <c r="A1279" s="4" t="s">
        <v>3834</v>
      </c>
      <c r="B1279" s="4" t="s">
        <v>3835</v>
      </c>
      <c r="C1279" s="4" t="s">
        <v>3890</v>
      </c>
      <c r="D1279" s="4" t="s">
        <v>3891</v>
      </c>
      <c r="E1279" s="4" t="s">
        <v>3894</v>
      </c>
      <c r="F1279" s="4" t="s">
        <v>3895</v>
      </c>
    </row>
    <row r="1280" spans="1:6" x14ac:dyDescent="0.25">
      <c r="A1280" s="4" t="s">
        <v>3834</v>
      </c>
      <c r="B1280" s="4" t="s">
        <v>3835</v>
      </c>
      <c r="C1280" s="4" t="s">
        <v>3890</v>
      </c>
      <c r="D1280" s="4" t="s">
        <v>3891</v>
      </c>
      <c r="E1280" s="4" t="s">
        <v>3896</v>
      </c>
      <c r="F1280" s="4" t="s">
        <v>3897</v>
      </c>
    </row>
    <row r="1281" spans="1:6" x14ac:dyDescent="0.25">
      <c r="A1281" s="4" t="s">
        <v>3834</v>
      </c>
      <c r="B1281" s="4" t="s">
        <v>3835</v>
      </c>
      <c r="C1281" s="4" t="s">
        <v>3890</v>
      </c>
      <c r="D1281" s="4" t="s">
        <v>3891</v>
      </c>
      <c r="E1281" s="4" t="s">
        <v>3898</v>
      </c>
      <c r="F1281" s="4" t="s">
        <v>3899</v>
      </c>
    </row>
    <row r="1282" spans="1:6" x14ac:dyDescent="0.25">
      <c r="A1282" s="4" t="s">
        <v>3834</v>
      </c>
      <c r="B1282" s="4" t="s">
        <v>3835</v>
      </c>
      <c r="C1282" s="4" t="s">
        <v>3890</v>
      </c>
      <c r="D1282" s="4" t="s">
        <v>3891</v>
      </c>
      <c r="E1282" s="4" t="s">
        <v>3900</v>
      </c>
      <c r="F1282" s="4" t="s">
        <v>3891</v>
      </c>
    </row>
    <row r="1283" spans="1:6" x14ac:dyDescent="0.25">
      <c r="A1283" s="4" t="s">
        <v>3834</v>
      </c>
      <c r="B1283" s="4" t="s">
        <v>3835</v>
      </c>
      <c r="C1283" s="4" t="s">
        <v>3890</v>
      </c>
      <c r="D1283" s="4" t="s">
        <v>3891</v>
      </c>
      <c r="E1283" s="4" t="s">
        <v>3901</v>
      </c>
      <c r="F1283" s="4" t="s">
        <v>3902</v>
      </c>
    </row>
    <row r="1284" spans="1:6" x14ac:dyDescent="0.25">
      <c r="A1284" s="4" t="s">
        <v>3834</v>
      </c>
      <c r="B1284" s="4" t="s">
        <v>3835</v>
      </c>
      <c r="C1284" s="4" t="s">
        <v>3903</v>
      </c>
      <c r="D1284" s="4" t="s">
        <v>3835</v>
      </c>
      <c r="E1284" s="4" t="s">
        <v>3904</v>
      </c>
      <c r="F1284" s="4" t="s">
        <v>3905</v>
      </c>
    </row>
    <row r="1285" spans="1:6" x14ac:dyDescent="0.25">
      <c r="A1285" s="4" t="s">
        <v>3834</v>
      </c>
      <c r="B1285" s="4" t="s">
        <v>3835</v>
      </c>
      <c r="C1285" s="4" t="s">
        <v>3903</v>
      </c>
      <c r="D1285" s="4" t="s">
        <v>3835</v>
      </c>
      <c r="E1285" s="4" t="s">
        <v>3906</v>
      </c>
      <c r="F1285" s="4" t="s">
        <v>3907</v>
      </c>
    </row>
    <row r="1286" spans="1:6" x14ac:dyDescent="0.25">
      <c r="A1286" s="4" t="s">
        <v>3834</v>
      </c>
      <c r="B1286" s="4" t="s">
        <v>3835</v>
      </c>
      <c r="C1286" s="4" t="s">
        <v>3903</v>
      </c>
      <c r="D1286" s="4" t="s">
        <v>3835</v>
      </c>
      <c r="E1286" s="4" t="s">
        <v>3908</v>
      </c>
      <c r="F1286" s="4" t="s">
        <v>3909</v>
      </c>
    </row>
    <row r="1287" spans="1:6" x14ac:dyDescent="0.25">
      <c r="A1287" s="4" t="s">
        <v>3834</v>
      </c>
      <c r="B1287" s="4" t="s">
        <v>3835</v>
      </c>
      <c r="C1287" s="4" t="s">
        <v>3903</v>
      </c>
      <c r="D1287" s="4" t="s">
        <v>3835</v>
      </c>
      <c r="E1287" s="4" t="s">
        <v>3910</v>
      </c>
      <c r="F1287" s="4" t="s">
        <v>3911</v>
      </c>
    </row>
    <row r="1288" spans="1:6" x14ac:dyDescent="0.25">
      <c r="A1288" s="4" t="s">
        <v>3834</v>
      </c>
      <c r="B1288" s="4" t="s">
        <v>3835</v>
      </c>
      <c r="C1288" s="4" t="s">
        <v>3903</v>
      </c>
      <c r="D1288" s="4" t="s">
        <v>3835</v>
      </c>
      <c r="E1288" s="4" t="s">
        <v>3912</v>
      </c>
      <c r="F1288" s="4" t="s">
        <v>3913</v>
      </c>
    </row>
    <row r="1289" spans="1:6" x14ac:dyDescent="0.25">
      <c r="A1289" s="4" t="s">
        <v>3914</v>
      </c>
      <c r="B1289" s="4" t="s">
        <v>3915</v>
      </c>
      <c r="C1289" s="4" t="s">
        <v>3916</v>
      </c>
      <c r="D1289" s="4" t="s">
        <v>3917</v>
      </c>
      <c r="E1289" s="4" t="s">
        <v>3918</v>
      </c>
      <c r="F1289" s="4" t="s">
        <v>3919</v>
      </c>
    </row>
    <row r="1290" spans="1:6" x14ac:dyDescent="0.25">
      <c r="A1290" s="4" t="s">
        <v>3914</v>
      </c>
      <c r="B1290" s="4" t="s">
        <v>3915</v>
      </c>
      <c r="C1290" s="4" t="s">
        <v>3916</v>
      </c>
      <c r="D1290" s="4" t="s">
        <v>3917</v>
      </c>
      <c r="E1290" s="4" t="s">
        <v>3920</v>
      </c>
      <c r="F1290" s="4" t="s">
        <v>3917</v>
      </c>
    </row>
    <row r="1291" spans="1:6" x14ac:dyDescent="0.25">
      <c r="A1291" s="4" t="s">
        <v>3914</v>
      </c>
      <c r="B1291" s="4" t="s">
        <v>3915</v>
      </c>
      <c r="C1291" s="4" t="s">
        <v>3916</v>
      </c>
      <c r="D1291" s="4" t="s">
        <v>3917</v>
      </c>
      <c r="E1291" s="4" t="s">
        <v>3921</v>
      </c>
      <c r="F1291" s="4" t="s">
        <v>3922</v>
      </c>
    </row>
    <row r="1292" spans="1:6" x14ac:dyDescent="0.25">
      <c r="A1292" s="4" t="s">
        <v>3914</v>
      </c>
      <c r="B1292" s="4" t="s">
        <v>3915</v>
      </c>
      <c r="C1292" s="4" t="s">
        <v>3916</v>
      </c>
      <c r="D1292" s="4" t="s">
        <v>3917</v>
      </c>
      <c r="E1292" s="4" t="s">
        <v>3923</v>
      </c>
      <c r="F1292" s="4" t="s">
        <v>3924</v>
      </c>
    </row>
    <row r="1293" spans="1:6" x14ac:dyDescent="0.25">
      <c r="A1293" s="4" t="s">
        <v>3914</v>
      </c>
      <c r="B1293" s="4" t="s">
        <v>3915</v>
      </c>
      <c r="C1293" s="4" t="s">
        <v>3916</v>
      </c>
      <c r="D1293" s="4" t="s">
        <v>3917</v>
      </c>
      <c r="E1293" s="4" t="s">
        <v>3925</v>
      </c>
      <c r="F1293" s="4" t="s">
        <v>3926</v>
      </c>
    </row>
    <row r="1294" spans="1:6" x14ac:dyDescent="0.25">
      <c r="A1294" s="4" t="s">
        <v>3914</v>
      </c>
      <c r="B1294" s="4" t="s">
        <v>3915</v>
      </c>
      <c r="C1294" s="4" t="s">
        <v>3916</v>
      </c>
      <c r="D1294" s="4" t="s">
        <v>3917</v>
      </c>
      <c r="E1294" s="4" t="s">
        <v>3927</v>
      </c>
      <c r="F1294" s="4" t="s">
        <v>3928</v>
      </c>
    </row>
    <row r="1295" spans="1:6" x14ac:dyDescent="0.25">
      <c r="A1295" s="4" t="s">
        <v>3914</v>
      </c>
      <c r="B1295" s="4" t="s">
        <v>3915</v>
      </c>
      <c r="C1295" s="4" t="s">
        <v>3916</v>
      </c>
      <c r="D1295" s="4" t="s">
        <v>3917</v>
      </c>
      <c r="E1295" s="4" t="s">
        <v>3929</v>
      </c>
      <c r="F1295" s="4" t="s">
        <v>3930</v>
      </c>
    </row>
    <row r="1296" spans="1:6" x14ac:dyDescent="0.25">
      <c r="A1296" s="4" t="s">
        <v>3914</v>
      </c>
      <c r="B1296" s="4" t="s">
        <v>3915</v>
      </c>
      <c r="C1296" s="4" t="s">
        <v>3916</v>
      </c>
      <c r="D1296" s="4" t="s">
        <v>3917</v>
      </c>
      <c r="E1296" s="4" t="s">
        <v>3931</v>
      </c>
      <c r="F1296" s="4" t="s">
        <v>3932</v>
      </c>
    </row>
    <row r="1297" spans="1:6" x14ac:dyDescent="0.25">
      <c r="A1297" s="4" t="s">
        <v>3914</v>
      </c>
      <c r="B1297" s="4" t="s">
        <v>3915</v>
      </c>
      <c r="C1297" s="4" t="s">
        <v>3916</v>
      </c>
      <c r="D1297" s="4" t="s">
        <v>3917</v>
      </c>
      <c r="E1297" s="4" t="s">
        <v>3933</v>
      </c>
      <c r="F1297" s="4" t="s">
        <v>3934</v>
      </c>
    </row>
    <row r="1298" spans="1:6" x14ac:dyDescent="0.25">
      <c r="A1298" s="4" t="s">
        <v>3914</v>
      </c>
      <c r="B1298" s="4" t="s">
        <v>3915</v>
      </c>
      <c r="C1298" s="4" t="s">
        <v>3916</v>
      </c>
      <c r="D1298" s="4" t="s">
        <v>3917</v>
      </c>
      <c r="E1298" s="4" t="s">
        <v>3935</v>
      </c>
      <c r="F1298" s="4" t="s">
        <v>3936</v>
      </c>
    </row>
    <row r="1299" spans="1:6" x14ac:dyDescent="0.25">
      <c r="A1299" s="4" t="s">
        <v>3914</v>
      </c>
      <c r="B1299" s="4" t="s">
        <v>3915</v>
      </c>
      <c r="C1299" s="4" t="s">
        <v>3916</v>
      </c>
      <c r="D1299" s="4" t="s">
        <v>3917</v>
      </c>
      <c r="E1299" s="4" t="s">
        <v>3937</v>
      </c>
      <c r="F1299" s="4" t="s">
        <v>3938</v>
      </c>
    </row>
    <row r="1300" spans="1:6" x14ac:dyDescent="0.25">
      <c r="A1300" s="4" t="s">
        <v>3914</v>
      </c>
      <c r="B1300" s="4" t="s">
        <v>3915</v>
      </c>
      <c r="C1300" s="4" t="s">
        <v>3916</v>
      </c>
      <c r="D1300" s="4" t="s">
        <v>3917</v>
      </c>
      <c r="E1300" s="4" t="s">
        <v>3939</v>
      </c>
      <c r="F1300" s="4" t="s">
        <v>3940</v>
      </c>
    </row>
    <row r="1301" spans="1:6" x14ac:dyDescent="0.25">
      <c r="A1301" s="4" t="s">
        <v>3914</v>
      </c>
      <c r="B1301" s="4" t="s">
        <v>3915</v>
      </c>
      <c r="C1301" s="4" t="s">
        <v>3916</v>
      </c>
      <c r="D1301" s="4" t="s">
        <v>3917</v>
      </c>
      <c r="E1301" s="4" t="s">
        <v>3941</v>
      </c>
      <c r="F1301" s="4" t="s">
        <v>3942</v>
      </c>
    </row>
    <row r="1302" spans="1:6" x14ac:dyDescent="0.25">
      <c r="A1302" s="4" t="s">
        <v>3914</v>
      </c>
      <c r="B1302" s="4" t="s">
        <v>3915</v>
      </c>
      <c r="C1302" s="4" t="s">
        <v>3916</v>
      </c>
      <c r="D1302" s="4" t="s">
        <v>3917</v>
      </c>
      <c r="E1302" s="4" t="s">
        <v>3943</v>
      </c>
      <c r="F1302" s="4" t="s">
        <v>3686</v>
      </c>
    </row>
    <row r="1303" spans="1:6" x14ac:dyDescent="0.25">
      <c r="A1303" s="4" t="s">
        <v>3914</v>
      </c>
      <c r="B1303" s="4" t="s">
        <v>3915</v>
      </c>
      <c r="C1303" s="4" t="s">
        <v>3916</v>
      </c>
      <c r="D1303" s="4" t="s">
        <v>3917</v>
      </c>
      <c r="E1303" s="4" t="s">
        <v>3944</v>
      </c>
      <c r="F1303" s="4" t="s">
        <v>3945</v>
      </c>
    </row>
    <row r="1304" spans="1:6" x14ac:dyDescent="0.25">
      <c r="A1304" s="4" t="s">
        <v>3914</v>
      </c>
      <c r="B1304" s="4" t="s">
        <v>3915</v>
      </c>
      <c r="C1304" s="4" t="s">
        <v>3916</v>
      </c>
      <c r="D1304" s="4" t="s">
        <v>3917</v>
      </c>
      <c r="E1304" s="4" t="s">
        <v>3946</v>
      </c>
      <c r="F1304" s="4" t="s">
        <v>3947</v>
      </c>
    </row>
    <row r="1305" spans="1:6" x14ac:dyDescent="0.25">
      <c r="A1305" s="4" t="s">
        <v>3914</v>
      </c>
      <c r="B1305" s="4" t="s">
        <v>3915</v>
      </c>
      <c r="C1305" s="4" t="s">
        <v>3916</v>
      </c>
      <c r="D1305" s="4" t="s">
        <v>3917</v>
      </c>
      <c r="E1305" s="4" t="s">
        <v>3948</v>
      </c>
      <c r="F1305" s="4" t="s">
        <v>2951</v>
      </c>
    </row>
    <row r="1306" spans="1:6" x14ac:dyDescent="0.25">
      <c r="A1306" s="4" t="s">
        <v>3914</v>
      </c>
      <c r="B1306" s="4" t="s">
        <v>3915</v>
      </c>
      <c r="C1306" s="4" t="s">
        <v>3916</v>
      </c>
      <c r="D1306" s="4" t="s">
        <v>3917</v>
      </c>
      <c r="E1306" s="4" t="s">
        <v>3949</v>
      </c>
      <c r="F1306" s="4" t="s">
        <v>3950</v>
      </c>
    </row>
    <row r="1307" spans="1:6" x14ac:dyDescent="0.25">
      <c r="A1307" s="4" t="s">
        <v>3914</v>
      </c>
      <c r="B1307" s="4" t="s">
        <v>3915</v>
      </c>
      <c r="C1307" s="4" t="s">
        <v>3916</v>
      </c>
      <c r="D1307" s="4" t="s">
        <v>3917</v>
      </c>
      <c r="E1307" s="4" t="s">
        <v>3951</v>
      </c>
      <c r="F1307" s="4" t="s">
        <v>3952</v>
      </c>
    </row>
    <row r="1308" spans="1:6" x14ac:dyDescent="0.25">
      <c r="A1308" s="4" t="s">
        <v>3914</v>
      </c>
      <c r="B1308" s="4" t="s">
        <v>3915</v>
      </c>
      <c r="C1308" s="4" t="s">
        <v>3916</v>
      </c>
      <c r="D1308" s="4" t="s">
        <v>3917</v>
      </c>
      <c r="E1308" s="4" t="s">
        <v>3953</v>
      </c>
      <c r="F1308" s="4" t="s">
        <v>3954</v>
      </c>
    </row>
    <row r="1309" spans="1:6" x14ac:dyDescent="0.25">
      <c r="A1309" s="4" t="s">
        <v>3914</v>
      </c>
      <c r="B1309" s="4" t="s">
        <v>3915</v>
      </c>
      <c r="C1309" s="4" t="s">
        <v>3916</v>
      </c>
      <c r="D1309" s="4" t="s">
        <v>3917</v>
      </c>
      <c r="E1309" s="4" t="s">
        <v>3955</v>
      </c>
      <c r="F1309" s="4" t="s">
        <v>3956</v>
      </c>
    </row>
    <row r="1310" spans="1:6" x14ac:dyDescent="0.25">
      <c r="A1310" s="4" t="s">
        <v>3914</v>
      </c>
      <c r="B1310" s="4" t="s">
        <v>3915</v>
      </c>
      <c r="C1310" s="4" t="s">
        <v>3916</v>
      </c>
      <c r="D1310" s="4" t="s">
        <v>3917</v>
      </c>
      <c r="E1310" s="4" t="s">
        <v>3957</v>
      </c>
      <c r="F1310" s="4" t="s">
        <v>3958</v>
      </c>
    </row>
    <row r="1311" spans="1:6" x14ac:dyDescent="0.25">
      <c r="A1311" s="4" t="s">
        <v>3914</v>
      </c>
      <c r="B1311" s="4" t="s">
        <v>3915</v>
      </c>
      <c r="C1311" s="4" t="s">
        <v>3916</v>
      </c>
      <c r="D1311" s="4" t="s">
        <v>3917</v>
      </c>
      <c r="E1311" s="4" t="s">
        <v>3959</v>
      </c>
      <c r="F1311" s="4" t="s">
        <v>3960</v>
      </c>
    </row>
    <row r="1312" spans="1:6" x14ac:dyDescent="0.25">
      <c r="A1312" s="4" t="s">
        <v>3914</v>
      </c>
      <c r="B1312" s="4" t="s">
        <v>3915</v>
      </c>
      <c r="C1312" s="4" t="s">
        <v>3916</v>
      </c>
      <c r="D1312" s="4" t="s">
        <v>3917</v>
      </c>
      <c r="E1312" s="4" t="s">
        <v>3961</v>
      </c>
      <c r="F1312" s="4" t="s">
        <v>3962</v>
      </c>
    </row>
    <row r="1313" spans="1:6" x14ac:dyDescent="0.25">
      <c r="A1313" s="4" t="s">
        <v>3914</v>
      </c>
      <c r="B1313" s="4" t="s">
        <v>3915</v>
      </c>
      <c r="C1313" s="4" t="s">
        <v>3916</v>
      </c>
      <c r="D1313" s="4" t="s">
        <v>3917</v>
      </c>
      <c r="E1313" s="4" t="s">
        <v>3963</v>
      </c>
      <c r="F1313" s="4" t="s">
        <v>1585</v>
      </c>
    </row>
    <row r="1314" spans="1:6" x14ac:dyDescent="0.25">
      <c r="A1314" s="4" t="s">
        <v>3914</v>
      </c>
      <c r="B1314" s="4" t="s">
        <v>3915</v>
      </c>
      <c r="C1314" s="4" t="s">
        <v>3916</v>
      </c>
      <c r="D1314" s="4" t="s">
        <v>3917</v>
      </c>
      <c r="E1314" s="4" t="s">
        <v>3964</v>
      </c>
      <c r="F1314" s="4" t="s">
        <v>2133</v>
      </c>
    </row>
    <row r="1315" spans="1:6" x14ac:dyDescent="0.25">
      <c r="A1315" s="4" t="s">
        <v>3914</v>
      </c>
      <c r="B1315" s="4" t="s">
        <v>3915</v>
      </c>
      <c r="C1315" s="4" t="s">
        <v>3916</v>
      </c>
      <c r="D1315" s="4" t="s">
        <v>3917</v>
      </c>
      <c r="E1315" s="4" t="s">
        <v>3965</v>
      </c>
      <c r="F1315" s="4" t="s">
        <v>3966</v>
      </c>
    </row>
    <row r="1316" spans="1:6" x14ac:dyDescent="0.25">
      <c r="A1316" s="4" t="s">
        <v>3914</v>
      </c>
      <c r="B1316" s="4" t="s">
        <v>3915</v>
      </c>
      <c r="C1316" s="4" t="s">
        <v>3916</v>
      </c>
      <c r="D1316" s="4" t="s">
        <v>3917</v>
      </c>
      <c r="E1316" s="4" t="s">
        <v>3967</v>
      </c>
      <c r="F1316" s="4" t="s">
        <v>3968</v>
      </c>
    </row>
    <row r="1317" spans="1:6" x14ac:dyDescent="0.25">
      <c r="A1317" s="4" t="s">
        <v>3914</v>
      </c>
      <c r="B1317" s="4" t="s">
        <v>3915</v>
      </c>
      <c r="C1317" s="4" t="s">
        <v>3969</v>
      </c>
      <c r="D1317" s="4" t="s">
        <v>3970</v>
      </c>
      <c r="E1317" s="4" t="s">
        <v>3971</v>
      </c>
      <c r="F1317" s="4" t="s">
        <v>3970</v>
      </c>
    </row>
    <row r="1318" spans="1:6" x14ac:dyDescent="0.25">
      <c r="A1318" s="4" t="s">
        <v>3914</v>
      </c>
      <c r="B1318" s="4" t="s">
        <v>3915</v>
      </c>
      <c r="C1318" s="4" t="s">
        <v>3969</v>
      </c>
      <c r="D1318" s="4" t="s">
        <v>3970</v>
      </c>
      <c r="E1318" s="4" t="s">
        <v>3972</v>
      </c>
      <c r="F1318" s="4" t="s">
        <v>3973</v>
      </c>
    </row>
    <row r="1319" spans="1:6" x14ac:dyDescent="0.25">
      <c r="A1319" s="4" t="s">
        <v>3914</v>
      </c>
      <c r="B1319" s="4" t="s">
        <v>3915</v>
      </c>
      <c r="C1319" s="4" t="s">
        <v>3969</v>
      </c>
      <c r="D1319" s="4" t="s">
        <v>3970</v>
      </c>
      <c r="E1319" s="4" t="s">
        <v>3974</v>
      </c>
      <c r="F1319" s="4" t="s">
        <v>3975</v>
      </c>
    </row>
    <row r="1320" spans="1:6" x14ac:dyDescent="0.25">
      <c r="A1320" s="4" t="s">
        <v>3914</v>
      </c>
      <c r="B1320" s="4" t="s">
        <v>3915</v>
      </c>
      <c r="C1320" s="4" t="s">
        <v>3969</v>
      </c>
      <c r="D1320" s="4" t="s">
        <v>3970</v>
      </c>
      <c r="E1320" s="4" t="s">
        <v>3976</v>
      </c>
      <c r="F1320" s="4" t="s">
        <v>2247</v>
      </c>
    </row>
    <row r="1321" spans="1:6" x14ac:dyDescent="0.25">
      <c r="A1321" s="4" t="s">
        <v>3914</v>
      </c>
      <c r="B1321" s="4" t="s">
        <v>3915</v>
      </c>
      <c r="C1321" s="4" t="s">
        <v>3969</v>
      </c>
      <c r="D1321" s="4" t="s">
        <v>3970</v>
      </c>
      <c r="E1321" s="4" t="s">
        <v>3977</v>
      </c>
      <c r="F1321" s="4" t="s">
        <v>3978</v>
      </c>
    </row>
    <row r="1322" spans="1:6" x14ac:dyDescent="0.25">
      <c r="A1322" s="4" t="s">
        <v>3914</v>
      </c>
      <c r="B1322" s="4" t="s">
        <v>3915</v>
      </c>
      <c r="C1322" s="4" t="s">
        <v>3979</v>
      </c>
      <c r="D1322" s="4" t="s">
        <v>3980</v>
      </c>
      <c r="E1322" s="4" t="s">
        <v>3981</v>
      </c>
      <c r="F1322" s="4" t="s">
        <v>3980</v>
      </c>
    </row>
    <row r="1323" spans="1:6" x14ac:dyDescent="0.25">
      <c r="A1323" s="4" t="s">
        <v>3914</v>
      </c>
      <c r="B1323" s="4" t="s">
        <v>3915</v>
      </c>
      <c r="C1323" s="4" t="s">
        <v>3982</v>
      </c>
      <c r="D1323" s="4" t="s">
        <v>3983</v>
      </c>
      <c r="E1323" s="4" t="s">
        <v>3984</v>
      </c>
      <c r="F1323" s="4" t="s">
        <v>3983</v>
      </c>
    </row>
    <row r="1324" spans="1:6" x14ac:dyDescent="0.25">
      <c r="A1324" s="4" t="s">
        <v>3914</v>
      </c>
      <c r="B1324" s="4" t="s">
        <v>3915</v>
      </c>
      <c r="C1324" s="4" t="s">
        <v>3982</v>
      </c>
      <c r="D1324" s="4" t="s">
        <v>3983</v>
      </c>
      <c r="E1324" s="4" t="s">
        <v>3985</v>
      </c>
      <c r="F1324" s="4" t="s">
        <v>3986</v>
      </c>
    </row>
    <row r="1325" spans="1:6" x14ac:dyDescent="0.25">
      <c r="A1325" s="4" t="s">
        <v>3914</v>
      </c>
      <c r="B1325" s="4" t="s">
        <v>3915</v>
      </c>
      <c r="C1325" s="4" t="s">
        <v>3987</v>
      </c>
      <c r="D1325" s="4" t="s">
        <v>3988</v>
      </c>
      <c r="E1325" s="4" t="s">
        <v>3989</v>
      </c>
      <c r="F1325" s="4" t="s">
        <v>1884</v>
      </c>
    </row>
    <row r="1326" spans="1:6" x14ac:dyDescent="0.25">
      <c r="A1326" s="4" t="s">
        <v>3914</v>
      </c>
      <c r="B1326" s="4" t="s">
        <v>3915</v>
      </c>
      <c r="C1326" s="4" t="s">
        <v>3987</v>
      </c>
      <c r="D1326" s="4" t="s">
        <v>3988</v>
      </c>
      <c r="E1326" s="4" t="s">
        <v>3990</v>
      </c>
      <c r="F1326" s="4" t="s">
        <v>3991</v>
      </c>
    </row>
    <row r="1327" spans="1:6" x14ac:dyDescent="0.25">
      <c r="A1327" s="4" t="s">
        <v>3914</v>
      </c>
      <c r="B1327" s="4" t="s">
        <v>3915</v>
      </c>
      <c r="C1327" s="4" t="s">
        <v>3987</v>
      </c>
      <c r="D1327" s="4" t="s">
        <v>3988</v>
      </c>
      <c r="E1327" s="4" t="s">
        <v>3992</v>
      </c>
      <c r="F1327" s="4" t="s">
        <v>3988</v>
      </c>
    </row>
    <row r="1328" spans="1:6" x14ac:dyDescent="0.25">
      <c r="A1328" s="4" t="s">
        <v>3914</v>
      </c>
      <c r="B1328" s="4" t="s">
        <v>3915</v>
      </c>
      <c r="C1328" s="4" t="s">
        <v>3987</v>
      </c>
      <c r="D1328" s="4" t="s">
        <v>3988</v>
      </c>
      <c r="E1328" s="4" t="s">
        <v>3993</v>
      </c>
      <c r="F1328" s="4" t="s">
        <v>3994</v>
      </c>
    </row>
    <row r="1329" spans="1:6" x14ac:dyDescent="0.25">
      <c r="A1329" s="4" t="s">
        <v>3914</v>
      </c>
      <c r="B1329" s="4" t="s">
        <v>3915</v>
      </c>
      <c r="C1329" s="4" t="s">
        <v>3995</v>
      </c>
      <c r="D1329" s="4" t="s">
        <v>3996</v>
      </c>
      <c r="E1329" s="4" t="s">
        <v>3997</v>
      </c>
      <c r="F1329" s="4" t="s">
        <v>3996</v>
      </c>
    </row>
    <row r="1330" spans="1:6" x14ac:dyDescent="0.25">
      <c r="A1330" s="4" t="s">
        <v>3914</v>
      </c>
      <c r="B1330" s="4" t="s">
        <v>3915</v>
      </c>
      <c r="C1330" s="4" t="s">
        <v>3995</v>
      </c>
      <c r="D1330" s="4" t="s">
        <v>3996</v>
      </c>
      <c r="E1330" s="4" t="s">
        <v>3998</v>
      </c>
      <c r="F1330" s="4" t="s">
        <v>3475</v>
      </c>
    </row>
    <row r="1331" spans="1:6" x14ac:dyDescent="0.25">
      <c r="A1331" s="4" t="s">
        <v>3914</v>
      </c>
      <c r="B1331" s="4" t="s">
        <v>3915</v>
      </c>
      <c r="C1331" s="4" t="s">
        <v>3995</v>
      </c>
      <c r="D1331" s="4" t="s">
        <v>3996</v>
      </c>
      <c r="E1331" s="4" t="s">
        <v>3999</v>
      </c>
      <c r="F1331" s="4" t="s">
        <v>4000</v>
      </c>
    </row>
    <row r="1332" spans="1:6" x14ac:dyDescent="0.25">
      <c r="A1332" s="4" t="s">
        <v>3914</v>
      </c>
      <c r="B1332" s="4" t="s">
        <v>3915</v>
      </c>
      <c r="C1332" s="4" t="s">
        <v>4001</v>
      </c>
      <c r="D1332" s="4" t="s">
        <v>4002</v>
      </c>
      <c r="E1332" s="4" t="s">
        <v>4003</v>
      </c>
      <c r="F1332" s="4" t="s">
        <v>4004</v>
      </c>
    </row>
    <row r="1333" spans="1:6" x14ac:dyDescent="0.25">
      <c r="A1333" s="4" t="s">
        <v>3914</v>
      </c>
      <c r="B1333" s="4" t="s">
        <v>3915</v>
      </c>
      <c r="C1333" s="4" t="s">
        <v>4001</v>
      </c>
      <c r="D1333" s="4" t="s">
        <v>4002</v>
      </c>
      <c r="E1333" s="4" t="s">
        <v>4005</v>
      </c>
      <c r="F1333" s="4" t="s">
        <v>1651</v>
      </c>
    </row>
    <row r="1334" spans="1:6" x14ac:dyDescent="0.25">
      <c r="A1334" s="4" t="s">
        <v>3914</v>
      </c>
      <c r="B1334" s="4" t="s">
        <v>3915</v>
      </c>
      <c r="C1334" s="4" t="s">
        <v>4001</v>
      </c>
      <c r="D1334" s="4" t="s">
        <v>4002</v>
      </c>
      <c r="E1334" s="4" t="s">
        <v>4006</v>
      </c>
      <c r="F1334" s="4" t="s">
        <v>4007</v>
      </c>
    </row>
    <row r="1335" spans="1:6" x14ac:dyDescent="0.25">
      <c r="A1335" s="4" t="s">
        <v>3914</v>
      </c>
      <c r="B1335" s="4" t="s">
        <v>3915</v>
      </c>
      <c r="C1335" s="4" t="s">
        <v>4001</v>
      </c>
      <c r="D1335" s="4" t="s">
        <v>4002</v>
      </c>
      <c r="E1335" s="4" t="s">
        <v>4008</v>
      </c>
      <c r="F1335" s="4" t="s">
        <v>4009</v>
      </c>
    </row>
    <row r="1336" spans="1:6" x14ac:dyDescent="0.25">
      <c r="A1336" s="4" t="s">
        <v>3914</v>
      </c>
      <c r="B1336" s="4" t="s">
        <v>3915</v>
      </c>
      <c r="C1336" s="4" t="s">
        <v>4001</v>
      </c>
      <c r="D1336" s="4" t="s">
        <v>4002</v>
      </c>
      <c r="E1336" s="4" t="s">
        <v>4010</v>
      </c>
      <c r="F1336" s="4" t="s">
        <v>4011</v>
      </c>
    </row>
    <row r="1337" spans="1:6" x14ac:dyDescent="0.25">
      <c r="A1337" s="4" t="s">
        <v>3914</v>
      </c>
      <c r="B1337" s="4" t="s">
        <v>3915</v>
      </c>
      <c r="C1337" s="4" t="s">
        <v>4001</v>
      </c>
      <c r="D1337" s="4" t="s">
        <v>4002</v>
      </c>
      <c r="E1337" s="4" t="s">
        <v>4012</v>
      </c>
      <c r="F1337" s="4" t="s">
        <v>4013</v>
      </c>
    </row>
    <row r="1338" spans="1:6" x14ac:dyDescent="0.25">
      <c r="A1338" s="4" t="s">
        <v>3914</v>
      </c>
      <c r="B1338" s="4" t="s">
        <v>3915</v>
      </c>
      <c r="C1338" s="4" t="s">
        <v>4001</v>
      </c>
      <c r="D1338" s="4" t="s">
        <v>4002</v>
      </c>
      <c r="E1338" s="4" t="s">
        <v>4014</v>
      </c>
      <c r="F1338" s="4" t="s">
        <v>4015</v>
      </c>
    </row>
    <row r="1339" spans="1:6" x14ac:dyDescent="0.25">
      <c r="A1339" s="4" t="s">
        <v>3914</v>
      </c>
      <c r="B1339" s="4" t="s">
        <v>3915</v>
      </c>
      <c r="C1339" s="4" t="s">
        <v>4001</v>
      </c>
      <c r="D1339" s="4" t="s">
        <v>4002</v>
      </c>
      <c r="E1339" s="4" t="s">
        <v>4016</v>
      </c>
      <c r="F1339" s="4" t="s">
        <v>4017</v>
      </c>
    </row>
    <row r="1340" spans="1:6" x14ac:dyDescent="0.25">
      <c r="A1340" s="4" t="s">
        <v>3914</v>
      </c>
      <c r="B1340" s="4" t="s">
        <v>3915</v>
      </c>
      <c r="C1340" s="4" t="s">
        <v>4001</v>
      </c>
      <c r="D1340" s="4" t="s">
        <v>4002</v>
      </c>
      <c r="E1340" s="4" t="s">
        <v>4018</v>
      </c>
      <c r="F1340" s="4" t="s">
        <v>4017</v>
      </c>
    </row>
    <row r="1341" spans="1:6" x14ac:dyDescent="0.25">
      <c r="A1341" s="4" t="s">
        <v>3914</v>
      </c>
      <c r="B1341" s="4" t="s">
        <v>3915</v>
      </c>
      <c r="C1341" s="4" t="s">
        <v>4001</v>
      </c>
      <c r="D1341" s="4" t="s">
        <v>4002</v>
      </c>
      <c r="E1341" s="4" t="s">
        <v>4019</v>
      </c>
      <c r="F1341" s="4" t="s">
        <v>4020</v>
      </c>
    </row>
    <row r="1342" spans="1:6" x14ac:dyDescent="0.25">
      <c r="A1342" s="4" t="s">
        <v>3914</v>
      </c>
      <c r="B1342" s="4" t="s">
        <v>3915</v>
      </c>
      <c r="C1342" s="4" t="s">
        <v>4001</v>
      </c>
      <c r="D1342" s="4" t="s">
        <v>4002</v>
      </c>
      <c r="E1342" s="4" t="s">
        <v>4021</v>
      </c>
      <c r="F1342" s="4" t="s">
        <v>4022</v>
      </c>
    </row>
    <row r="1343" spans="1:6" x14ac:dyDescent="0.25">
      <c r="A1343" s="4" t="s">
        <v>3914</v>
      </c>
      <c r="B1343" s="4" t="s">
        <v>3915</v>
      </c>
      <c r="C1343" s="4" t="s">
        <v>4023</v>
      </c>
      <c r="D1343" s="4" t="s">
        <v>4024</v>
      </c>
      <c r="E1343" s="4" t="s">
        <v>4025</v>
      </c>
      <c r="F1343" s="4" t="s">
        <v>4026</v>
      </c>
    </row>
    <row r="1344" spans="1:6" x14ac:dyDescent="0.25">
      <c r="A1344" s="4" t="s">
        <v>3914</v>
      </c>
      <c r="B1344" s="4" t="s">
        <v>3915</v>
      </c>
      <c r="C1344" s="4" t="s">
        <v>4023</v>
      </c>
      <c r="D1344" s="4" t="s">
        <v>4024</v>
      </c>
      <c r="E1344" s="4" t="s">
        <v>4027</v>
      </c>
      <c r="F1344" s="4" t="s">
        <v>4028</v>
      </c>
    </row>
    <row r="1345" spans="1:6" x14ac:dyDescent="0.25">
      <c r="A1345" s="4" t="s">
        <v>3914</v>
      </c>
      <c r="B1345" s="4" t="s">
        <v>3915</v>
      </c>
      <c r="C1345" s="4" t="s">
        <v>4023</v>
      </c>
      <c r="D1345" s="4" t="s">
        <v>4024</v>
      </c>
      <c r="E1345" s="4" t="s">
        <v>4029</v>
      </c>
      <c r="F1345" s="4" t="s">
        <v>4030</v>
      </c>
    </row>
    <row r="1346" spans="1:6" x14ac:dyDescent="0.25">
      <c r="A1346" s="4" t="s">
        <v>3914</v>
      </c>
      <c r="B1346" s="4" t="s">
        <v>3915</v>
      </c>
      <c r="C1346" s="4" t="s">
        <v>4023</v>
      </c>
      <c r="D1346" s="4" t="s">
        <v>4024</v>
      </c>
      <c r="E1346" s="4" t="s">
        <v>4031</v>
      </c>
      <c r="F1346" s="4" t="s">
        <v>4032</v>
      </c>
    </row>
    <row r="1347" spans="1:6" x14ac:dyDescent="0.25">
      <c r="A1347" s="4" t="s">
        <v>3914</v>
      </c>
      <c r="B1347" s="4" t="s">
        <v>3915</v>
      </c>
      <c r="C1347" s="4" t="s">
        <v>4023</v>
      </c>
      <c r="D1347" s="4" t="s">
        <v>4024</v>
      </c>
      <c r="E1347" s="4" t="s">
        <v>4033</v>
      </c>
      <c r="F1347" s="4" t="s">
        <v>4034</v>
      </c>
    </row>
    <row r="1348" spans="1:6" x14ac:dyDescent="0.25">
      <c r="A1348" s="4" t="s">
        <v>3914</v>
      </c>
      <c r="B1348" s="4" t="s">
        <v>3915</v>
      </c>
      <c r="C1348" s="4" t="s">
        <v>4023</v>
      </c>
      <c r="D1348" s="4" t="s">
        <v>4024</v>
      </c>
      <c r="E1348" s="4" t="s">
        <v>4035</v>
      </c>
      <c r="F1348" s="4" t="s">
        <v>4034</v>
      </c>
    </row>
    <row r="1349" spans="1:6" x14ac:dyDescent="0.25">
      <c r="A1349" s="4" t="s">
        <v>3914</v>
      </c>
      <c r="B1349" s="4" t="s">
        <v>3915</v>
      </c>
      <c r="C1349" s="4" t="s">
        <v>4023</v>
      </c>
      <c r="D1349" s="4" t="s">
        <v>4024</v>
      </c>
      <c r="E1349" s="4" t="s">
        <v>4036</v>
      </c>
      <c r="F1349" s="4" t="s">
        <v>4037</v>
      </c>
    </row>
    <row r="1350" spans="1:6" x14ac:dyDescent="0.25">
      <c r="A1350" s="4" t="s">
        <v>3914</v>
      </c>
      <c r="B1350" s="4" t="s">
        <v>3915</v>
      </c>
      <c r="C1350" s="4" t="s">
        <v>4023</v>
      </c>
      <c r="D1350" s="4" t="s">
        <v>4024</v>
      </c>
      <c r="E1350" s="4" t="s">
        <v>4038</v>
      </c>
      <c r="F1350" s="4" t="s">
        <v>1815</v>
      </c>
    </row>
    <row r="1351" spans="1:6" x14ac:dyDescent="0.25">
      <c r="A1351" s="4" t="s">
        <v>3914</v>
      </c>
      <c r="B1351" s="4" t="s">
        <v>3915</v>
      </c>
      <c r="C1351" s="4" t="s">
        <v>4023</v>
      </c>
      <c r="D1351" s="4" t="s">
        <v>4024</v>
      </c>
      <c r="E1351" s="4" t="s">
        <v>4039</v>
      </c>
      <c r="F1351" s="4" t="s">
        <v>4040</v>
      </c>
    </row>
    <row r="1352" spans="1:6" x14ac:dyDescent="0.25">
      <c r="A1352" s="4" t="s">
        <v>3914</v>
      </c>
      <c r="B1352" s="4" t="s">
        <v>3915</v>
      </c>
      <c r="C1352" s="4" t="s">
        <v>4023</v>
      </c>
      <c r="D1352" s="4" t="s">
        <v>4024</v>
      </c>
      <c r="E1352" s="4" t="s">
        <v>4041</v>
      </c>
      <c r="F1352" s="4" t="s">
        <v>4042</v>
      </c>
    </row>
    <row r="1353" spans="1:6" x14ac:dyDescent="0.25">
      <c r="A1353" s="4" t="s">
        <v>3914</v>
      </c>
      <c r="B1353" s="4" t="s">
        <v>3915</v>
      </c>
      <c r="C1353" s="4" t="s">
        <v>4043</v>
      </c>
      <c r="D1353" s="4" t="s">
        <v>4044</v>
      </c>
      <c r="E1353" s="4" t="s">
        <v>4045</v>
      </c>
      <c r="F1353" s="4" t="s">
        <v>4046</v>
      </c>
    </row>
    <row r="1354" spans="1:6" x14ac:dyDescent="0.25">
      <c r="A1354" s="4" t="s">
        <v>3914</v>
      </c>
      <c r="B1354" s="4" t="s">
        <v>3915</v>
      </c>
      <c r="C1354" s="4" t="s">
        <v>4043</v>
      </c>
      <c r="D1354" s="4" t="s">
        <v>4044</v>
      </c>
      <c r="E1354" s="4" t="s">
        <v>4047</v>
      </c>
      <c r="F1354" s="4" t="s">
        <v>4044</v>
      </c>
    </row>
    <row r="1355" spans="1:6" x14ac:dyDescent="0.25">
      <c r="A1355" s="4" t="s">
        <v>4048</v>
      </c>
      <c r="B1355" s="4" t="s">
        <v>4049</v>
      </c>
      <c r="C1355" s="4" t="s">
        <v>4050</v>
      </c>
      <c r="D1355" s="4" t="s">
        <v>4051</v>
      </c>
      <c r="E1355" s="4" t="s">
        <v>4052</v>
      </c>
      <c r="F1355" s="4" t="s">
        <v>4053</v>
      </c>
    </row>
    <row r="1356" spans="1:6" x14ac:dyDescent="0.25">
      <c r="A1356" s="4" t="s">
        <v>4048</v>
      </c>
      <c r="B1356" s="4" t="s">
        <v>4049</v>
      </c>
      <c r="C1356" s="4" t="s">
        <v>4050</v>
      </c>
      <c r="D1356" s="4" t="s">
        <v>4051</v>
      </c>
      <c r="E1356" s="4" t="s">
        <v>4054</v>
      </c>
      <c r="F1356" s="4" t="s">
        <v>4055</v>
      </c>
    </row>
    <row r="1357" spans="1:6" x14ac:dyDescent="0.25">
      <c r="A1357" s="4" t="s">
        <v>4048</v>
      </c>
      <c r="B1357" s="4" t="s">
        <v>4049</v>
      </c>
      <c r="C1357" s="4" t="s">
        <v>4050</v>
      </c>
      <c r="D1357" s="4" t="s">
        <v>4051</v>
      </c>
      <c r="E1357" s="4" t="s">
        <v>4056</v>
      </c>
      <c r="F1357" s="4" t="s">
        <v>4057</v>
      </c>
    </row>
    <row r="1358" spans="1:6" x14ac:dyDescent="0.25">
      <c r="A1358" s="4" t="s">
        <v>4048</v>
      </c>
      <c r="B1358" s="4" t="s">
        <v>4049</v>
      </c>
      <c r="C1358" s="4" t="s">
        <v>4050</v>
      </c>
      <c r="D1358" s="4" t="s">
        <v>4051</v>
      </c>
      <c r="E1358" s="4" t="s">
        <v>4058</v>
      </c>
      <c r="F1358" s="4" t="s">
        <v>4059</v>
      </c>
    </row>
    <row r="1359" spans="1:6" x14ac:dyDescent="0.25">
      <c r="A1359" s="4" t="s">
        <v>4048</v>
      </c>
      <c r="B1359" s="4" t="s">
        <v>4049</v>
      </c>
      <c r="C1359" s="4" t="s">
        <v>4060</v>
      </c>
      <c r="D1359" s="4" t="s">
        <v>4061</v>
      </c>
      <c r="E1359" s="4" t="s">
        <v>4062</v>
      </c>
      <c r="F1359" s="4" t="s">
        <v>4063</v>
      </c>
    </row>
    <row r="1360" spans="1:6" x14ac:dyDescent="0.25">
      <c r="A1360" s="4" t="s">
        <v>4048</v>
      </c>
      <c r="B1360" s="4" t="s">
        <v>4049</v>
      </c>
      <c r="C1360" s="4" t="s">
        <v>4060</v>
      </c>
      <c r="D1360" s="4" t="s">
        <v>4061</v>
      </c>
      <c r="E1360" s="4" t="s">
        <v>4064</v>
      </c>
      <c r="F1360" s="4" t="s">
        <v>4065</v>
      </c>
    </row>
    <row r="1361" spans="1:6" x14ac:dyDescent="0.25">
      <c r="A1361" s="4" t="s">
        <v>4048</v>
      </c>
      <c r="B1361" s="4" t="s">
        <v>4049</v>
      </c>
      <c r="C1361" s="4" t="s">
        <v>4060</v>
      </c>
      <c r="D1361" s="4" t="s">
        <v>4061</v>
      </c>
      <c r="E1361" s="4" t="s">
        <v>4066</v>
      </c>
      <c r="F1361" s="4" t="s">
        <v>4067</v>
      </c>
    </row>
    <row r="1362" spans="1:6" x14ac:dyDescent="0.25">
      <c r="A1362" s="4" t="s">
        <v>4048</v>
      </c>
      <c r="B1362" s="4" t="s">
        <v>4049</v>
      </c>
      <c r="C1362" s="4" t="s">
        <v>4060</v>
      </c>
      <c r="D1362" s="4" t="s">
        <v>4061</v>
      </c>
      <c r="E1362" s="4" t="s">
        <v>4068</v>
      </c>
      <c r="F1362" s="4" t="s">
        <v>4069</v>
      </c>
    </row>
    <row r="1363" spans="1:6" x14ac:dyDescent="0.25">
      <c r="A1363" s="4" t="s">
        <v>4048</v>
      </c>
      <c r="B1363" s="4" t="s">
        <v>4049</v>
      </c>
      <c r="C1363" s="4" t="s">
        <v>4060</v>
      </c>
      <c r="D1363" s="4" t="s">
        <v>4061</v>
      </c>
      <c r="E1363" s="4" t="s">
        <v>4070</v>
      </c>
      <c r="F1363" s="4" t="s">
        <v>4071</v>
      </c>
    </row>
    <row r="1364" spans="1:6" x14ac:dyDescent="0.25">
      <c r="A1364" s="4" t="s">
        <v>4048</v>
      </c>
      <c r="B1364" s="4" t="s">
        <v>4049</v>
      </c>
      <c r="C1364" s="4" t="s">
        <v>4060</v>
      </c>
      <c r="D1364" s="4" t="s">
        <v>4061</v>
      </c>
      <c r="E1364" s="4" t="s">
        <v>4072</v>
      </c>
      <c r="F1364" s="4" t="s">
        <v>4073</v>
      </c>
    </row>
    <row r="1365" spans="1:6" x14ac:dyDescent="0.25">
      <c r="A1365" s="4" t="s">
        <v>4048</v>
      </c>
      <c r="B1365" s="4" t="s">
        <v>4049</v>
      </c>
      <c r="C1365" s="4" t="s">
        <v>4060</v>
      </c>
      <c r="D1365" s="4" t="s">
        <v>4061</v>
      </c>
      <c r="E1365" s="4" t="s">
        <v>4074</v>
      </c>
      <c r="F1365" s="4" t="s">
        <v>1815</v>
      </c>
    </row>
    <row r="1366" spans="1:6" x14ac:dyDescent="0.25">
      <c r="A1366" s="4" t="s">
        <v>4048</v>
      </c>
      <c r="B1366" s="4" t="s">
        <v>4049</v>
      </c>
      <c r="C1366" s="4" t="s">
        <v>4060</v>
      </c>
      <c r="D1366" s="4" t="s">
        <v>4061</v>
      </c>
      <c r="E1366" s="4" t="s">
        <v>4075</v>
      </c>
      <c r="F1366" s="4" t="s">
        <v>4076</v>
      </c>
    </row>
    <row r="1367" spans="1:6" x14ac:dyDescent="0.25">
      <c r="A1367" s="4" t="s">
        <v>4048</v>
      </c>
      <c r="B1367" s="4" t="s">
        <v>4049</v>
      </c>
      <c r="C1367" s="4" t="s">
        <v>4060</v>
      </c>
      <c r="D1367" s="4" t="s">
        <v>4061</v>
      </c>
      <c r="E1367" s="4" t="s">
        <v>4077</v>
      </c>
      <c r="F1367" s="4" t="s">
        <v>4078</v>
      </c>
    </row>
    <row r="1368" spans="1:6" x14ac:dyDescent="0.25">
      <c r="A1368" s="4" t="s">
        <v>4048</v>
      </c>
      <c r="B1368" s="4" t="s">
        <v>4049</v>
      </c>
      <c r="C1368" s="4" t="s">
        <v>4060</v>
      </c>
      <c r="D1368" s="4" t="s">
        <v>4061</v>
      </c>
      <c r="E1368" s="4" t="s">
        <v>4079</v>
      </c>
      <c r="F1368" s="4" t="s">
        <v>4080</v>
      </c>
    </row>
    <row r="1369" spans="1:6" x14ac:dyDescent="0.25">
      <c r="A1369" s="4" t="s">
        <v>4048</v>
      </c>
      <c r="B1369" s="4" t="s">
        <v>4049</v>
      </c>
      <c r="C1369" s="4" t="s">
        <v>4081</v>
      </c>
      <c r="D1369" s="4" t="s">
        <v>4082</v>
      </c>
      <c r="E1369" s="4" t="s">
        <v>4083</v>
      </c>
      <c r="F1369" s="4" t="s">
        <v>4084</v>
      </c>
    </row>
    <row r="1370" spans="1:6" x14ac:dyDescent="0.25">
      <c r="A1370" s="4" t="s">
        <v>4048</v>
      </c>
      <c r="B1370" s="4" t="s">
        <v>4049</v>
      </c>
      <c r="C1370" s="4" t="s">
        <v>4081</v>
      </c>
      <c r="D1370" s="4" t="s">
        <v>4082</v>
      </c>
      <c r="E1370" s="4" t="s">
        <v>4085</v>
      </c>
      <c r="F1370" s="4" t="s">
        <v>4082</v>
      </c>
    </row>
    <row r="1371" spans="1:6" x14ac:dyDescent="0.25">
      <c r="A1371" s="4" t="s">
        <v>4048</v>
      </c>
      <c r="B1371" s="4" t="s">
        <v>4049</v>
      </c>
      <c r="C1371" s="4" t="s">
        <v>4081</v>
      </c>
      <c r="D1371" s="4" t="s">
        <v>4082</v>
      </c>
      <c r="E1371" s="4" t="s">
        <v>4086</v>
      </c>
      <c r="F1371" s="4" t="s">
        <v>4087</v>
      </c>
    </row>
    <row r="1372" spans="1:6" x14ac:dyDescent="0.25">
      <c r="A1372" s="4" t="s">
        <v>4048</v>
      </c>
      <c r="B1372" s="4" t="s">
        <v>4049</v>
      </c>
      <c r="C1372" s="4" t="s">
        <v>4081</v>
      </c>
      <c r="D1372" s="4" t="s">
        <v>4082</v>
      </c>
      <c r="E1372" s="4" t="s">
        <v>4088</v>
      </c>
      <c r="F1372" s="4" t="s">
        <v>4089</v>
      </c>
    </row>
    <row r="1373" spans="1:6" x14ac:dyDescent="0.25">
      <c r="A1373" s="4" t="s">
        <v>4048</v>
      </c>
      <c r="B1373" s="4" t="s">
        <v>4049</v>
      </c>
      <c r="C1373" s="4" t="s">
        <v>4090</v>
      </c>
      <c r="D1373" s="4" t="s">
        <v>4091</v>
      </c>
      <c r="E1373" s="4" t="s">
        <v>4092</v>
      </c>
      <c r="F1373" s="4" t="s">
        <v>4093</v>
      </c>
    </row>
    <row r="1374" spans="1:6" x14ac:dyDescent="0.25">
      <c r="A1374" s="4" t="s">
        <v>4048</v>
      </c>
      <c r="B1374" s="4" t="s">
        <v>4049</v>
      </c>
      <c r="C1374" s="4" t="s">
        <v>4090</v>
      </c>
      <c r="D1374" s="4" t="s">
        <v>4091</v>
      </c>
      <c r="E1374" s="4" t="s">
        <v>4094</v>
      </c>
      <c r="F1374" s="4" t="s">
        <v>4095</v>
      </c>
    </row>
    <row r="1375" spans="1:6" x14ac:dyDescent="0.25">
      <c r="A1375" s="4" t="s">
        <v>4048</v>
      </c>
      <c r="B1375" s="4" t="s">
        <v>4049</v>
      </c>
      <c r="C1375" s="4" t="s">
        <v>4090</v>
      </c>
      <c r="D1375" s="4" t="s">
        <v>4091</v>
      </c>
      <c r="E1375" s="4" t="s">
        <v>4096</v>
      </c>
      <c r="F1375" s="4" t="s">
        <v>4097</v>
      </c>
    </row>
    <row r="1376" spans="1:6" x14ac:dyDescent="0.25">
      <c r="A1376" s="4" t="s">
        <v>4048</v>
      </c>
      <c r="B1376" s="4" t="s">
        <v>4049</v>
      </c>
      <c r="C1376" s="4" t="s">
        <v>4098</v>
      </c>
      <c r="D1376" s="4" t="s">
        <v>4071</v>
      </c>
      <c r="E1376" s="4" t="s">
        <v>4099</v>
      </c>
      <c r="F1376" s="4" t="s">
        <v>4067</v>
      </c>
    </row>
    <row r="1377" spans="1:6" x14ac:dyDescent="0.25">
      <c r="A1377" s="4" t="s">
        <v>4048</v>
      </c>
      <c r="B1377" s="4" t="s">
        <v>4049</v>
      </c>
      <c r="C1377" s="4" t="s">
        <v>4098</v>
      </c>
      <c r="D1377" s="4" t="s">
        <v>4071</v>
      </c>
      <c r="E1377" s="4" t="s">
        <v>4100</v>
      </c>
      <c r="F1377" s="4" t="s">
        <v>4101</v>
      </c>
    </row>
    <row r="1378" spans="1:6" x14ac:dyDescent="0.25">
      <c r="A1378" s="4" t="s">
        <v>4048</v>
      </c>
      <c r="B1378" s="4" t="s">
        <v>4049</v>
      </c>
      <c r="C1378" s="4" t="s">
        <v>4098</v>
      </c>
      <c r="D1378" s="4" t="s">
        <v>4071</v>
      </c>
      <c r="E1378" s="4" t="s">
        <v>4102</v>
      </c>
      <c r="F1378" s="4" t="s">
        <v>4071</v>
      </c>
    </row>
    <row r="1379" spans="1:6" x14ac:dyDescent="0.25">
      <c r="A1379" s="4" t="s">
        <v>4048</v>
      </c>
      <c r="B1379" s="4" t="s">
        <v>4049</v>
      </c>
      <c r="C1379" s="4" t="s">
        <v>4098</v>
      </c>
      <c r="D1379" s="4" t="s">
        <v>4071</v>
      </c>
      <c r="E1379" s="4" t="s">
        <v>4103</v>
      </c>
      <c r="F1379" s="4" t="s">
        <v>4076</v>
      </c>
    </row>
    <row r="1380" spans="1:6" x14ac:dyDescent="0.25">
      <c r="A1380" s="4" t="s">
        <v>4048</v>
      </c>
      <c r="B1380" s="4" t="s">
        <v>4049</v>
      </c>
      <c r="C1380" s="4" t="s">
        <v>4098</v>
      </c>
      <c r="D1380" s="4" t="s">
        <v>4071</v>
      </c>
      <c r="E1380" s="4" t="s">
        <v>4104</v>
      </c>
      <c r="F1380" s="4" t="s">
        <v>4078</v>
      </c>
    </row>
    <row r="1381" spans="1:6" x14ac:dyDescent="0.25">
      <c r="A1381" s="4" t="s">
        <v>4048</v>
      </c>
      <c r="B1381" s="4" t="s">
        <v>4049</v>
      </c>
      <c r="C1381" s="4" t="s">
        <v>4105</v>
      </c>
      <c r="D1381" s="4" t="s">
        <v>4055</v>
      </c>
      <c r="E1381" s="4" t="s">
        <v>4106</v>
      </c>
      <c r="F1381" s="4" t="s">
        <v>1292</v>
      </c>
    </row>
    <row r="1382" spans="1:6" x14ac:dyDescent="0.25">
      <c r="A1382" s="4" t="s">
        <v>4048</v>
      </c>
      <c r="B1382" s="4" t="s">
        <v>4049</v>
      </c>
      <c r="C1382" s="4" t="s">
        <v>4105</v>
      </c>
      <c r="D1382" s="4" t="s">
        <v>4055</v>
      </c>
      <c r="E1382" s="4" t="s">
        <v>4107</v>
      </c>
      <c r="F1382" s="4" t="s">
        <v>4108</v>
      </c>
    </row>
    <row r="1383" spans="1:6" x14ac:dyDescent="0.25">
      <c r="A1383" s="4" t="s">
        <v>4048</v>
      </c>
      <c r="B1383" s="4" t="s">
        <v>4049</v>
      </c>
      <c r="C1383" s="4" t="s">
        <v>4105</v>
      </c>
      <c r="D1383" s="4" t="s">
        <v>4055</v>
      </c>
      <c r="E1383" s="4" t="s">
        <v>4109</v>
      </c>
      <c r="F1383" s="4" t="s">
        <v>4055</v>
      </c>
    </row>
    <row r="1384" spans="1:6" x14ac:dyDescent="0.25">
      <c r="A1384" s="4" t="s">
        <v>4048</v>
      </c>
      <c r="B1384" s="4" t="s">
        <v>4049</v>
      </c>
      <c r="C1384" s="4" t="s">
        <v>4110</v>
      </c>
      <c r="D1384" s="4" t="s">
        <v>4111</v>
      </c>
      <c r="E1384" s="4" t="s">
        <v>4112</v>
      </c>
      <c r="F1384" s="4" t="s">
        <v>4113</v>
      </c>
    </row>
    <row r="1385" spans="1:6" x14ac:dyDescent="0.25">
      <c r="A1385" s="4" t="s">
        <v>4048</v>
      </c>
      <c r="B1385" s="4" t="s">
        <v>4049</v>
      </c>
      <c r="C1385" s="4" t="s">
        <v>4110</v>
      </c>
      <c r="D1385" s="4" t="s">
        <v>4111</v>
      </c>
      <c r="E1385" s="4" t="s">
        <v>4114</v>
      </c>
      <c r="F1385" s="4" t="s">
        <v>1696</v>
      </c>
    </row>
    <row r="1386" spans="1:6" x14ac:dyDescent="0.25">
      <c r="A1386" s="4" t="s">
        <v>4048</v>
      </c>
      <c r="B1386" s="4" t="s">
        <v>4049</v>
      </c>
      <c r="C1386" s="4" t="s">
        <v>4110</v>
      </c>
      <c r="D1386" s="4" t="s">
        <v>4111</v>
      </c>
      <c r="E1386" s="4" t="s">
        <v>4115</v>
      </c>
      <c r="F1386" s="4" t="s">
        <v>4116</v>
      </c>
    </row>
    <row r="1387" spans="1:6" x14ac:dyDescent="0.25">
      <c r="A1387" s="4" t="s">
        <v>4048</v>
      </c>
      <c r="B1387" s="4" t="s">
        <v>4049</v>
      </c>
      <c r="C1387" s="4" t="s">
        <v>4117</v>
      </c>
      <c r="D1387" s="4" t="s">
        <v>4118</v>
      </c>
      <c r="E1387" s="4" t="s">
        <v>4119</v>
      </c>
      <c r="F1387" s="4" t="s">
        <v>4120</v>
      </c>
    </row>
    <row r="1388" spans="1:6" x14ac:dyDescent="0.25">
      <c r="A1388" s="4" t="s">
        <v>4048</v>
      </c>
      <c r="B1388" s="4" t="s">
        <v>4049</v>
      </c>
      <c r="C1388" s="4" t="s">
        <v>4117</v>
      </c>
      <c r="D1388" s="4" t="s">
        <v>4118</v>
      </c>
      <c r="E1388" s="4" t="s">
        <v>4121</v>
      </c>
      <c r="F1388" s="4" t="s">
        <v>4082</v>
      </c>
    </row>
    <row r="1389" spans="1:6" x14ac:dyDescent="0.25">
      <c r="A1389" s="4" t="s">
        <v>4048</v>
      </c>
      <c r="B1389" s="4" t="s">
        <v>4049</v>
      </c>
      <c r="C1389" s="4" t="s">
        <v>4117</v>
      </c>
      <c r="D1389" s="4" t="s">
        <v>4118</v>
      </c>
      <c r="E1389" s="4" t="s">
        <v>4122</v>
      </c>
      <c r="F1389" s="4" t="s">
        <v>4123</v>
      </c>
    </row>
    <row r="1390" spans="1:6" x14ac:dyDescent="0.25">
      <c r="A1390" s="4" t="s">
        <v>4048</v>
      </c>
      <c r="B1390" s="4" t="s">
        <v>4049</v>
      </c>
      <c r="C1390" s="4" t="s">
        <v>4117</v>
      </c>
      <c r="D1390" s="4" t="s">
        <v>4118</v>
      </c>
      <c r="E1390" s="4" t="s">
        <v>4124</v>
      </c>
      <c r="F1390" s="4" t="s">
        <v>4118</v>
      </c>
    </row>
    <row r="1391" spans="1:6" x14ac:dyDescent="0.25">
      <c r="A1391" s="4" t="s">
        <v>4048</v>
      </c>
      <c r="B1391" s="4" t="s">
        <v>4049</v>
      </c>
      <c r="C1391" s="4" t="s">
        <v>4125</v>
      </c>
      <c r="D1391" s="4" t="s">
        <v>4126</v>
      </c>
      <c r="E1391" s="4" t="s">
        <v>4127</v>
      </c>
      <c r="F1391" s="4" t="s">
        <v>4128</v>
      </c>
    </row>
    <row r="1392" spans="1:6" x14ac:dyDescent="0.25">
      <c r="A1392" s="4" t="s">
        <v>4048</v>
      </c>
      <c r="B1392" s="4" t="s">
        <v>4049</v>
      </c>
      <c r="C1392" s="4" t="s">
        <v>4125</v>
      </c>
      <c r="D1392" s="4" t="s">
        <v>4126</v>
      </c>
      <c r="E1392" s="4" t="s">
        <v>4129</v>
      </c>
      <c r="F1392" s="4" t="s">
        <v>4130</v>
      </c>
    </row>
    <row r="1393" spans="1:6" x14ac:dyDescent="0.25">
      <c r="A1393" s="4" t="s">
        <v>4048</v>
      </c>
      <c r="B1393" s="4" t="s">
        <v>4049</v>
      </c>
      <c r="C1393" s="4" t="s">
        <v>4125</v>
      </c>
      <c r="D1393" s="4" t="s">
        <v>4126</v>
      </c>
      <c r="E1393" s="4" t="s">
        <v>4131</v>
      </c>
      <c r="F1393" s="4" t="s">
        <v>4132</v>
      </c>
    </row>
    <row r="1394" spans="1:6" x14ac:dyDescent="0.25">
      <c r="A1394" s="4" t="s">
        <v>4048</v>
      </c>
      <c r="B1394" s="4" t="s">
        <v>4049</v>
      </c>
      <c r="C1394" s="4" t="s">
        <v>4125</v>
      </c>
      <c r="D1394" s="4" t="s">
        <v>4126</v>
      </c>
      <c r="E1394" s="4" t="s">
        <v>4133</v>
      </c>
      <c r="F1394" s="4" t="s">
        <v>4134</v>
      </c>
    </row>
    <row r="1395" spans="1:6" x14ac:dyDescent="0.25">
      <c r="A1395" s="4" t="s">
        <v>4048</v>
      </c>
      <c r="B1395" s="4" t="s">
        <v>4049</v>
      </c>
      <c r="C1395" s="4" t="s">
        <v>4125</v>
      </c>
      <c r="D1395" s="4" t="s">
        <v>4126</v>
      </c>
      <c r="E1395" s="4" t="s">
        <v>4135</v>
      </c>
      <c r="F1395" s="4" t="s">
        <v>4055</v>
      </c>
    </row>
    <row r="1396" spans="1:6" x14ac:dyDescent="0.25">
      <c r="A1396" s="4" t="s">
        <v>4048</v>
      </c>
      <c r="B1396" s="4" t="s">
        <v>4049</v>
      </c>
      <c r="C1396" s="4" t="s">
        <v>4125</v>
      </c>
      <c r="D1396" s="4" t="s">
        <v>4126</v>
      </c>
      <c r="E1396" s="4" t="s">
        <v>4136</v>
      </c>
      <c r="F1396" s="4" t="s">
        <v>2513</v>
      </c>
    </row>
    <row r="1397" spans="1:6" x14ac:dyDescent="0.25">
      <c r="A1397" s="4" t="s">
        <v>4048</v>
      </c>
      <c r="B1397" s="4" t="s">
        <v>4049</v>
      </c>
      <c r="C1397" s="4" t="s">
        <v>4125</v>
      </c>
      <c r="D1397" s="4" t="s">
        <v>4126</v>
      </c>
      <c r="E1397" s="4" t="s">
        <v>4137</v>
      </c>
      <c r="F1397" s="4" t="s">
        <v>4138</v>
      </c>
    </row>
    <row r="1398" spans="1:6" x14ac:dyDescent="0.25">
      <c r="A1398" s="4" t="s">
        <v>4048</v>
      </c>
      <c r="B1398" s="4" t="s">
        <v>4049</v>
      </c>
      <c r="C1398" s="4" t="s">
        <v>4125</v>
      </c>
      <c r="D1398" s="4" t="s">
        <v>4126</v>
      </c>
      <c r="E1398" s="4" t="s">
        <v>4139</v>
      </c>
      <c r="F1398" s="4" t="s">
        <v>4140</v>
      </c>
    </row>
    <row r="1399" spans="1:6" x14ac:dyDescent="0.25">
      <c r="A1399" s="4" t="s">
        <v>4048</v>
      </c>
      <c r="B1399" s="4" t="s">
        <v>4049</v>
      </c>
      <c r="C1399" s="4" t="s">
        <v>4125</v>
      </c>
      <c r="D1399" s="4" t="s">
        <v>4126</v>
      </c>
      <c r="E1399" s="4" t="s">
        <v>4141</v>
      </c>
      <c r="F1399" s="4" t="s">
        <v>4126</v>
      </c>
    </row>
    <row r="1400" spans="1:6" x14ac:dyDescent="0.25">
      <c r="A1400" s="4" t="s">
        <v>4048</v>
      </c>
      <c r="B1400" s="4" t="s">
        <v>4049</v>
      </c>
      <c r="C1400" s="4" t="s">
        <v>4125</v>
      </c>
      <c r="D1400" s="4" t="s">
        <v>4126</v>
      </c>
      <c r="E1400" s="4" t="s">
        <v>4142</v>
      </c>
      <c r="F1400" s="4" t="s">
        <v>4126</v>
      </c>
    </row>
    <row r="1401" spans="1:6" x14ac:dyDescent="0.25">
      <c r="A1401" s="4" t="s">
        <v>4048</v>
      </c>
      <c r="B1401" s="4" t="s">
        <v>4049</v>
      </c>
      <c r="C1401" s="4" t="s">
        <v>4125</v>
      </c>
      <c r="D1401" s="4" t="s">
        <v>4126</v>
      </c>
      <c r="E1401" s="4" t="s">
        <v>4143</v>
      </c>
      <c r="F1401" s="4" t="s">
        <v>4059</v>
      </c>
    </row>
    <row r="1402" spans="1:6" x14ac:dyDescent="0.25">
      <c r="A1402" s="4" t="s">
        <v>4144</v>
      </c>
      <c r="B1402" s="4" t="s">
        <v>4145</v>
      </c>
      <c r="C1402" s="4" t="s">
        <v>4146</v>
      </c>
      <c r="D1402" s="4" t="s">
        <v>4147</v>
      </c>
      <c r="E1402" s="4" t="s">
        <v>4148</v>
      </c>
      <c r="F1402" s="4" t="s">
        <v>4147</v>
      </c>
    </row>
    <row r="1403" spans="1:6" x14ac:dyDescent="0.25">
      <c r="A1403" s="4" t="s">
        <v>4144</v>
      </c>
      <c r="B1403" s="4" t="s">
        <v>4145</v>
      </c>
      <c r="C1403" s="4" t="s">
        <v>4149</v>
      </c>
      <c r="D1403" s="4" t="s">
        <v>4150</v>
      </c>
      <c r="E1403" s="4" t="s">
        <v>4151</v>
      </c>
      <c r="F1403" s="4" t="s">
        <v>4150</v>
      </c>
    </row>
    <row r="1404" spans="1:6" x14ac:dyDescent="0.25">
      <c r="A1404" s="4" t="s">
        <v>4144</v>
      </c>
      <c r="B1404" s="4" t="s">
        <v>4145</v>
      </c>
      <c r="C1404" s="4" t="s">
        <v>4152</v>
      </c>
      <c r="D1404" s="4" t="s">
        <v>4153</v>
      </c>
      <c r="E1404" s="4" t="s">
        <v>4154</v>
      </c>
      <c r="F1404" s="4" t="s">
        <v>4153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REFUGIOS_DB_R4</vt:lpstr>
      <vt:lpstr>list_of_respondents</vt:lpstr>
      <vt:lpstr>Cod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SOTO Raul Andres</cp:lastModifiedBy>
  <dcterms:created xsi:type="dcterms:W3CDTF">2016-08-27T18:39:35Z</dcterms:created>
  <dcterms:modified xsi:type="dcterms:W3CDTF">2017-03-14T15:50:00Z</dcterms:modified>
  <cp:category/>
</cp:coreProperties>
</file>