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3.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xml" ContentType="application/vnd.openxmlformats-officedocument.drawing+xml"/>
  <Override PartName="/xl/tables/table1.xml" ContentType="application/vnd.openxmlformats-officedocument.spreadsheetml.tab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11"/>
  <workbookPr defaultThemeVersion="166925"/>
  <mc:AlternateContent xmlns:mc="http://schemas.openxmlformats.org/markup-compatibility/2006">
    <mc:Choice Requires="x15">
      <x15ac:absPath xmlns:x15ac="http://schemas.microsoft.com/office/spreadsheetml/2010/11/ac" url="https://iomint.sharepoint.com/sites/Myupdates/Shared Documents/General/Work/South Sudan/DTM South Sudan/Tools and reports/Mobility Tracking SSD/Round 9/Baseline Area/"/>
    </mc:Choice>
  </mc:AlternateContent>
  <xr:revisionPtr revIDLastSave="0" documentId="8_{0A7396C9-5F5B-E349-933F-3BDD5E5CA357}" xr6:coauthVersionLast="46" xr6:coauthVersionMax="46" xr10:uidLastSave="{00000000-0000-0000-0000-000000000000}"/>
  <bookViews>
    <workbookView xWindow="0" yWindow="460" windowWidth="25820" windowHeight="14100" xr2:uid="{9EAC53AF-5108-4BE8-8815-E2971C99E4E5}"/>
  </bookViews>
  <sheets>
    <sheet name="Note" sheetId="7" r:id="rId1"/>
    <sheet name="MT R9 Period of Arrival State" sheetId="3" r:id="rId2"/>
    <sheet name="MT R9 IDPs By Reason State" sheetId="4" r:id="rId3"/>
    <sheet name="MT R9 Shelter Status State Sum" sheetId="5" r:id="rId4"/>
    <sheet name="MT R9 Baseline Area Dataset" sheetId="1" r:id="rId5"/>
  </sheets>
  <definedNames>
    <definedName name="_xlnm._FilterDatabase" localSheetId="1" hidden="1">'MT R9 Period of Arrival State'!$B$3:$AM$3</definedName>
    <definedName name="MT_R7_Returnees_Shelter_Status">#REF!</definedName>
    <definedName name="_xlnm.Print_Area" localSheetId="2">'MT R9 IDPs By Reason State'!$A$1:$M$63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A3" i="1" l="1"/>
  <c r="DA4" i="1"/>
  <c r="DA5" i="1"/>
  <c r="DA6" i="1"/>
  <c r="DA7" i="1"/>
  <c r="DA8" i="1"/>
  <c r="DA9" i="1"/>
  <c r="DA10" i="1"/>
  <c r="DA11" i="1"/>
  <c r="DA12" i="1"/>
  <c r="DA13" i="1"/>
  <c r="DA14" i="1"/>
  <c r="DA15" i="1"/>
  <c r="DA16" i="1"/>
  <c r="DA17" i="1"/>
  <c r="DA18" i="1"/>
  <c r="DA19" i="1"/>
  <c r="DA20" i="1"/>
  <c r="DA21" i="1"/>
  <c r="DA22" i="1"/>
  <c r="DA23" i="1"/>
  <c r="DA24" i="1"/>
  <c r="DA25" i="1"/>
  <c r="DA26" i="1"/>
  <c r="DA27" i="1"/>
  <c r="DA28" i="1"/>
  <c r="DA29" i="1"/>
  <c r="DA30" i="1"/>
  <c r="DA31" i="1"/>
  <c r="DA32" i="1"/>
  <c r="DA33" i="1"/>
  <c r="DA34" i="1"/>
  <c r="DA35" i="1"/>
  <c r="DA36" i="1"/>
  <c r="DA37" i="1"/>
  <c r="DA38" i="1"/>
  <c r="DA39" i="1"/>
  <c r="DA40" i="1"/>
  <c r="DA41" i="1"/>
  <c r="DA42" i="1"/>
  <c r="DA43" i="1"/>
  <c r="DA44" i="1"/>
  <c r="DA45" i="1"/>
  <c r="DA46" i="1"/>
  <c r="DA47" i="1"/>
  <c r="DA48" i="1"/>
  <c r="DA49" i="1"/>
  <c r="DA50" i="1"/>
  <c r="DA51" i="1"/>
  <c r="DA52" i="1"/>
  <c r="DA53" i="1"/>
  <c r="DA54" i="1"/>
  <c r="DA55" i="1"/>
  <c r="DA56" i="1"/>
  <c r="DA57" i="1"/>
  <c r="DA58" i="1"/>
  <c r="DA59" i="1"/>
  <c r="DA60" i="1"/>
  <c r="DA61" i="1"/>
  <c r="DA62" i="1"/>
  <c r="DA63" i="1"/>
  <c r="DA64" i="1"/>
  <c r="DA65" i="1"/>
  <c r="DA66" i="1"/>
  <c r="DA67" i="1"/>
  <c r="DA68" i="1"/>
  <c r="DA69" i="1"/>
  <c r="DA70" i="1"/>
  <c r="DA71" i="1"/>
  <c r="DA72" i="1"/>
  <c r="DA73" i="1"/>
  <c r="DA74" i="1"/>
  <c r="DA75" i="1"/>
  <c r="DA76" i="1"/>
  <c r="DA77" i="1"/>
  <c r="DA78" i="1"/>
  <c r="DA79" i="1"/>
  <c r="DA80" i="1"/>
  <c r="DA81" i="1"/>
  <c r="DA82" i="1"/>
  <c r="DA83" i="1"/>
  <c r="DA84" i="1"/>
  <c r="DA85" i="1"/>
  <c r="DA86" i="1"/>
  <c r="DA87" i="1"/>
  <c r="DA88" i="1"/>
  <c r="DA89" i="1"/>
  <c r="DA90" i="1"/>
  <c r="DA91" i="1"/>
  <c r="DA92" i="1"/>
  <c r="DA93" i="1"/>
  <c r="DA94" i="1"/>
  <c r="DA95" i="1"/>
  <c r="DA96" i="1"/>
  <c r="DA97" i="1"/>
  <c r="DA98" i="1"/>
  <c r="DA99" i="1"/>
  <c r="DA100" i="1"/>
  <c r="DA101" i="1"/>
  <c r="DA102" i="1"/>
  <c r="DA103" i="1"/>
  <c r="DA104" i="1"/>
  <c r="DA105" i="1"/>
  <c r="DA106" i="1"/>
  <c r="DA107" i="1"/>
  <c r="DA108" i="1"/>
  <c r="DA109" i="1"/>
  <c r="DA110" i="1"/>
  <c r="DA111" i="1"/>
  <c r="DA112" i="1"/>
  <c r="DA113" i="1"/>
  <c r="DA114" i="1"/>
  <c r="DA115" i="1"/>
  <c r="DA116" i="1"/>
  <c r="DA117" i="1"/>
  <c r="DA118" i="1"/>
  <c r="DA119" i="1"/>
  <c r="DA120" i="1"/>
  <c r="DA121" i="1"/>
  <c r="DA122" i="1"/>
  <c r="DA123" i="1"/>
  <c r="DA124" i="1"/>
  <c r="DA125" i="1"/>
  <c r="DA126" i="1"/>
  <c r="DA127" i="1"/>
  <c r="DA128" i="1"/>
  <c r="DA129" i="1"/>
  <c r="DA130" i="1"/>
  <c r="DA131" i="1"/>
  <c r="DA132" i="1"/>
  <c r="DA133" i="1"/>
  <c r="DA134" i="1"/>
  <c r="DA135" i="1"/>
  <c r="DA136" i="1"/>
  <c r="DA137" i="1"/>
  <c r="DA138" i="1"/>
  <c r="DA139" i="1"/>
  <c r="DA140" i="1"/>
  <c r="DA141" i="1"/>
  <c r="DA142" i="1"/>
  <c r="DA143" i="1"/>
  <c r="DA144" i="1"/>
  <c r="DA145" i="1"/>
  <c r="DA146" i="1"/>
  <c r="DA147" i="1"/>
  <c r="DA148" i="1"/>
  <c r="DA149" i="1"/>
  <c r="DA150" i="1"/>
  <c r="DA151" i="1"/>
  <c r="DA152" i="1"/>
  <c r="DA153" i="1"/>
  <c r="DA154" i="1"/>
  <c r="DA155" i="1"/>
  <c r="DA156" i="1"/>
  <c r="DA157" i="1"/>
  <c r="DA158" i="1"/>
  <c r="DA159" i="1"/>
  <c r="DA160" i="1"/>
  <c r="DA161" i="1"/>
  <c r="DA162" i="1"/>
  <c r="DA163" i="1"/>
  <c r="DA164" i="1"/>
  <c r="DA165" i="1"/>
  <c r="DA166" i="1"/>
  <c r="DA167" i="1"/>
  <c r="DA168" i="1"/>
  <c r="DA169" i="1"/>
  <c r="DA170" i="1"/>
  <c r="DA171" i="1"/>
  <c r="DA172" i="1"/>
  <c r="DA173" i="1"/>
  <c r="DA174" i="1"/>
  <c r="DA175" i="1"/>
  <c r="DA176" i="1"/>
  <c r="DA177" i="1"/>
  <c r="DA178" i="1"/>
  <c r="DA179" i="1"/>
  <c r="DA180" i="1"/>
  <c r="DA181" i="1"/>
  <c r="DA182" i="1"/>
  <c r="DA183" i="1"/>
  <c r="DA184" i="1"/>
  <c r="DA185" i="1"/>
  <c r="DA186" i="1"/>
  <c r="DA187" i="1"/>
  <c r="DA188" i="1"/>
  <c r="DA189" i="1"/>
  <c r="DA190" i="1"/>
  <c r="DA191" i="1"/>
  <c r="DA192" i="1"/>
  <c r="DA193" i="1"/>
  <c r="DA194" i="1"/>
  <c r="DA195" i="1"/>
  <c r="DA196" i="1"/>
  <c r="DA197" i="1"/>
  <c r="DA198" i="1"/>
  <c r="DA199" i="1"/>
  <c r="DA200" i="1"/>
  <c r="DA201" i="1"/>
  <c r="DA202" i="1"/>
  <c r="DA203" i="1"/>
  <c r="DA204" i="1"/>
  <c r="DA205" i="1"/>
  <c r="DA206" i="1"/>
  <c r="DA207" i="1"/>
  <c r="DA208" i="1"/>
  <c r="DA209" i="1"/>
  <c r="DA210" i="1"/>
  <c r="DA211" i="1"/>
  <c r="DA212" i="1"/>
  <c r="DA213" i="1"/>
  <c r="DA214" i="1"/>
  <c r="DA215" i="1"/>
  <c r="DA216" i="1"/>
  <c r="DA217" i="1"/>
  <c r="DA218" i="1"/>
  <c r="DA219" i="1"/>
  <c r="DA220" i="1"/>
  <c r="DA221" i="1"/>
  <c r="DA222" i="1"/>
  <c r="DA223" i="1"/>
  <c r="DA224" i="1"/>
  <c r="DA225" i="1"/>
  <c r="DA226" i="1"/>
  <c r="DA227" i="1"/>
  <c r="DA228" i="1"/>
  <c r="DA229" i="1"/>
  <c r="DA230" i="1"/>
  <c r="DA231" i="1"/>
  <c r="DA232" i="1"/>
  <c r="DA233" i="1"/>
  <c r="DA234" i="1"/>
  <c r="DA235" i="1"/>
  <c r="DA236" i="1"/>
  <c r="DA237" i="1"/>
  <c r="DA238" i="1"/>
  <c r="DA239" i="1"/>
  <c r="DA240" i="1"/>
  <c r="DA241" i="1"/>
  <c r="DA242" i="1"/>
  <c r="DA243" i="1"/>
  <c r="DA244" i="1"/>
  <c r="DA245" i="1"/>
  <c r="DA246" i="1"/>
  <c r="DA247" i="1"/>
  <c r="DA248" i="1"/>
  <c r="DA249" i="1"/>
  <c r="DA250" i="1"/>
  <c r="DA251" i="1"/>
  <c r="DA252" i="1"/>
  <c r="DA253" i="1"/>
  <c r="DA254" i="1"/>
  <c r="DA255" i="1"/>
  <c r="DA256" i="1"/>
  <c r="DA257" i="1"/>
  <c r="DA258" i="1"/>
  <c r="DA259" i="1"/>
  <c r="DA260" i="1"/>
  <c r="DA261" i="1"/>
  <c r="DA262" i="1"/>
  <c r="DA263" i="1"/>
  <c r="DA264" i="1"/>
  <c r="DA265" i="1"/>
  <c r="DA266" i="1"/>
  <c r="DA267" i="1"/>
  <c r="DA268" i="1"/>
  <c r="DA269" i="1"/>
  <c r="DA270" i="1"/>
  <c r="DA271" i="1"/>
  <c r="DA272" i="1"/>
  <c r="DA273" i="1"/>
  <c r="DA274" i="1"/>
  <c r="DA275" i="1"/>
  <c r="DA276" i="1"/>
  <c r="DA277" i="1"/>
  <c r="DA278" i="1"/>
  <c r="DA279" i="1"/>
  <c r="DA280" i="1"/>
  <c r="DA281" i="1"/>
  <c r="DA282" i="1"/>
  <c r="DA283" i="1"/>
  <c r="DA284" i="1"/>
  <c r="DA285" i="1"/>
  <c r="DA286" i="1"/>
  <c r="DA287" i="1"/>
  <c r="DA288" i="1"/>
  <c r="DA289" i="1"/>
  <c r="DA290" i="1"/>
  <c r="DA291" i="1"/>
  <c r="DA292" i="1"/>
  <c r="DA293" i="1"/>
  <c r="DA294" i="1"/>
  <c r="DA295" i="1"/>
  <c r="DA296" i="1"/>
  <c r="DA297" i="1"/>
  <c r="DA298" i="1"/>
  <c r="DA299" i="1"/>
  <c r="DA300" i="1"/>
  <c r="DA301" i="1"/>
  <c r="DA302" i="1"/>
  <c r="DA303" i="1"/>
  <c r="DA304" i="1"/>
  <c r="DA305" i="1"/>
  <c r="DA306" i="1"/>
  <c r="DA307" i="1"/>
  <c r="DA308" i="1"/>
  <c r="DA309" i="1"/>
  <c r="DA310" i="1"/>
  <c r="DA311" i="1"/>
  <c r="DA312" i="1"/>
  <c r="DA313" i="1"/>
  <c r="DA314" i="1"/>
  <c r="DA315" i="1"/>
  <c r="DA316" i="1"/>
  <c r="DA317" i="1"/>
  <c r="DA318" i="1"/>
  <c r="DA319" i="1"/>
  <c r="DA320" i="1"/>
  <c r="DA321" i="1"/>
  <c r="DA322" i="1"/>
  <c r="DA323" i="1"/>
  <c r="DA324" i="1"/>
  <c r="DA325" i="1"/>
  <c r="DA326" i="1"/>
  <c r="DA327" i="1"/>
  <c r="DA328" i="1"/>
  <c r="DA329" i="1"/>
  <c r="DA330" i="1"/>
  <c r="DA331" i="1"/>
  <c r="DA332" i="1"/>
  <c r="DA333" i="1"/>
  <c r="DA334" i="1"/>
  <c r="DA335" i="1"/>
  <c r="DA336" i="1"/>
  <c r="DA337" i="1"/>
  <c r="DA338" i="1"/>
  <c r="DA339" i="1"/>
  <c r="DA340" i="1"/>
  <c r="DA341" i="1"/>
  <c r="DA342" i="1"/>
  <c r="DA343" i="1"/>
  <c r="DA344" i="1"/>
  <c r="DA345" i="1"/>
  <c r="DA346" i="1"/>
  <c r="DA347" i="1"/>
  <c r="DA348" i="1"/>
  <c r="DA349" i="1"/>
  <c r="DA350" i="1"/>
  <c r="DA351" i="1"/>
  <c r="DA352" i="1"/>
  <c r="DA353" i="1"/>
  <c r="DA354" i="1"/>
  <c r="DA355" i="1"/>
  <c r="DA356" i="1"/>
  <c r="DA357" i="1"/>
  <c r="DA358" i="1"/>
  <c r="DA359" i="1"/>
  <c r="DA360" i="1"/>
  <c r="DA361" i="1"/>
  <c r="DA362" i="1"/>
  <c r="DA363" i="1"/>
  <c r="DA364" i="1"/>
  <c r="DA365" i="1"/>
  <c r="DA366" i="1"/>
  <c r="DA367" i="1"/>
  <c r="DA368" i="1"/>
  <c r="DA369" i="1"/>
  <c r="DA370" i="1"/>
  <c r="DA371" i="1"/>
  <c r="DA372" i="1"/>
  <c r="DA373" i="1"/>
  <c r="DA374" i="1"/>
  <c r="DA375" i="1"/>
  <c r="DA376" i="1"/>
  <c r="DA377" i="1"/>
  <c r="DA378" i="1"/>
  <c r="DA379" i="1"/>
  <c r="DA380" i="1"/>
  <c r="DA381" i="1"/>
  <c r="DA382" i="1"/>
  <c r="DA383" i="1"/>
  <c r="DA384" i="1"/>
  <c r="DA385" i="1"/>
  <c r="DA386" i="1"/>
  <c r="DA387" i="1"/>
  <c r="DA388" i="1"/>
  <c r="DA389" i="1"/>
  <c r="DA390" i="1"/>
  <c r="DA391" i="1"/>
  <c r="DA392" i="1"/>
  <c r="DA393" i="1"/>
  <c r="DA394" i="1"/>
  <c r="DA395" i="1"/>
  <c r="DA396" i="1"/>
  <c r="DA397" i="1"/>
  <c r="DA398" i="1"/>
  <c r="DA399" i="1"/>
  <c r="DA400" i="1"/>
  <c r="DA401" i="1"/>
  <c r="DA402" i="1"/>
  <c r="DA403" i="1"/>
  <c r="DA404" i="1"/>
  <c r="DA405" i="1"/>
  <c r="DA406" i="1"/>
  <c r="DA407" i="1"/>
  <c r="DA408" i="1"/>
  <c r="DA409" i="1"/>
  <c r="DA410" i="1"/>
  <c r="DA411" i="1"/>
  <c r="DA412" i="1"/>
  <c r="DA413" i="1"/>
  <c r="DA414" i="1"/>
  <c r="DA415" i="1"/>
  <c r="DA416" i="1"/>
  <c r="DA417" i="1"/>
  <c r="DA418" i="1"/>
  <c r="DA419" i="1"/>
  <c r="DA420" i="1"/>
  <c r="DA421" i="1"/>
  <c r="DA422" i="1"/>
  <c r="DA423" i="1"/>
  <c r="DA424" i="1"/>
  <c r="DA425" i="1"/>
  <c r="DA426" i="1"/>
  <c r="DA427" i="1"/>
  <c r="DA428" i="1"/>
  <c r="DA429" i="1"/>
  <c r="DA430" i="1"/>
  <c r="DA431" i="1"/>
  <c r="DA432" i="1"/>
  <c r="DA433" i="1"/>
  <c r="DA434" i="1"/>
  <c r="DA435" i="1"/>
  <c r="DA436" i="1"/>
  <c r="DA437" i="1"/>
  <c r="DA438" i="1"/>
  <c r="DA439" i="1"/>
  <c r="DA440" i="1"/>
  <c r="DA441" i="1"/>
  <c r="DA442" i="1"/>
  <c r="DA443" i="1"/>
  <c r="DA444" i="1"/>
  <c r="DA445" i="1"/>
  <c r="DA446" i="1"/>
  <c r="DA447" i="1"/>
  <c r="DA448" i="1"/>
  <c r="DA449" i="1"/>
  <c r="DA450" i="1"/>
  <c r="DA451" i="1"/>
  <c r="DA452" i="1"/>
  <c r="DA453" i="1"/>
  <c r="DA454" i="1"/>
  <c r="DA455" i="1"/>
  <c r="DA456" i="1"/>
  <c r="DA457" i="1"/>
  <c r="DA458" i="1"/>
  <c r="DA459" i="1"/>
  <c r="DA460" i="1"/>
  <c r="DA461" i="1"/>
  <c r="DA462" i="1"/>
  <c r="DA463" i="1"/>
  <c r="DA464" i="1"/>
  <c r="DA465" i="1"/>
  <c r="DA466" i="1"/>
  <c r="DA467" i="1"/>
  <c r="DA468" i="1"/>
  <c r="DA469" i="1"/>
  <c r="DA470" i="1"/>
  <c r="DA471" i="1"/>
  <c r="DA472" i="1"/>
  <c r="DA473" i="1"/>
  <c r="DA474" i="1"/>
  <c r="DA475" i="1"/>
  <c r="DA476" i="1"/>
  <c r="DA477" i="1"/>
  <c r="DA478" i="1"/>
  <c r="DA479" i="1"/>
  <c r="DA480" i="1"/>
  <c r="DA481" i="1"/>
  <c r="DA482" i="1"/>
  <c r="DA483" i="1"/>
  <c r="DA484" i="1"/>
  <c r="DA485" i="1"/>
  <c r="DA486" i="1"/>
  <c r="DA487" i="1"/>
  <c r="DA488" i="1"/>
  <c r="DA489" i="1"/>
  <c r="DA490" i="1"/>
  <c r="DA491" i="1"/>
  <c r="DA492" i="1"/>
  <c r="DA493" i="1"/>
  <c r="DA494" i="1"/>
  <c r="DA495" i="1"/>
  <c r="DA496" i="1"/>
  <c r="DA497" i="1"/>
  <c r="DA498" i="1"/>
  <c r="DA499" i="1"/>
  <c r="DA500" i="1"/>
  <c r="DA501" i="1"/>
  <c r="DA502" i="1"/>
  <c r="DA503" i="1"/>
  <c r="DA504" i="1"/>
  <c r="DA505" i="1"/>
  <c r="DA506" i="1"/>
  <c r="DA507" i="1"/>
  <c r="DA508" i="1"/>
  <c r="DA509" i="1"/>
  <c r="DA510" i="1"/>
  <c r="DB3" i="1"/>
  <c r="DB4" i="1"/>
  <c r="DB5" i="1"/>
  <c r="DB6" i="1"/>
  <c r="DB7" i="1"/>
  <c r="DB8" i="1"/>
  <c r="DB9" i="1"/>
  <c r="DB10" i="1"/>
  <c r="DB11" i="1"/>
  <c r="DB12" i="1"/>
  <c r="DB13" i="1"/>
  <c r="DB14" i="1"/>
  <c r="DB15" i="1"/>
  <c r="DB16" i="1"/>
  <c r="DB17" i="1"/>
  <c r="DB18" i="1"/>
  <c r="DB19" i="1"/>
  <c r="DB20" i="1"/>
  <c r="DB21" i="1"/>
  <c r="DB22" i="1"/>
  <c r="DB23" i="1"/>
  <c r="DB24" i="1"/>
  <c r="DB25" i="1"/>
  <c r="DB26" i="1"/>
  <c r="DB27" i="1"/>
  <c r="DB28" i="1"/>
  <c r="DB29" i="1"/>
  <c r="DB30" i="1"/>
  <c r="DB31" i="1"/>
  <c r="DB32" i="1"/>
  <c r="DB33" i="1"/>
  <c r="DB34" i="1"/>
  <c r="DB35" i="1"/>
  <c r="DB36" i="1"/>
  <c r="DB37" i="1"/>
  <c r="DB38" i="1"/>
  <c r="DB39" i="1"/>
  <c r="DB40" i="1"/>
  <c r="DB41" i="1"/>
  <c r="DB42" i="1"/>
  <c r="DB43" i="1"/>
  <c r="DB44" i="1"/>
  <c r="DB45" i="1"/>
  <c r="DB46" i="1"/>
  <c r="DB47" i="1"/>
  <c r="DB48" i="1"/>
  <c r="DB49" i="1"/>
  <c r="DB50" i="1"/>
  <c r="DB51" i="1"/>
  <c r="DB52" i="1"/>
  <c r="DB53" i="1"/>
  <c r="DB54" i="1"/>
  <c r="DB55" i="1"/>
  <c r="DB56" i="1"/>
  <c r="DB57" i="1"/>
  <c r="DB58" i="1"/>
  <c r="DB59" i="1"/>
  <c r="DB60" i="1"/>
  <c r="DB61" i="1"/>
  <c r="DB62" i="1"/>
  <c r="DB63" i="1"/>
  <c r="DB64" i="1"/>
  <c r="DB65" i="1"/>
  <c r="DB66" i="1"/>
  <c r="DB67" i="1"/>
  <c r="DB68" i="1"/>
  <c r="DB69" i="1"/>
  <c r="DB70" i="1"/>
  <c r="DB71" i="1"/>
  <c r="DB72" i="1"/>
  <c r="DB73" i="1"/>
  <c r="DB74" i="1"/>
  <c r="DB75" i="1"/>
  <c r="DB76" i="1"/>
  <c r="DB77" i="1"/>
  <c r="DB78" i="1"/>
  <c r="DB79" i="1"/>
  <c r="DB80" i="1"/>
  <c r="DB81" i="1"/>
  <c r="DB82" i="1"/>
  <c r="DB83" i="1"/>
  <c r="DB84" i="1"/>
  <c r="DB85" i="1"/>
  <c r="DB86" i="1"/>
  <c r="DB87" i="1"/>
  <c r="DB88" i="1"/>
  <c r="DB89" i="1"/>
  <c r="DB90" i="1"/>
  <c r="DB91" i="1"/>
  <c r="DB92" i="1"/>
  <c r="DB93" i="1"/>
  <c r="DB94" i="1"/>
  <c r="DB95" i="1"/>
  <c r="DB96" i="1"/>
  <c r="DB97" i="1"/>
  <c r="DB98" i="1"/>
  <c r="DB99" i="1"/>
  <c r="DB100" i="1"/>
  <c r="DB101" i="1"/>
  <c r="DB102" i="1"/>
  <c r="DB103" i="1"/>
  <c r="DB104" i="1"/>
  <c r="DB105" i="1"/>
  <c r="DB106" i="1"/>
  <c r="DB107" i="1"/>
  <c r="DB108" i="1"/>
  <c r="DB109" i="1"/>
  <c r="DB110" i="1"/>
  <c r="DB111" i="1"/>
  <c r="DB112" i="1"/>
  <c r="DB113" i="1"/>
  <c r="DB114" i="1"/>
  <c r="DB115" i="1"/>
  <c r="DB116" i="1"/>
  <c r="DB117" i="1"/>
  <c r="DB118" i="1"/>
  <c r="DB119" i="1"/>
  <c r="DB120" i="1"/>
  <c r="DB121" i="1"/>
  <c r="DB122" i="1"/>
  <c r="DB123" i="1"/>
  <c r="DB124" i="1"/>
  <c r="DB125" i="1"/>
  <c r="DB126" i="1"/>
  <c r="DB127" i="1"/>
  <c r="DB128" i="1"/>
  <c r="DB129" i="1"/>
  <c r="DB130" i="1"/>
  <c r="DB131" i="1"/>
  <c r="DB132" i="1"/>
  <c r="DB133" i="1"/>
  <c r="DB134" i="1"/>
  <c r="DB135" i="1"/>
  <c r="DB136" i="1"/>
  <c r="DB137" i="1"/>
  <c r="DB138" i="1"/>
  <c r="DB139" i="1"/>
  <c r="DB140" i="1"/>
  <c r="DB141" i="1"/>
  <c r="DB142" i="1"/>
  <c r="DB143" i="1"/>
  <c r="DB144" i="1"/>
  <c r="DB145" i="1"/>
  <c r="DB146" i="1"/>
  <c r="DB147" i="1"/>
  <c r="DB148" i="1"/>
  <c r="DB149" i="1"/>
  <c r="DB150" i="1"/>
  <c r="DB151" i="1"/>
  <c r="DB152" i="1"/>
  <c r="DB153" i="1"/>
  <c r="DB154" i="1"/>
  <c r="DB155" i="1"/>
  <c r="DB156" i="1"/>
  <c r="DB157" i="1"/>
  <c r="DB158" i="1"/>
  <c r="DB159" i="1"/>
  <c r="DB160" i="1"/>
  <c r="DB161" i="1"/>
  <c r="DB162" i="1"/>
  <c r="DB163" i="1"/>
  <c r="DB164" i="1"/>
  <c r="DB165" i="1"/>
  <c r="DB166" i="1"/>
  <c r="DB167" i="1"/>
  <c r="DB168" i="1"/>
  <c r="DB169" i="1"/>
  <c r="DB170" i="1"/>
  <c r="DB171" i="1"/>
  <c r="DB172" i="1"/>
  <c r="DB173" i="1"/>
  <c r="DB174" i="1"/>
  <c r="DB175" i="1"/>
  <c r="DB176" i="1"/>
  <c r="DB177" i="1"/>
  <c r="DB178" i="1"/>
  <c r="DB179" i="1"/>
  <c r="DB180" i="1"/>
  <c r="DB181" i="1"/>
  <c r="DB182" i="1"/>
  <c r="DB183" i="1"/>
  <c r="DB184" i="1"/>
  <c r="DB185" i="1"/>
  <c r="DB186" i="1"/>
  <c r="DB187" i="1"/>
  <c r="DB188" i="1"/>
  <c r="DB189" i="1"/>
  <c r="DB190" i="1"/>
  <c r="DB191" i="1"/>
  <c r="DB192" i="1"/>
  <c r="DB193" i="1"/>
  <c r="DB194" i="1"/>
  <c r="DB195" i="1"/>
  <c r="DB196" i="1"/>
  <c r="DB197" i="1"/>
  <c r="DB198" i="1"/>
  <c r="DB199" i="1"/>
  <c r="DB200" i="1"/>
  <c r="DB201" i="1"/>
  <c r="DB202" i="1"/>
  <c r="DB203" i="1"/>
  <c r="DB204" i="1"/>
  <c r="DB205" i="1"/>
  <c r="DB206" i="1"/>
  <c r="DB207" i="1"/>
  <c r="DB208" i="1"/>
  <c r="DB209" i="1"/>
  <c r="DB210" i="1"/>
  <c r="DB211" i="1"/>
  <c r="DB212" i="1"/>
  <c r="DB213" i="1"/>
  <c r="DB214" i="1"/>
  <c r="DB215" i="1"/>
  <c r="DB216" i="1"/>
  <c r="DB217" i="1"/>
  <c r="DB218" i="1"/>
  <c r="DB219" i="1"/>
  <c r="DB220" i="1"/>
  <c r="DB221" i="1"/>
  <c r="DB222" i="1"/>
  <c r="DB223" i="1"/>
  <c r="DB224" i="1"/>
  <c r="DB225" i="1"/>
  <c r="DB226" i="1"/>
  <c r="DB227" i="1"/>
  <c r="DB228" i="1"/>
  <c r="DB229" i="1"/>
  <c r="DB230" i="1"/>
  <c r="DB231" i="1"/>
  <c r="DB232" i="1"/>
  <c r="DB233" i="1"/>
  <c r="DB234" i="1"/>
  <c r="DB235" i="1"/>
  <c r="DB236" i="1"/>
  <c r="DB237" i="1"/>
  <c r="DB238" i="1"/>
  <c r="DB239" i="1"/>
  <c r="DB240" i="1"/>
  <c r="DB241" i="1"/>
  <c r="DB242" i="1"/>
  <c r="DB243" i="1"/>
  <c r="DB244" i="1"/>
  <c r="DB245" i="1"/>
  <c r="DB246" i="1"/>
  <c r="DB247" i="1"/>
  <c r="DB248" i="1"/>
  <c r="DB249" i="1"/>
  <c r="DB250" i="1"/>
  <c r="DB251" i="1"/>
  <c r="DB252" i="1"/>
  <c r="DB253" i="1"/>
  <c r="DB254" i="1"/>
  <c r="DB255" i="1"/>
  <c r="DB256" i="1"/>
  <c r="DB257" i="1"/>
  <c r="DB258" i="1"/>
  <c r="DB259" i="1"/>
  <c r="DB260" i="1"/>
  <c r="DB261" i="1"/>
  <c r="DB262" i="1"/>
  <c r="DB263" i="1"/>
  <c r="DB264" i="1"/>
  <c r="DB265" i="1"/>
  <c r="DB266" i="1"/>
  <c r="DB267" i="1"/>
  <c r="DB268" i="1"/>
  <c r="DB269" i="1"/>
  <c r="DB270" i="1"/>
  <c r="DB271" i="1"/>
  <c r="DB272" i="1"/>
  <c r="DB273" i="1"/>
  <c r="DB274" i="1"/>
  <c r="DB275" i="1"/>
  <c r="DB276" i="1"/>
  <c r="DB277" i="1"/>
  <c r="DB278" i="1"/>
  <c r="DB279" i="1"/>
  <c r="DB280" i="1"/>
  <c r="DB281" i="1"/>
  <c r="DB282" i="1"/>
  <c r="DB283" i="1"/>
  <c r="DB284" i="1"/>
  <c r="DB285" i="1"/>
  <c r="DB286" i="1"/>
  <c r="DB287" i="1"/>
  <c r="DB288" i="1"/>
  <c r="DB289" i="1"/>
  <c r="DB290" i="1"/>
  <c r="DB291" i="1"/>
  <c r="DB292" i="1"/>
  <c r="DB293" i="1"/>
  <c r="DB294" i="1"/>
  <c r="DB295" i="1"/>
  <c r="DB296" i="1"/>
  <c r="DB297" i="1"/>
  <c r="DB298" i="1"/>
  <c r="DB299" i="1"/>
  <c r="DB300" i="1"/>
  <c r="DB301" i="1"/>
  <c r="DB302" i="1"/>
  <c r="DB303" i="1"/>
  <c r="DB304" i="1"/>
  <c r="DB305" i="1"/>
  <c r="DB306" i="1"/>
  <c r="DB307" i="1"/>
  <c r="DB308" i="1"/>
  <c r="DB309" i="1"/>
  <c r="DB310" i="1"/>
  <c r="DB311" i="1"/>
  <c r="DB312" i="1"/>
  <c r="DB313" i="1"/>
  <c r="DB314" i="1"/>
  <c r="DB315" i="1"/>
  <c r="DB316" i="1"/>
  <c r="DB317" i="1"/>
  <c r="DB318" i="1"/>
  <c r="DB319" i="1"/>
  <c r="DB320" i="1"/>
  <c r="DB321" i="1"/>
  <c r="DB322" i="1"/>
  <c r="DB323" i="1"/>
  <c r="DB324" i="1"/>
  <c r="DB325" i="1"/>
  <c r="DB326" i="1"/>
  <c r="DB327" i="1"/>
  <c r="DB328" i="1"/>
  <c r="DB329" i="1"/>
  <c r="DB330" i="1"/>
  <c r="DB331" i="1"/>
  <c r="DB332" i="1"/>
  <c r="DB333" i="1"/>
  <c r="DB334" i="1"/>
  <c r="DB335" i="1"/>
  <c r="DB336" i="1"/>
  <c r="DB337" i="1"/>
  <c r="DB338" i="1"/>
  <c r="DB339" i="1"/>
  <c r="DB340" i="1"/>
  <c r="DB341" i="1"/>
  <c r="DB342" i="1"/>
  <c r="DB343" i="1"/>
  <c r="DB344" i="1"/>
  <c r="DB345" i="1"/>
  <c r="DB346" i="1"/>
  <c r="DB347" i="1"/>
  <c r="DB348" i="1"/>
  <c r="DB349" i="1"/>
  <c r="DB350" i="1"/>
  <c r="DB351" i="1"/>
  <c r="DB352" i="1"/>
  <c r="DB353" i="1"/>
  <c r="DB354" i="1"/>
  <c r="DB355" i="1"/>
  <c r="DB356" i="1"/>
  <c r="DB357" i="1"/>
  <c r="DB358" i="1"/>
  <c r="DB359" i="1"/>
  <c r="DB360" i="1"/>
  <c r="DB361" i="1"/>
  <c r="DB362" i="1"/>
  <c r="DB363" i="1"/>
  <c r="DB364" i="1"/>
  <c r="DB365" i="1"/>
  <c r="DB366" i="1"/>
  <c r="DB367" i="1"/>
  <c r="DB368" i="1"/>
  <c r="DB369" i="1"/>
  <c r="DB370" i="1"/>
  <c r="DB371" i="1"/>
  <c r="DB372" i="1"/>
  <c r="DB373" i="1"/>
  <c r="DB374" i="1"/>
  <c r="DB375" i="1"/>
  <c r="DB376" i="1"/>
  <c r="DB377" i="1"/>
  <c r="DB378" i="1"/>
  <c r="DB379" i="1"/>
  <c r="DB380" i="1"/>
  <c r="DB381" i="1"/>
  <c r="DB382" i="1"/>
  <c r="DB383" i="1"/>
  <c r="DB384" i="1"/>
  <c r="DB385" i="1"/>
  <c r="DB386" i="1"/>
  <c r="DB387" i="1"/>
  <c r="DB388" i="1"/>
  <c r="DB389" i="1"/>
  <c r="DB390" i="1"/>
  <c r="DB391" i="1"/>
  <c r="DB392" i="1"/>
  <c r="DB393" i="1"/>
  <c r="DB394" i="1"/>
  <c r="DB395" i="1"/>
  <c r="DB396" i="1"/>
  <c r="DB397" i="1"/>
  <c r="DB398" i="1"/>
  <c r="DB399" i="1"/>
  <c r="DB400" i="1"/>
  <c r="DB401" i="1"/>
  <c r="DB402" i="1"/>
  <c r="DB403" i="1"/>
  <c r="DB404" i="1"/>
  <c r="DB405" i="1"/>
  <c r="DB406" i="1"/>
  <c r="DB407" i="1"/>
  <c r="DB408" i="1"/>
  <c r="DB409" i="1"/>
  <c r="DB410" i="1"/>
  <c r="DB411" i="1"/>
  <c r="DB412" i="1"/>
  <c r="DB413" i="1"/>
  <c r="DB414" i="1"/>
  <c r="DB415" i="1"/>
  <c r="DB416" i="1"/>
  <c r="DB417" i="1"/>
  <c r="DB418" i="1"/>
  <c r="DB419" i="1"/>
  <c r="DB420" i="1"/>
  <c r="DB421" i="1"/>
  <c r="DB422" i="1"/>
  <c r="DB423" i="1"/>
  <c r="DB424" i="1"/>
  <c r="DB425" i="1"/>
  <c r="DB426" i="1"/>
  <c r="DB427" i="1"/>
  <c r="DB428" i="1"/>
  <c r="DB429" i="1"/>
  <c r="DB430" i="1"/>
  <c r="DB431" i="1"/>
  <c r="DB432" i="1"/>
  <c r="DB433" i="1"/>
  <c r="DB434" i="1"/>
  <c r="DB435" i="1"/>
  <c r="DB436" i="1"/>
  <c r="DB437" i="1"/>
  <c r="DB438" i="1"/>
  <c r="DB439" i="1"/>
  <c r="DB440" i="1"/>
  <c r="DB441" i="1"/>
  <c r="DB442" i="1"/>
  <c r="DB443" i="1"/>
  <c r="DB444" i="1"/>
  <c r="DB445" i="1"/>
  <c r="DB446" i="1"/>
  <c r="DB447" i="1"/>
  <c r="DB448" i="1"/>
  <c r="DB449" i="1"/>
  <c r="DB450" i="1"/>
  <c r="DB451" i="1"/>
  <c r="DB452" i="1"/>
  <c r="DB453" i="1"/>
  <c r="DB454" i="1"/>
  <c r="DB455" i="1"/>
  <c r="DB456" i="1"/>
  <c r="DB457" i="1"/>
  <c r="DB458" i="1"/>
  <c r="DB459" i="1"/>
  <c r="DB460" i="1"/>
  <c r="DB461" i="1"/>
  <c r="DB462" i="1"/>
  <c r="DB463" i="1"/>
  <c r="DB464" i="1"/>
  <c r="DB465" i="1"/>
  <c r="DB466" i="1"/>
  <c r="DB467" i="1"/>
  <c r="DB468" i="1"/>
  <c r="DB469" i="1"/>
  <c r="DB470" i="1"/>
  <c r="DB471" i="1"/>
  <c r="DB472" i="1"/>
  <c r="DB473" i="1"/>
  <c r="DB474" i="1"/>
  <c r="DB475" i="1"/>
  <c r="DB476" i="1"/>
  <c r="DB477" i="1"/>
  <c r="DB478" i="1"/>
  <c r="DB479" i="1"/>
  <c r="DB480" i="1"/>
  <c r="DB481" i="1"/>
  <c r="DB482" i="1"/>
  <c r="DB483" i="1"/>
  <c r="DB484" i="1"/>
  <c r="DB485" i="1"/>
  <c r="DB486" i="1"/>
  <c r="DB487" i="1"/>
  <c r="DB488" i="1"/>
  <c r="DB489" i="1"/>
  <c r="DB490" i="1"/>
  <c r="DB491" i="1"/>
  <c r="DB492" i="1"/>
  <c r="DB493" i="1"/>
  <c r="DB494" i="1"/>
  <c r="DB495" i="1"/>
  <c r="DB496" i="1"/>
  <c r="DB497" i="1"/>
  <c r="DB498" i="1"/>
  <c r="DB499" i="1"/>
  <c r="DB500" i="1"/>
  <c r="DB501" i="1"/>
  <c r="DB502" i="1"/>
  <c r="DB503" i="1"/>
  <c r="DB504" i="1"/>
  <c r="DB505" i="1"/>
  <c r="DB506" i="1"/>
  <c r="DB507" i="1"/>
  <c r="DB508" i="1"/>
  <c r="DB509" i="1"/>
  <c r="DB510" i="1"/>
  <c r="DB2" i="1"/>
  <c r="DA2" i="1"/>
  <c r="D18" i="7"/>
  <c r="E18" i="7"/>
  <c r="F18" i="7"/>
  <c r="G18" i="7"/>
  <c r="H18" i="7"/>
  <c r="C18" i="7"/>
  <c r="B19" i="7"/>
  <c r="B13" i="7"/>
  <c r="D19" i="7"/>
  <c r="E19" i="7"/>
  <c r="F19" i="7"/>
  <c r="G19" i="7"/>
  <c r="H19" i="7"/>
  <c r="C19" i="7"/>
  <c r="C12" i="7"/>
  <c r="I13" i="7"/>
  <c r="H13" i="7"/>
  <c r="G13" i="7"/>
  <c r="F13" i="7"/>
  <c r="E13" i="7"/>
  <c r="D13" i="7"/>
  <c r="C13" i="7"/>
  <c r="B20" i="7"/>
  <c r="B21" i="7"/>
  <c r="D20" i="7"/>
  <c r="E20" i="7"/>
  <c r="F20" i="7"/>
  <c r="G20" i="7"/>
  <c r="H20" i="7"/>
  <c r="C20" i="7"/>
  <c r="D21" i="7"/>
  <c r="E21" i="7"/>
  <c r="F21" i="7"/>
  <c r="G21" i="7"/>
  <c r="H21" i="7"/>
  <c r="C21" i="7"/>
  <c r="D14" i="7"/>
  <c r="E14" i="7"/>
  <c r="F14" i="7"/>
  <c r="G14" i="7"/>
  <c r="H14" i="7"/>
  <c r="I14" i="7"/>
  <c r="C14" i="7"/>
  <c r="B14" i="7" s="1"/>
  <c r="E15" i="7"/>
  <c r="F15" i="7"/>
  <c r="G15" i="7"/>
  <c r="H15" i="7"/>
  <c r="I15" i="7"/>
  <c r="D15" i="7"/>
  <c r="B15" i="7" s="1"/>
  <c r="D12" i="7" l="1"/>
  <c r="E12" i="7"/>
  <c r="F12" i="7"/>
  <c r="G12" i="7"/>
  <c r="H12" i="7"/>
  <c r="I12" i="7"/>
  <c r="D42" i="3" l="1"/>
  <c r="F42" i="3"/>
  <c r="G42" i="3"/>
  <c r="H42" i="3"/>
  <c r="I42" i="3"/>
  <c r="J42" i="3"/>
  <c r="E42" i="3"/>
  <c r="T42" i="3"/>
  <c r="U42" i="3"/>
  <c r="V42" i="3"/>
  <c r="W42" i="3"/>
  <c r="X42" i="3"/>
  <c r="S42" i="3"/>
  <c r="M42" i="3"/>
  <c r="N42" i="3"/>
  <c r="O42" i="3"/>
  <c r="P42" i="3"/>
  <c r="Q42" i="3"/>
  <c r="L42" i="3"/>
  <c r="R42" i="3"/>
  <c r="K42" i="3"/>
  <c r="D15" i="3"/>
  <c r="F15" i="3"/>
  <c r="G15" i="3"/>
  <c r="H15" i="3"/>
  <c r="I15" i="3"/>
  <c r="J15" i="3"/>
  <c r="K15" i="3"/>
  <c r="E15" i="3"/>
  <c r="V15" i="3"/>
  <c r="W15" i="3"/>
  <c r="X15" i="3"/>
  <c r="Y15" i="3"/>
  <c r="Z15" i="3"/>
  <c r="U15" i="3"/>
  <c r="T15" i="3"/>
  <c r="N15" i="3"/>
  <c r="O15" i="3"/>
  <c r="P15" i="3"/>
  <c r="Q15" i="3"/>
  <c r="R15" i="3"/>
  <c r="S15" i="3"/>
  <c r="M15" i="3"/>
  <c r="L15" i="3"/>
  <c r="C3" i="4"/>
  <c r="B17" i="4"/>
  <c r="B16" i="4"/>
  <c r="B15" i="4"/>
  <c r="B14" i="4"/>
  <c r="L13" i="4"/>
  <c r="M13" i="4"/>
  <c r="J13" i="4"/>
  <c r="I13" i="4"/>
  <c r="H13" i="4"/>
  <c r="G13" i="4"/>
  <c r="F13" i="4"/>
  <c r="E13" i="4"/>
  <c r="D13" i="4"/>
  <c r="B18" i="4"/>
  <c r="B9" i="4"/>
  <c r="C50" i="4"/>
  <c r="C62" i="4"/>
  <c r="C61" i="4"/>
  <c r="C60" i="4"/>
  <c r="C59" i="4"/>
  <c r="C26" i="4"/>
  <c r="C25" i="4"/>
  <c r="C24" i="4"/>
  <c r="C23" i="4"/>
  <c r="H8" i="4"/>
  <c r="B8" i="4" s="1"/>
  <c r="I14" i="3"/>
  <c r="B13" i="4" l="1"/>
  <c r="C17" i="4" s="1"/>
  <c r="E31" i="3"/>
  <c r="R10" i="3"/>
  <c r="P4" i="3"/>
  <c r="N4" i="3"/>
  <c r="M4" i="3"/>
  <c r="D4" i="3"/>
  <c r="D14" i="3"/>
  <c r="M14" i="3"/>
  <c r="M13" i="3"/>
  <c r="C14" i="4" l="1"/>
  <c r="C15" i="4"/>
  <c r="C18" i="4"/>
  <c r="C16" i="4"/>
  <c r="M7" i="4" l="1"/>
  <c r="L7" i="4"/>
  <c r="K7" i="4"/>
  <c r="J7" i="4"/>
  <c r="I7" i="4"/>
  <c r="H7" i="4"/>
  <c r="G7" i="4"/>
  <c r="F7" i="4"/>
  <c r="E7" i="4"/>
  <c r="D7" i="4"/>
  <c r="B7" i="4" s="1"/>
  <c r="D6" i="4"/>
  <c r="D5" i="4"/>
  <c r="D4" i="4"/>
  <c r="E40" i="4"/>
  <c r="D40" i="4"/>
  <c r="F31" i="3"/>
  <c r="M5" i="3"/>
  <c r="M6" i="3"/>
  <c r="M7" i="3"/>
  <c r="M8" i="3"/>
  <c r="M9" i="3"/>
  <c r="M10" i="3"/>
  <c r="M11" i="3"/>
  <c r="M12" i="3"/>
  <c r="S4" i="3"/>
  <c r="S5" i="3"/>
  <c r="N12" i="3"/>
  <c r="N5" i="3"/>
  <c r="N13" i="3"/>
  <c r="N10" i="3"/>
  <c r="N9" i="3"/>
  <c r="N8" i="3"/>
  <c r="N7" i="3"/>
  <c r="N6" i="3"/>
  <c r="D22" i="4"/>
  <c r="E22" i="4"/>
  <c r="F22" i="4"/>
  <c r="G22" i="4"/>
  <c r="H22" i="4"/>
  <c r="I22" i="4"/>
  <c r="J22" i="4"/>
  <c r="K22" i="4"/>
  <c r="L22" i="4"/>
  <c r="M22" i="4"/>
  <c r="K16" i="5"/>
  <c r="J16" i="5"/>
  <c r="I16" i="5"/>
  <c r="H16" i="5"/>
  <c r="G16" i="5"/>
  <c r="F16" i="5"/>
  <c r="E16" i="5"/>
  <c r="D16" i="5"/>
  <c r="D17" i="5" s="1"/>
  <c r="M15" i="5"/>
  <c r="L15" i="5"/>
  <c r="M14" i="5"/>
  <c r="L14" i="5"/>
  <c r="M13" i="5"/>
  <c r="L13" i="5"/>
  <c r="M12" i="5"/>
  <c r="L12" i="5"/>
  <c r="M11" i="5"/>
  <c r="L11" i="5"/>
  <c r="M10" i="5"/>
  <c r="L10" i="5"/>
  <c r="M9" i="5"/>
  <c r="L9" i="5"/>
  <c r="M8" i="5"/>
  <c r="L8" i="5"/>
  <c r="M7" i="5"/>
  <c r="L7" i="5"/>
  <c r="M6" i="5"/>
  <c r="L6" i="5"/>
  <c r="L16" i="5" s="1"/>
  <c r="B62" i="4"/>
  <c r="B61" i="4"/>
  <c r="B60" i="4"/>
  <c r="B59" i="4"/>
  <c r="M58" i="4"/>
  <c r="L58" i="4"/>
  <c r="K58" i="4"/>
  <c r="J58" i="4"/>
  <c r="I58" i="4"/>
  <c r="H58" i="4"/>
  <c r="G58" i="4"/>
  <c r="F58" i="4"/>
  <c r="E58" i="4"/>
  <c r="D58" i="4"/>
  <c r="B53" i="4"/>
  <c r="B52" i="4"/>
  <c r="B51" i="4"/>
  <c r="B50" i="4"/>
  <c r="M49" i="4"/>
  <c r="L49" i="4"/>
  <c r="K49" i="4"/>
  <c r="J49" i="4"/>
  <c r="I49" i="4"/>
  <c r="H49" i="4"/>
  <c r="G49" i="4"/>
  <c r="F49" i="4"/>
  <c r="E49" i="4"/>
  <c r="D49" i="4"/>
  <c r="B44" i="4"/>
  <c r="B43" i="4"/>
  <c r="B42" i="4"/>
  <c r="B41" i="4"/>
  <c r="M40" i="4"/>
  <c r="L40" i="4"/>
  <c r="K40" i="4"/>
  <c r="J40" i="4"/>
  <c r="I40" i="4"/>
  <c r="H40" i="4"/>
  <c r="G40" i="4"/>
  <c r="F40" i="4"/>
  <c r="B35" i="4"/>
  <c r="B34" i="4"/>
  <c r="B33" i="4"/>
  <c r="B32" i="4"/>
  <c r="M31" i="4"/>
  <c r="L31" i="4"/>
  <c r="K31" i="4"/>
  <c r="J31" i="4"/>
  <c r="I31" i="4"/>
  <c r="H31" i="4"/>
  <c r="G31" i="4"/>
  <c r="F31" i="4"/>
  <c r="E31" i="4"/>
  <c r="D31" i="4"/>
  <c r="B26" i="4"/>
  <c r="B25" i="4"/>
  <c r="B24" i="4"/>
  <c r="B23" i="4"/>
  <c r="K13" i="4"/>
  <c r="M6" i="4"/>
  <c r="L6" i="4"/>
  <c r="K6" i="4"/>
  <c r="J6" i="4"/>
  <c r="I6" i="4"/>
  <c r="H6" i="4"/>
  <c r="G6" i="4"/>
  <c r="F6" i="4"/>
  <c r="E6" i="4"/>
  <c r="M5" i="4"/>
  <c r="L5" i="4"/>
  <c r="K5" i="4"/>
  <c r="J5" i="4"/>
  <c r="I5" i="4"/>
  <c r="H5" i="4"/>
  <c r="G5" i="4"/>
  <c r="F5" i="4"/>
  <c r="E5" i="4"/>
  <c r="M4" i="4"/>
  <c r="L4" i="4"/>
  <c r="K4" i="4"/>
  <c r="J4" i="4"/>
  <c r="J3" i="4" s="1"/>
  <c r="I4" i="4"/>
  <c r="I3" i="4" s="1"/>
  <c r="H4" i="4"/>
  <c r="G4" i="4"/>
  <c r="F4" i="4"/>
  <c r="E4" i="4"/>
  <c r="X41" i="3"/>
  <c r="W41" i="3"/>
  <c r="V41" i="3"/>
  <c r="U41" i="3"/>
  <c r="T41" i="3"/>
  <c r="S41" i="3"/>
  <c r="Q41" i="3"/>
  <c r="P41" i="3"/>
  <c r="O41" i="3"/>
  <c r="N41" i="3"/>
  <c r="M41" i="3"/>
  <c r="L41" i="3"/>
  <c r="R40" i="3"/>
  <c r="K40" i="3"/>
  <c r="J40" i="3"/>
  <c r="I40" i="3"/>
  <c r="H40" i="3"/>
  <c r="G40" i="3"/>
  <c r="F40" i="3"/>
  <c r="E40" i="3"/>
  <c r="R39" i="3"/>
  <c r="K39" i="3"/>
  <c r="J39" i="3"/>
  <c r="I39" i="3"/>
  <c r="H39" i="3"/>
  <c r="G39" i="3"/>
  <c r="F39" i="3"/>
  <c r="E39" i="3"/>
  <c r="R38" i="3"/>
  <c r="K38" i="3"/>
  <c r="J38" i="3"/>
  <c r="I38" i="3"/>
  <c r="H38" i="3"/>
  <c r="G38" i="3"/>
  <c r="F38" i="3"/>
  <c r="E38" i="3"/>
  <c r="R37" i="3"/>
  <c r="K37" i="3"/>
  <c r="J37" i="3"/>
  <c r="I37" i="3"/>
  <c r="H37" i="3"/>
  <c r="G37" i="3"/>
  <c r="F37" i="3"/>
  <c r="E37" i="3"/>
  <c r="R36" i="3"/>
  <c r="K36" i="3"/>
  <c r="J36" i="3"/>
  <c r="I36" i="3"/>
  <c r="H36" i="3"/>
  <c r="G36" i="3"/>
  <c r="F36" i="3"/>
  <c r="E36" i="3"/>
  <c r="R35" i="3"/>
  <c r="K35" i="3"/>
  <c r="J35" i="3"/>
  <c r="I35" i="3"/>
  <c r="H35" i="3"/>
  <c r="G35" i="3"/>
  <c r="F35" i="3"/>
  <c r="E35" i="3"/>
  <c r="R34" i="3"/>
  <c r="K34" i="3"/>
  <c r="J34" i="3"/>
  <c r="I34" i="3"/>
  <c r="H34" i="3"/>
  <c r="G34" i="3"/>
  <c r="F34" i="3"/>
  <c r="E34" i="3"/>
  <c r="R33" i="3"/>
  <c r="K33" i="3"/>
  <c r="J33" i="3"/>
  <c r="I33" i="3"/>
  <c r="H33" i="3"/>
  <c r="G33" i="3"/>
  <c r="F33" i="3"/>
  <c r="E33" i="3"/>
  <c r="R32" i="3"/>
  <c r="K32" i="3"/>
  <c r="J32" i="3"/>
  <c r="I32" i="3"/>
  <c r="H32" i="3"/>
  <c r="G32" i="3"/>
  <c r="F32" i="3"/>
  <c r="E32" i="3"/>
  <c r="R31" i="3"/>
  <c r="K31" i="3"/>
  <c r="J31" i="3"/>
  <c r="I31" i="3"/>
  <c r="H31" i="3"/>
  <c r="G31" i="3"/>
  <c r="Z14" i="3"/>
  <c r="Y14" i="3"/>
  <c r="X14" i="3"/>
  <c r="W14" i="3"/>
  <c r="V14" i="3"/>
  <c r="U14" i="3"/>
  <c r="K14" i="3"/>
  <c r="J14" i="3"/>
  <c r="R14" i="3" s="1"/>
  <c r="H14" i="3"/>
  <c r="P14" i="3" s="1"/>
  <c r="G14" i="3"/>
  <c r="F14" i="3"/>
  <c r="E14" i="3"/>
  <c r="T13" i="3"/>
  <c r="S13" i="3"/>
  <c r="R13" i="3"/>
  <c r="Q13" i="3"/>
  <c r="P13" i="3"/>
  <c r="O13" i="3"/>
  <c r="D13" i="3"/>
  <c r="T12" i="3"/>
  <c r="S12" i="3"/>
  <c r="R12" i="3"/>
  <c r="Q12" i="3"/>
  <c r="P12" i="3"/>
  <c r="O12" i="3"/>
  <c r="D12" i="3"/>
  <c r="T11" i="3"/>
  <c r="S11" i="3"/>
  <c r="R11" i="3"/>
  <c r="Q11" i="3"/>
  <c r="P11" i="3"/>
  <c r="O11" i="3"/>
  <c r="N11" i="3"/>
  <c r="D11" i="3"/>
  <c r="T10" i="3"/>
  <c r="S10" i="3"/>
  <c r="Q10" i="3"/>
  <c r="P10" i="3"/>
  <c r="O10" i="3"/>
  <c r="D10" i="3"/>
  <c r="T9" i="3"/>
  <c r="S9" i="3"/>
  <c r="R9" i="3"/>
  <c r="Q9" i="3"/>
  <c r="P9" i="3"/>
  <c r="O9" i="3"/>
  <c r="D9" i="3"/>
  <c r="T8" i="3"/>
  <c r="S8" i="3"/>
  <c r="R8" i="3"/>
  <c r="Q8" i="3"/>
  <c r="P8" i="3"/>
  <c r="O8" i="3"/>
  <c r="D8" i="3"/>
  <c r="T7" i="3"/>
  <c r="S7" i="3"/>
  <c r="R7" i="3"/>
  <c r="Q7" i="3"/>
  <c r="P7" i="3"/>
  <c r="O7" i="3"/>
  <c r="D7" i="3"/>
  <c r="T6" i="3"/>
  <c r="S6" i="3"/>
  <c r="R6" i="3"/>
  <c r="Q6" i="3"/>
  <c r="P6" i="3"/>
  <c r="O6" i="3"/>
  <c r="D6" i="3"/>
  <c r="T5" i="3"/>
  <c r="R5" i="3"/>
  <c r="Q5" i="3"/>
  <c r="P5" i="3"/>
  <c r="O5" i="3"/>
  <c r="D5" i="3"/>
  <c r="T4" i="3"/>
  <c r="R4" i="3"/>
  <c r="Q4" i="3"/>
  <c r="O4" i="3"/>
  <c r="D3" i="4" l="1"/>
  <c r="B4" i="4"/>
  <c r="B5" i="4"/>
  <c r="E3" i="4"/>
  <c r="M3" i="4"/>
  <c r="B6" i="4"/>
  <c r="L3" i="4"/>
  <c r="F3" i="4"/>
  <c r="H3" i="4"/>
  <c r="G3" i="4"/>
  <c r="K3" i="4"/>
  <c r="O14" i="3"/>
  <c r="L4" i="3"/>
  <c r="L7" i="3"/>
  <c r="L8" i="3"/>
  <c r="L10" i="3"/>
  <c r="L11" i="3"/>
  <c r="L6" i="3"/>
  <c r="L9" i="3"/>
  <c r="L12" i="3"/>
  <c r="L13" i="3"/>
  <c r="L5" i="3"/>
  <c r="D31" i="3"/>
  <c r="D34" i="3"/>
  <c r="D37" i="3"/>
  <c r="D38" i="3"/>
  <c r="D40" i="3"/>
  <c r="D39" i="3"/>
  <c r="T14" i="3"/>
  <c r="Q14" i="3"/>
  <c r="D32" i="3"/>
  <c r="D33" i="3"/>
  <c r="D35" i="3"/>
  <c r="D36" i="3"/>
  <c r="J41" i="3"/>
  <c r="K41" i="3"/>
  <c r="E41" i="3"/>
  <c r="F41" i="3"/>
  <c r="N14" i="3"/>
  <c r="G41" i="3"/>
  <c r="H41" i="3"/>
  <c r="I41" i="3"/>
  <c r="S14" i="3"/>
  <c r="B58" i="4"/>
  <c r="B49" i="4"/>
  <c r="B40" i="4"/>
  <c r="C42" i="4" s="1"/>
  <c r="B31" i="4"/>
  <c r="C32" i="4" s="1"/>
  <c r="B22" i="4"/>
  <c r="M16" i="5"/>
  <c r="E17" i="5" s="1"/>
  <c r="C3" i="5" s="1"/>
  <c r="F17" i="5"/>
  <c r="H17" i="5"/>
  <c r="J17" i="5"/>
  <c r="R41" i="3"/>
  <c r="B3" i="4" l="1"/>
  <c r="L14" i="3"/>
  <c r="C44" i="4"/>
  <c r="C43" i="4"/>
  <c r="C41" i="4"/>
  <c r="C33" i="4"/>
  <c r="K17" i="5"/>
  <c r="F3" i="5" s="1"/>
  <c r="G17" i="5"/>
  <c r="D3" i="5" s="1"/>
  <c r="I17" i="5"/>
  <c r="E3" i="5" s="1"/>
  <c r="D41" i="3"/>
  <c r="C53" i="4"/>
  <c r="C51" i="4"/>
  <c r="C52" i="4"/>
  <c r="C35" i="4"/>
  <c r="C34" i="4"/>
  <c r="C31" i="4" l="1"/>
  <c r="C22" i="4"/>
  <c r="C49" i="4"/>
  <c r="C40" i="4"/>
  <c r="C58" i="4"/>
  <c r="C13" i="4"/>
  <c r="C8" i="4"/>
  <c r="C9" i="4"/>
  <c r="C7" i="4"/>
  <c r="C4" i="4"/>
  <c r="C5" i="4"/>
  <c r="C6" i="4"/>
</calcChain>
</file>

<file path=xl/sharedStrings.xml><?xml version="1.0" encoding="utf-8"?>
<sst xmlns="http://schemas.openxmlformats.org/spreadsheetml/2006/main" count="47802" uniqueCount="1887">
  <si>
    <t>0-payam MT PCODE</t>
  </si>
  <si>
    <t>0-County  PCode</t>
  </si>
  <si>
    <t>0-State PCode</t>
  </si>
  <si>
    <t>0-state name</t>
  </si>
  <si>
    <t>0-county name</t>
  </si>
  <si>
    <t>0-payam name</t>
  </si>
  <si>
    <t>0-MT Round</t>
  </si>
  <si>
    <t>0-Round Source</t>
  </si>
  <si>
    <t>a- IDPs present (Yes/No)</t>
  </si>
  <si>
    <t>a- IDP households</t>
  </si>
  <si>
    <t>a- IDP individuals</t>
  </si>
  <si>
    <t>b- IDP arrival 2014-2015 household</t>
  </si>
  <si>
    <t>b- IDP arrival 2014-2015 individuals</t>
  </si>
  <si>
    <t>b- IDP arrival 2014-2015 state habitual residence</t>
  </si>
  <si>
    <t>b- IDP arrival 2014-2015 county habitual residence</t>
  </si>
  <si>
    <t>b- IDP arrival 2016-2017 household</t>
  </si>
  <si>
    <t>b- IDP arrival 2016-2017 individuals</t>
  </si>
  <si>
    <t>b- IDP arrival 2016-2017 state habitual residence</t>
  </si>
  <si>
    <t>b- IDP arrival 2016-2017 county habitual residence</t>
  </si>
  <si>
    <t>b- IDP arrival 2018 pre R-ARCSS household</t>
  </si>
  <si>
    <t>b- IDP arrival 2018 pre R-ARCSS individuals</t>
  </si>
  <si>
    <t>b- IDP arrival 2018 pre R-ARCSS state habitual residence</t>
  </si>
  <si>
    <t>b- IDP arrival 2018 pre R-ARCSS county habitual residence</t>
  </si>
  <si>
    <t>b- IDP arrival 2018 post R-ARCSS household</t>
  </si>
  <si>
    <t>b- IDP arrival 2018 post R-ARCSS individuals</t>
  </si>
  <si>
    <t>b- IDP arrival 2018 post R-ARCSS state habitual residence</t>
  </si>
  <si>
    <t>b- IDP arrival 2018 post R-ARCSS county habitual residence</t>
  </si>
  <si>
    <t>b- IDP arrival 2019 household</t>
  </si>
  <si>
    <t>b- IDP arrival 2019 individuals</t>
  </si>
  <si>
    <t>b- IDP arrival 2019 state habitual residence</t>
  </si>
  <si>
    <t>b- IDP arrival 2019 county habitual residence</t>
  </si>
  <si>
    <t>b- IDP arrival 2020 household</t>
  </si>
  <si>
    <t>b- IDP arrival 2020 individuals</t>
  </si>
  <si>
    <t>b- IDP arrival 2020 state habitual residence</t>
  </si>
  <si>
    <t>b- IDP arrival 2020 county habitual residence</t>
  </si>
  <si>
    <t>b- IDP arrival unknown period household</t>
  </si>
  <si>
    <t>b- IDP arrival unknown period individuals</t>
  </si>
  <si>
    <t>c- IDP previously displ. abroad present</t>
  </si>
  <si>
    <t>c- IDP previously displ. abroad household</t>
  </si>
  <si>
    <t>c- IDP previously displ. abroad individuals</t>
  </si>
  <si>
    <t>d- IDP previously displ. abroad arrival 2016-2017 household</t>
  </si>
  <si>
    <t>d- IDP previously displ. abroad arrival 2016-2017 individuals</t>
  </si>
  <si>
    <t>d- IDP previously displ. abroad arrival 2016-2017 admin0 habitual residence</t>
  </si>
  <si>
    <t>d- IDP previously abroad arrival 2016-2017 admin1 habitual residence</t>
  </si>
  <si>
    <t>d- IDP previously displ. abroad arrival 2018 pre R-ARCSS household</t>
  </si>
  <si>
    <t>d- IDP previously displ. abroad arrival 2018 pre R-ARCSS individuals</t>
  </si>
  <si>
    <t>d- IDP previously displ. abroad arrival 2018 pre R-ARCSS admin0 habitual residence</t>
  </si>
  <si>
    <t>d- IDP previously displ. abroad arrival 2018 pre R-ARCSS admin1 habitual residence</t>
  </si>
  <si>
    <t>d- IDP previously displ. abroad arrival 2018 post R-ARCSS household</t>
  </si>
  <si>
    <t>d- IDP previously displ. abroad arrival 2018 post R-ARCSS individuals</t>
  </si>
  <si>
    <t>d- IDP previously displ. abroad arrival 2018 post R-ARCSS admin0 habitual residence</t>
  </si>
  <si>
    <t>d- IDP previously displ. abroad arrival 2018 post R-ARCSS admin1 habitual residence</t>
  </si>
  <si>
    <t>d- IDP previously displ. abroad arrival 2019 household</t>
  </si>
  <si>
    <t>d- IDP previously displ. abroad arrival 2019 individuals</t>
  </si>
  <si>
    <t>d- IDP previously displ. abroad arrival 2019 admin0 habitual residence</t>
  </si>
  <si>
    <t>d- IDP previously displ. abroad arrival 2019 admin1 habitual residence</t>
  </si>
  <si>
    <t>d- IDP previously displ. abroad arrival 2020 household</t>
  </si>
  <si>
    <t>d- IDP previously displ. abroad arrival 2020 individuals</t>
  </si>
  <si>
    <t>d- IDP previously displ. abroad arrival 2020 admin0 habitual residence</t>
  </si>
  <si>
    <t>d- IDP previously displ. abroad arrival 2020 admin1 habitual residence</t>
  </si>
  <si>
    <t>d- IDP previously displ. abroad arrival unknown period household</t>
  </si>
  <si>
    <t>d- IDP previously displ. abroad arrival unknown period individuals</t>
  </si>
  <si>
    <t>e- IDP arrival 2014-2015 individuals conflict</t>
  </si>
  <si>
    <t>e- IDP arrival 2014-2015 individuals communal clashes</t>
  </si>
  <si>
    <t>e- IDP arrival 2014-2015 individuals disaster</t>
  </si>
  <si>
    <t>e- IDP arrival 2014-2015 individuals unknown reason</t>
  </si>
  <si>
    <t>e- IDP arrival 2014 2015 other reason (Yes/No)</t>
  </si>
  <si>
    <t>e- IDP arrival 2016-2017 individuals conflict</t>
  </si>
  <si>
    <t>e- IDP arrival 2016-2017 individuals communal clashes</t>
  </si>
  <si>
    <t>e- IDP arrival 2016-2017 individuals disaster</t>
  </si>
  <si>
    <t>e- IDP arrival 2016-2017 individuals unknown reason</t>
  </si>
  <si>
    <t>e- IDP arrival 2016-2017  other reason (Yes/No)</t>
  </si>
  <si>
    <t>e- IDP arrival 2018 pre R-ARCSS individuals conflict</t>
  </si>
  <si>
    <t>e- IDP arrival 2018 pre R-ARCSS individuals communal clashes</t>
  </si>
  <si>
    <t>e- IDP arrival 2018 pre R-ARCSS individuals disaster</t>
  </si>
  <si>
    <t>e- IDP arrival 2018 pre R-ARCSS individuals unknown reason</t>
  </si>
  <si>
    <t>e- IDP arrival 2018 pre R-ARCSS other reason (Yes/No)</t>
  </si>
  <si>
    <t>e- IDP arrival 2018 post R-ARCSS individuals conflict</t>
  </si>
  <si>
    <t>e- IDP arrival 2018 post R-ARCSS individuals communal clashes</t>
  </si>
  <si>
    <t>e- IDP arrival 2018 post R-ARCSS individuals disaster</t>
  </si>
  <si>
    <t>e- IDP arrival 2018 post R-ARCSS individuals unknown reason</t>
  </si>
  <si>
    <t>e- IDP arrival 2018 post R-ARCSS other reason (Yes/No)</t>
  </si>
  <si>
    <t>e- IDP arrival 2019 individuals conflict</t>
  </si>
  <si>
    <t>e- IDP arrival 2019 individuals communal clashes</t>
  </si>
  <si>
    <t>e- IDP arrival 2019 individuals disaster</t>
  </si>
  <si>
    <t>e- IDP arrival 2019 individuals unknown reason</t>
  </si>
  <si>
    <t>e- IDP arrival 2019  other reason (Yes/No)</t>
  </si>
  <si>
    <t>e- IDP arrival 2020 individuals conflict</t>
  </si>
  <si>
    <t>e- IDP arrival 2020 individuals communal clashes</t>
  </si>
  <si>
    <t>e- IDP arrival 2020 individuals disaster</t>
  </si>
  <si>
    <t>e- IDP arrival 2020 individuals unknown reason</t>
  </si>
  <si>
    <t>e- IDP arrival 2020 other reason (Yes/No)</t>
  </si>
  <si>
    <t>e- IDP arrival 2020 other reason detail</t>
  </si>
  <si>
    <t>e- IDP arrival 2020 other reason individuals</t>
  </si>
  <si>
    <t>f- IDPs in camps &amp; camp like settings  households</t>
  </si>
  <si>
    <t>f- IDPs in camps &amp; camp like settings  individuals</t>
  </si>
  <si>
    <t>f- IDPs in host community households</t>
  </si>
  <si>
    <t>f- IDPs in host community individuals</t>
  </si>
  <si>
    <t>g- IDPs multiple displac Yes/No</t>
  </si>
  <si>
    <t>g- IDPs multiple displac household</t>
  </si>
  <si>
    <t>g- IDPs multiple displac individuals</t>
  </si>
  <si>
    <t>h- host pop households</t>
  </si>
  <si>
    <t>h- host pop individuals</t>
  </si>
  <si>
    <t>i- returnees present (Yes/No)</t>
  </si>
  <si>
    <t>i- returnees present household</t>
  </si>
  <si>
    <t>i- returnees present individuals</t>
  </si>
  <si>
    <t xml:space="preserve">i- returnees internal present Yes / No </t>
  </si>
  <si>
    <t>i- returnees internal present household</t>
  </si>
  <si>
    <t>i- returnees internal present individuals</t>
  </si>
  <si>
    <t>j- internal returnee arrival 2016-2017  returnee household</t>
  </si>
  <si>
    <t>j- internal returnee arrival 2016-2017  returnee individuals</t>
  </si>
  <si>
    <t>j- internal returnee arrival 2016-2017  state</t>
  </si>
  <si>
    <t>j- internal returnee arrival 2016-2017  county</t>
  </si>
  <si>
    <t>j- internal returnee arrival 2016-2017 reason</t>
  </si>
  <si>
    <t>j- internal returnee arrival 2016-2017 other reason</t>
  </si>
  <si>
    <t>j- internal returnee arrival 2018 pre R-ARCSS household</t>
  </si>
  <si>
    <t>j- internal returnee arrival 2018 pre R-ARCSS individuals</t>
  </si>
  <si>
    <t>j- internal returnee arrival 2018 pre R-ARCSS state</t>
  </si>
  <si>
    <t>j- internal returnee arrival 2018 pre R-ARCSS county</t>
  </si>
  <si>
    <t>j- internal returnee arrival 2018 pre R-ARCSS reason</t>
  </si>
  <si>
    <t>j- internal returnee arrival 2018 pre R-ARCSS other reason</t>
  </si>
  <si>
    <t>j- internal returnee arrival 2018 post R-ARCSS  household</t>
  </si>
  <si>
    <t>j- internal returnee arrival 2018 post R-ARCSS  individuals</t>
  </si>
  <si>
    <t>j- internal returnee arrival 2018 post R-ARCSS  state</t>
  </si>
  <si>
    <t>j- internal returnee arrival 2018 post R-ARCSS  county</t>
  </si>
  <si>
    <t>j- internal returnee arrival 2018 post R-ARCSS reason</t>
  </si>
  <si>
    <t>j- internal returnee arrival 2018 post R-ARCSS other reason</t>
  </si>
  <si>
    <t>j- internal returnee arrival 2019  returnee household</t>
  </si>
  <si>
    <t>j- internal returnee arrival 2019  returnee individuals</t>
  </si>
  <si>
    <t>j- internal returnee arrival 2019 state</t>
  </si>
  <si>
    <t>j- internal returnee arrival 2019  county</t>
  </si>
  <si>
    <t>j- internal returnee arrival 2019  returnee reason</t>
  </si>
  <si>
    <t>j- internal returnee arrival 2019  returnee other reason</t>
  </si>
  <si>
    <t>j- internal returnee arrival 2020 returnee household</t>
  </si>
  <si>
    <t>j- internal returnee arrival 2020 returnee individuals</t>
  </si>
  <si>
    <t>j- internal returnee arrival 2020 state</t>
  </si>
  <si>
    <t>j- internal returnee arrival 2020 county</t>
  </si>
  <si>
    <t>j- internal returnee arrival 2020 returnee reason</t>
  </si>
  <si>
    <t>j- internal returnee arrival 2020 returnee other reason</t>
  </si>
  <si>
    <t>j- internal returnee arrival unknown period household</t>
  </si>
  <si>
    <t>j- internal returnee arrival unknown period individuals</t>
  </si>
  <si>
    <t>k- abroad returnee present Yes / No</t>
  </si>
  <si>
    <t>k- abroad returnee household</t>
  </si>
  <si>
    <t>k- abroad returnee individuals</t>
  </si>
  <si>
    <t>l- abroad returnee 2016-2017 household</t>
  </si>
  <si>
    <t>l- abroad returnee 2016-2017 individuals</t>
  </si>
  <si>
    <t>l- abroad returnee 2016-2017 country</t>
  </si>
  <si>
    <t>l- abroad returnee 2016-2017 region</t>
  </si>
  <si>
    <t>l- abroad returnee 2016-2017 reason</t>
  </si>
  <si>
    <t>l- abroad returnee 2016-2017 other reason</t>
  </si>
  <si>
    <t>l- abroad returnee pre R-ARCSS 2018 household</t>
  </si>
  <si>
    <t>l- abroad returnee pre R-ARCSS 2018 individuals</t>
  </si>
  <si>
    <t>l- abroad returnee pre R-ARCSS 2018 country</t>
  </si>
  <si>
    <t>l- abroad returnee pre R-ARCSS 2018 region</t>
  </si>
  <si>
    <t>l- abroad returnee pre R-ARCSS 2018 reason</t>
  </si>
  <si>
    <t>l- abroad returnee pre R-ARCSS 2018 other reason</t>
  </si>
  <si>
    <t>l- abroad returnee post R-ARCSS 2018 household</t>
  </si>
  <si>
    <t>l- abroad returnee post R-ARCSS 2018 individuals</t>
  </si>
  <si>
    <t>l- abroad returnee post R-ARCSS 2018 country</t>
  </si>
  <si>
    <t>l- abroad returnee post R-ARCSS 2018 region</t>
  </si>
  <si>
    <t>l- abroad returnee post R-ARCSS 2018 reason</t>
  </si>
  <si>
    <t>l- abroad returnee post R-ARCSS 2018 other reason</t>
  </si>
  <si>
    <t>l- abroad returnee 2019 household</t>
  </si>
  <si>
    <t>l- abroad returnee 2019 individuals</t>
  </si>
  <si>
    <t>l- abroad returnee 2019 country</t>
  </si>
  <si>
    <t>l- abroad returnee 2019 region</t>
  </si>
  <si>
    <t>l- abroad returnee 2019 reason</t>
  </si>
  <si>
    <t>l- abroad returnee 2019 other reason</t>
  </si>
  <si>
    <t>l- abroad returnee 2020 household</t>
  </si>
  <si>
    <t>l- abroad returnee 2020 individuals</t>
  </si>
  <si>
    <t>l- abroad returnee 2020 country</t>
  </si>
  <si>
    <t>l- abroad returnee 2020 region</t>
  </si>
  <si>
    <t>l- abroad returnee 2020 reason</t>
  </si>
  <si>
    <t>l- abroad returnee 2020 other reason</t>
  </si>
  <si>
    <t>l- abroad returnee unknown period household</t>
  </si>
  <si>
    <t>l- abroad returnee unknown period individuals</t>
  </si>
  <si>
    <t>m- returnee housing no damage household</t>
  </si>
  <si>
    <t>m- returnee housing no damage individuals</t>
  </si>
  <si>
    <t>m- returnee housing part damage household</t>
  </si>
  <si>
    <t>m- returnee housing part damage individuals</t>
  </si>
  <si>
    <t>m- returnee housing sev damaged makeshift shelter household</t>
  </si>
  <si>
    <t>m- returnee housing sev damaged makeshift shelter individuals</t>
  </si>
  <si>
    <t>m- returnee housing unknown housing household</t>
  </si>
  <si>
    <t>m- returnee housing unknown housing individuals</t>
  </si>
  <si>
    <t>n- displaced and not returned to payam Yes/No</t>
  </si>
  <si>
    <t>n- displaced and not returned to payam households</t>
  </si>
  <si>
    <t>n- displaced and not returned to payam individuals</t>
  </si>
  <si>
    <t>o- displaced within ssd Yes/No</t>
  </si>
  <si>
    <t>o- displaced within ssd state</t>
  </si>
  <si>
    <t>o- displaced within ssd county</t>
  </si>
  <si>
    <t>p- displaced outside ssd Yes/No</t>
  </si>
  <si>
    <t>p- displaced outside ssd country</t>
  </si>
  <si>
    <t>q- relocated pop in payam Yes/No</t>
  </si>
  <si>
    <t>q- relocated pop in payam households</t>
  </si>
  <si>
    <t>q- relocated pop in payam individuals</t>
  </si>
  <si>
    <t>r- houses occupied by non owners Yes/No</t>
  </si>
  <si>
    <t>u2- key informant has IDP returnee list</t>
  </si>
  <si>
    <t>u2- key informant data consistennt</t>
  </si>
  <si>
    <t>u2- key informant data consistent with observation</t>
  </si>
  <si>
    <t>v_obervations</t>
  </si>
  <si>
    <t>SS070107</t>
  </si>
  <si>
    <t>SS0701</t>
  </si>
  <si>
    <t>SS07</t>
  </si>
  <si>
    <t>Upper Nile</t>
  </si>
  <si>
    <t>Baliet</t>
  </si>
  <si>
    <t>Nyongkuach</t>
  </si>
  <si>
    <t>No</t>
  </si>
  <si>
    <t>NA</t>
  </si>
  <si>
    <t>Ethiopia</t>
  </si>
  <si>
    <t>Gambella</t>
  </si>
  <si>
    <t>Conflict</t>
  </si>
  <si>
    <t>Most</t>
  </si>
  <si>
    <t>Some</t>
  </si>
  <si>
    <t>SS030404</t>
  </si>
  <si>
    <t>SS0304</t>
  </si>
  <si>
    <t>SS03</t>
  </si>
  <si>
    <t>Jonglei</t>
  </si>
  <si>
    <t>Canal Pigi</t>
  </si>
  <si>
    <t>Kadak</t>
  </si>
  <si>
    <t>Yes</t>
  </si>
  <si>
    <t>No comment</t>
  </si>
  <si>
    <t>SS031108</t>
  </si>
  <si>
    <t>SS0311</t>
  </si>
  <si>
    <t>Uror</t>
  </si>
  <si>
    <t>Tiam</t>
  </si>
  <si>
    <t>SS031110</t>
  </si>
  <si>
    <t>Wuror</t>
  </si>
  <si>
    <t>SS031101</t>
  </si>
  <si>
    <t>Karam</t>
  </si>
  <si>
    <t>SS080601</t>
  </si>
  <si>
    <t>SS0806</t>
  </si>
  <si>
    <t>SS08</t>
  </si>
  <si>
    <t>Warrap</t>
  </si>
  <si>
    <t>Twic</t>
  </si>
  <si>
    <t>Ajak Kuac</t>
  </si>
  <si>
    <t>Unity</t>
  </si>
  <si>
    <t>Mayom</t>
  </si>
  <si>
    <t>None</t>
  </si>
  <si>
    <t>IDPS have reduced due to Calm situation.</t>
  </si>
  <si>
    <t>SS070110</t>
  </si>
  <si>
    <t>Wunthow</t>
  </si>
  <si>
    <t>Maiwut</t>
  </si>
  <si>
    <t>Communal clashes</t>
  </si>
  <si>
    <t>They need latrines,school material,water and food assistance.</t>
  </si>
  <si>
    <t>SS040304</t>
  </si>
  <si>
    <t>SS0403</t>
  </si>
  <si>
    <t>SS04</t>
  </si>
  <si>
    <t>Lakes</t>
  </si>
  <si>
    <t>Rumbek Centre</t>
  </si>
  <si>
    <t>Matangai</t>
  </si>
  <si>
    <t>SS010105</t>
  </si>
  <si>
    <t>SS0101</t>
  </si>
  <si>
    <t>SS01</t>
  </si>
  <si>
    <t>Central Equatoria</t>
  </si>
  <si>
    <t>Juba</t>
  </si>
  <si>
    <t>Bor South</t>
  </si>
  <si>
    <t>Yei</t>
  </si>
  <si>
    <t>All</t>
  </si>
  <si>
    <t>The Population has stop movement from one place to another.</t>
  </si>
  <si>
    <t>SS020404</t>
  </si>
  <si>
    <t>SS0204</t>
  </si>
  <si>
    <t>SS02</t>
  </si>
  <si>
    <t>Eastern Equatoria</t>
  </si>
  <si>
    <t>Kapoeta North</t>
  </si>
  <si>
    <t>Mosingo</t>
  </si>
  <si>
    <t>The Area Greatly Affected by Flood</t>
  </si>
  <si>
    <t>SS040804</t>
  </si>
  <si>
    <t>SS0408</t>
  </si>
  <si>
    <t>Yirol West</t>
  </si>
  <si>
    <t>Geng-Geng</t>
  </si>
  <si>
    <t>Terekeka</t>
  </si>
  <si>
    <t>Western Equatoria</t>
  </si>
  <si>
    <t>Mvolo</t>
  </si>
  <si>
    <t>Yirol East</t>
  </si>
  <si>
    <t xml:space="preserve">IDPs need food assistance </t>
  </si>
  <si>
    <t>SS040801</t>
  </si>
  <si>
    <t>Abang</t>
  </si>
  <si>
    <t>Sudan</t>
  </si>
  <si>
    <t>Khartoum</t>
  </si>
  <si>
    <t>Kenya</t>
  </si>
  <si>
    <t>Nairobi</t>
  </si>
  <si>
    <t>Uganda</t>
  </si>
  <si>
    <t>Kampala</t>
  </si>
  <si>
    <t>In this season, it is always raining here, if possible you could provide us with Rain-coat and Boot.</t>
  </si>
  <si>
    <t>SS010113</t>
  </si>
  <si>
    <t>Rejaf</t>
  </si>
  <si>
    <t>Malakal</t>
  </si>
  <si>
    <t>Fashoda</t>
  </si>
  <si>
    <t>Western Bahr el Ghazal</t>
  </si>
  <si>
    <t>Jur River</t>
  </si>
  <si>
    <t>SS040205</t>
  </si>
  <si>
    <t>SS0402</t>
  </si>
  <si>
    <t>Cueibet</t>
  </si>
  <si>
    <t>Malou -Pec</t>
  </si>
  <si>
    <t>SS040302</t>
  </si>
  <si>
    <t>Jiir</t>
  </si>
  <si>
    <t>SS040209</t>
  </si>
  <si>
    <t>Tiap Tiap</t>
  </si>
  <si>
    <t>SS040301</t>
  </si>
  <si>
    <t>Amongpiny</t>
  </si>
  <si>
    <t>Panyijar</t>
  </si>
  <si>
    <t>This payam has been assessed in the previous round in the last round ,  by this round WFP have given food assistance to them.</t>
  </si>
  <si>
    <t>SS040202</t>
  </si>
  <si>
    <t>Cit- Cok</t>
  </si>
  <si>
    <t>SS040306</t>
  </si>
  <si>
    <t>Rumbek Town</t>
  </si>
  <si>
    <t>Nothing has change.</t>
  </si>
  <si>
    <t>SS040702</t>
  </si>
  <si>
    <t>SS0407</t>
  </si>
  <si>
    <t>Lekakudu</t>
  </si>
  <si>
    <t>Rumbek North</t>
  </si>
  <si>
    <t>Twic East</t>
  </si>
  <si>
    <t>SS040107</t>
  </si>
  <si>
    <t>SS0401</t>
  </si>
  <si>
    <t>Awerial</t>
  </si>
  <si>
    <t>Nile</t>
  </si>
  <si>
    <t>SS040103</t>
  </si>
  <si>
    <t>Awerial town</t>
  </si>
  <si>
    <t>Duk</t>
  </si>
  <si>
    <t>SS040106</t>
  </si>
  <si>
    <t>Magok</t>
  </si>
  <si>
    <t>All the villages were all assessed.</t>
  </si>
  <si>
    <t>SS040104</t>
  </si>
  <si>
    <t>Bunagok</t>
  </si>
  <si>
    <t>All the villages are assessed in all rounds.</t>
  </si>
  <si>
    <t>SS040108</t>
  </si>
  <si>
    <t>Puluk</t>
  </si>
  <si>
    <t>Flooding is too much now.</t>
  </si>
  <si>
    <t>SS010106</t>
  </si>
  <si>
    <t>Kator</t>
  </si>
  <si>
    <t xml:space="preserve">The basic facilities are not enough for the communities </t>
  </si>
  <si>
    <t>SS100606</t>
  </si>
  <si>
    <t>SS1006</t>
  </si>
  <si>
    <t>SS10</t>
  </si>
  <si>
    <t>The number of IDPs increased in 2020 due to communal clashes</t>
  </si>
  <si>
    <t>SS040707</t>
  </si>
  <si>
    <t>Yali</t>
  </si>
  <si>
    <t>SS010504</t>
  </si>
  <si>
    <t>SS0105</t>
  </si>
  <si>
    <t>Nyori</t>
  </si>
  <si>
    <t>Inter-communal violence and insecurity forced people to flee their homes for refuge</t>
  </si>
  <si>
    <t>SS010602</t>
  </si>
  <si>
    <t>SS0106</t>
  </si>
  <si>
    <t>Mugwo</t>
  </si>
  <si>
    <t xml:space="preserve">Most part of the Payam are empty due to insecurity especially near the road. </t>
  </si>
  <si>
    <t>SS010503</t>
  </si>
  <si>
    <t>Muni</t>
  </si>
  <si>
    <t>Flooding forcing the population to flee to their homes</t>
  </si>
  <si>
    <t>SS010508</t>
  </si>
  <si>
    <t>Most of the people living in the IDP camp are women and children</t>
  </si>
  <si>
    <t>SS010502</t>
  </si>
  <si>
    <t>Mangala North</t>
  </si>
  <si>
    <t>people here lack food and shelter</t>
  </si>
  <si>
    <t>SS010115</t>
  </si>
  <si>
    <t>Tijor</t>
  </si>
  <si>
    <t>SS100701</t>
  </si>
  <si>
    <t>SS1007</t>
  </si>
  <si>
    <t>Nagero</t>
  </si>
  <si>
    <t>Duma</t>
  </si>
  <si>
    <t>Tambura</t>
  </si>
  <si>
    <t>SS020808</t>
  </si>
  <si>
    <t>SS0208</t>
  </si>
  <si>
    <t>Torit</t>
  </si>
  <si>
    <t>Nyong</t>
  </si>
  <si>
    <t>Natural disaster</t>
  </si>
  <si>
    <t>SS010112</t>
  </si>
  <si>
    <t>Northern Bari</t>
  </si>
  <si>
    <t>Luakpiny (Nasir)</t>
  </si>
  <si>
    <t xml:space="preserve">The populations needs humanitarian assistance the availability  facilities are not enough for the entire community members </t>
  </si>
  <si>
    <t>SS020305</t>
  </si>
  <si>
    <t>SS0203</t>
  </si>
  <si>
    <t>Kapoeta East</t>
  </si>
  <si>
    <t>Lotimor</t>
  </si>
  <si>
    <t>Ikotos</t>
  </si>
  <si>
    <t>Kapoeta South</t>
  </si>
  <si>
    <t>Addis Ababa</t>
  </si>
  <si>
    <t>SS070505</t>
  </si>
  <si>
    <t>SS0705</t>
  </si>
  <si>
    <t>Maban</t>
  </si>
  <si>
    <t>Khor El Amer</t>
  </si>
  <si>
    <t>Amhara</t>
  </si>
  <si>
    <t>SS050203</t>
  </si>
  <si>
    <t>SS0502</t>
  </si>
  <si>
    <t>SS05</t>
  </si>
  <si>
    <t>Northern Bahr el Ghazal</t>
  </si>
  <si>
    <t>Aweil East</t>
  </si>
  <si>
    <t>Malual Bai</t>
  </si>
  <si>
    <t>SS060206</t>
  </si>
  <si>
    <t>SS0602</t>
  </si>
  <si>
    <t>SS06</t>
  </si>
  <si>
    <t>Guit</t>
  </si>
  <si>
    <t>Kuerguina</t>
  </si>
  <si>
    <t>Rubkona</t>
  </si>
  <si>
    <t>Arua</t>
  </si>
  <si>
    <t>SS050502</t>
  </si>
  <si>
    <t>SS0505</t>
  </si>
  <si>
    <t>Aweil West</t>
  </si>
  <si>
    <t>Aweil Town</t>
  </si>
  <si>
    <t>SS060305</t>
  </si>
  <si>
    <t>SS0603</t>
  </si>
  <si>
    <t>Koch</t>
  </si>
  <si>
    <t>Kuachlual</t>
  </si>
  <si>
    <t>SS060302</t>
  </si>
  <si>
    <t>Gany</t>
  </si>
  <si>
    <t>there are some village for example like leak nor Borehole need the Borehole people  are suffering due to lack of Water.</t>
  </si>
  <si>
    <t>SS060307</t>
  </si>
  <si>
    <t>Norbor</t>
  </si>
  <si>
    <t>Community in Norbor are suffering due to lack  of services like water and food.</t>
  </si>
  <si>
    <t>SS030105</t>
  </si>
  <si>
    <t>SS0301</t>
  </si>
  <si>
    <t>Akobo</t>
  </si>
  <si>
    <t>Dengjok</t>
  </si>
  <si>
    <t>Melut</t>
  </si>
  <si>
    <t>Ulang</t>
  </si>
  <si>
    <t>Turkana</t>
  </si>
  <si>
    <t>Pochalla</t>
  </si>
  <si>
    <t>Cultivation is on going here because it is a rainy season</t>
  </si>
  <si>
    <t>SS060301</t>
  </si>
  <si>
    <t>Boaw</t>
  </si>
  <si>
    <t>Most of the people in the payam  are returning to their habitual residences despite the current situation of Covid-19 and reported they lacks food ration cards.</t>
  </si>
  <si>
    <t>SS060308</t>
  </si>
  <si>
    <t>Pakur</t>
  </si>
  <si>
    <t xml:space="preserve">my Observation in this Payam there is only  lack of  shelter </t>
  </si>
  <si>
    <t>SS060607</t>
  </si>
  <si>
    <t>SS0606</t>
  </si>
  <si>
    <t>Riak</t>
  </si>
  <si>
    <t>there is need for Non-food items</t>
  </si>
  <si>
    <t>SS060609</t>
  </si>
  <si>
    <t>Wangbuor</t>
  </si>
  <si>
    <t>there is insecurity situation in the area due to communal clashes between the youth.</t>
  </si>
  <si>
    <t>SS060605</t>
  </si>
  <si>
    <t>Ngop</t>
  </si>
  <si>
    <t>SS030704</t>
  </si>
  <si>
    <t>SS0307</t>
  </si>
  <si>
    <t>Nyirol</t>
  </si>
  <si>
    <t>Pading</t>
  </si>
  <si>
    <t>Kiryandongo</t>
  </si>
  <si>
    <t xml:space="preserve">The flooding have affected livelihood activities, planted crops and livestock and now there is need for food, drugs and NFIs' </t>
  </si>
  <si>
    <t>SS060303</t>
  </si>
  <si>
    <t>Jaak</t>
  </si>
  <si>
    <t>SS060306</t>
  </si>
  <si>
    <t>Ngony</t>
  </si>
  <si>
    <t xml:space="preserve">COVID-19 became their Most Fear during the break out,  but due to natural Activity they became busy this season (like Cultivation) </t>
  </si>
  <si>
    <t>SS060912</t>
  </si>
  <si>
    <t>SS0609</t>
  </si>
  <si>
    <t>Mayiendit</t>
  </si>
  <si>
    <t>According to the Camp management and the population count Team, That IDPs reduce because most of them (IDPs) returned to their habitual residence and for more details, please refer to June Population head count.</t>
  </si>
  <si>
    <t>SS060904</t>
  </si>
  <si>
    <t>Dhor Bor</t>
  </si>
  <si>
    <t xml:space="preserve">Kaljak village is not accessible for round nine (R9) due to insecurity </t>
  </si>
  <si>
    <t>SS060913</t>
  </si>
  <si>
    <t>Wathjak</t>
  </si>
  <si>
    <t>SS060901</t>
  </si>
  <si>
    <t>Bentiu</t>
  </si>
  <si>
    <t>Leer</t>
  </si>
  <si>
    <t>SS060606</t>
  </si>
  <si>
    <t>Pub</t>
  </si>
  <si>
    <t>According to the enumerator the population increased spontaneously because of the new arrival to Taam village during the time of MT_R9 Data collection.</t>
  </si>
  <si>
    <t>SS030702</t>
  </si>
  <si>
    <t>Lankien</t>
  </si>
  <si>
    <t>Need to repair broken borehole.</t>
  </si>
  <si>
    <t>SS020201</t>
  </si>
  <si>
    <t>SS0202</t>
  </si>
  <si>
    <t>Hatire</t>
  </si>
  <si>
    <t>Lamwo</t>
  </si>
  <si>
    <t>SS071001</t>
  </si>
  <si>
    <t>SS0710</t>
  </si>
  <si>
    <t>Panyikang</t>
  </si>
  <si>
    <t>Dheteim</t>
  </si>
  <si>
    <t>Manyo</t>
  </si>
  <si>
    <t>Renk</t>
  </si>
  <si>
    <t>White Nile</t>
  </si>
  <si>
    <t>SS030809</t>
  </si>
  <si>
    <t>SS0308</t>
  </si>
  <si>
    <t>Pibor</t>
  </si>
  <si>
    <t>Verteth</t>
  </si>
  <si>
    <t>There is decrease in the number of IDPs. there is starvation in this Payam.</t>
  </si>
  <si>
    <t>SS100501</t>
  </si>
  <si>
    <t>SS1005</t>
  </si>
  <si>
    <t>Mundri West</t>
  </si>
  <si>
    <t>Amadi</t>
  </si>
  <si>
    <t>Mundri East</t>
  </si>
  <si>
    <t>Maridi</t>
  </si>
  <si>
    <t>Yambio</t>
  </si>
  <si>
    <t>Adjumani</t>
  </si>
  <si>
    <t>Central African Republic</t>
  </si>
  <si>
    <t>Haute-Kotto</t>
  </si>
  <si>
    <t>SS040407</t>
  </si>
  <si>
    <t>SS0404</t>
  </si>
  <si>
    <t>Rumbek East</t>
  </si>
  <si>
    <t>Paloc</t>
  </si>
  <si>
    <t>Unknown</t>
  </si>
  <si>
    <t>This is a new village which was not assessed in the last round</t>
  </si>
  <si>
    <t>SS060304</t>
  </si>
  <si>
    <t>SS040803</t>
  </si>
  <si>
    <t>Anuol</t>
  </si>
  <si>
    <t>The enumerator need training before the next round</t>
  </si>
  <si>
    <t>SS030205</t>
  </si>
  <si>
    <t>SS0302</t>
  </si>
  <si>
    <t>Ayod</t>
  </si>
  <si>
    <t>Pagil</t>
  </si>
  <si>
    <t>SS040503</t>
  </si>
  <si>
    <t>SS0405</t>
  </si>
  <si>
    <t>Malueth</t>
  </si>
  <si>
    <t>SS040102</t>
  </si>
  <si>
    <t>Alel</t>
  </si>
  <si>
    <t>Wulu</t>
  </si>
  <si>
    <t>SS100605</t>
  </si>
  <si>
    <t>Lessi</t>
  </si>
  <si>
    <t>Most are Correct</t>
  </si>
  <si>
    <t>SS100603</t>
  </si>
  <si>
    <t>Dari</t>
  </si>
  <si>
    <t>SS100602</t>
  </si>
  <si>
    <t>Bogori </t>
  </si>
  <si>
    <t>SS100601</t>
  </si>
  <si>
    <t>Bahr el Girindi</t>
  </si>
  <si>
    <t>Well Observed But Challenges in Covering Location</t>
  </si>
  <si>
    <t>SS100607</t>
  </si>
  <si>
    <t>Yeri</t>
  </si>
  <si>
    <t>SS040504</t>
  </si>
  <si>
    <t>Maper Town</t>
  </si>
  <si>
    <t>Tonj East</t>
  </si>
  <si>
    <t>SS040101</t>
  </si>
  <si>
    <t>Abuyung</t>
  </si>
  <si>
    <t>Magwi</t>
  </si>
  <si>
    <t>Meru</t>
  </si>
  <si>
    <t>This Payam was assessed again according to my observation.</t>
  </si>
  <si>
    <t>SS070108</t>
  </si>
  <si>
    <t>Nyongrial</t>
  </si>
  <si>
    <t>SS040305</t>
  </si>
  <si>
    <t>SS060502</t>
  </si>
  <si>
    <t>SS0605</t>
  </si>
  <si>
    <t>Bor</t>
  </si>
  <si>
    <t>SS060408</t>
  </si>
  <si>
    <t>SS0604</t>
  </si>
  <si>
    <t>Payak</t>
  </si>
  <si>
    <t>Few IDps from this payam have not yet returned to their villages because of fear.</t>
  </si>
  <si>
    <t>SS060406</t>
  </si>
  <si>
    <t>Many people in this payam have not yet returned the their habitual places due to the fear that, insecurity still a problem in the county.</t>
  </si>
  <si>
    <t>SS031104</t>
  </si>
  <si>
    <t>Payai</t>
  </si>
  <si>
    <t>Flooding affected  the people of this village,people are living under trees.</t>
  </si>
  <si>
    <t>SS060207</t>
  </si>
  <si>
    <t>Nimni</t>
  </si>
  <si>
    <t>Fangak</t>
  </si>
  <si>
    <t>Kassala</t>
  </si>
  <si>
    <t>During the assessment, I witnessed the flow of water from rivers and heavy rains that flooded most households.</t>
  </si>
  <si>
    <t>SS060508</t>
  </si>
  <si>
    <t>Tharjiath Bor</t>
  </si>
  <si>
    <t>GPS for the villages was not taken this round as the exercise was done at the payam level</t>
  </si>
  <si>
    <t>SS060205</t>
  </si>
  <si>
    <t>Kuac</t>
  </si>
  <si>
    <t>During the assessment, the Payam was having revenge killing that was ongoing by youths themselves.</t>
  </si>
  <si>
    <t>SS060503</t>
  </si>
  <si>
    <t>Dablual</t>
  </si>
  <si>
    <t>Some IDPs left to the their habitual residents</t>
  </si>
  <si>
    <t>SS060506</t>
  </si>
  <si>
    <t>Rubkuay</t>
  </si>
  <si>
    <t>reduction in the number of IDPs seen</t>
  </si>
  <si>
    <t>SS060602</t>
  </si>
  <si>
    <t>Kuerbona</t>
  </si>
  <si>
    <t>returnee requesting for registration.</t>
  </si>
  <si>
    <t>SS060210</t>
  </si>
  <si>
    <t>Wathnyona</t>
  </si>
  <si>
    <t>The road to the Payam was covered by flood water from Rain.</t>
  </si>
  <si>
    <t>SS060612</t>
  </si>
  <si>
    <t>Wangkei</t>
  </si>
  <si>
    <t>Request for registration in the area as the return figures increased</t>
  </si>
  <si>
    <t>SS020608</t>
  </si>
  <si>
    <t>SS0206</t>
  </si>
  <si>
    <t>Lafon</t>
  </si>
  <si>
    <t>Marguna</t>
  </si>
  <si>
    <t>There is food distribution by WFP.</t>
  </si>
  <si>
    <t>SS060501</t>
  </si>
  <si>
    <t>Babuong</t>
  </si>
  <si>
    <t>community need services like food, hygiene and sanitation</t>
  </si>
  <si>
    <t>SS060410</t>
  </si>
  <si>
    <t>Thonyor</t>
  </si>
  <si>
    <t>In thonyor payam many want to go home but still they have that fear because of insecurity in the area.</t>
  </si>
  <si>
    <t>SS060405</t>
  </si>
  <si>
    <t>Juong</t>
  </si>
  <si>
    <t>Most of people have not yet returned home due to fear of insecurity in the area.</t>
  </si>
  <si>
    <t>SS060604</t>
  </si>
  <si>
    <t>Mankien</t>
  </si>
  <si>
    <t>Lack of drinking water.</t>
  </si>
  <si>
    <t>SS060505</t>
  </si>
  <si>
    <t>Mal</t>
  </si>
  <si>
    <t>most IDPs left the Payam</t>
  </si>
  <si>
    <t>SS060401</t>
  </si>
  <si>
    <t>Adok</t>
  </si>
  <si>
    <t>SS060411</t>
  </si>
  <si>
    <t>Yang</t>
  </si>
  <si>
    <t>SS060603</t>
  </si>
  <si>
    <t>Kueryiek</t>
  </si>
  <si>
    <t>Inaccessibility to some villages</t>
  </si>
  <si>
    <t>SS060608</t>
  </si>
  <si>
    <t>Ruathnyibol</t>
  </si>
  <si>
    <t xml:space="preserve">Revenge Killing and for cattle raid in the area. </t>
  </si>
  <si>
    <t>SS040208</t>
  </si>
  <si>
    <t>Pagoor</t>
  </si>
  <si>
    <t>School are closed _x000D_
Facilities for hand washing are not in place</t>
  </si>
  <si>
    <t>SS070105</t>
  </si>
  <si>
    <t>Gel Achiel</t>
  </si>
  <si>
    <t>SS030904</t>
  </si>
  <si>
    <t>SS0309</t>
  </si>
  <si>
    <t>Burator</t>
  </si>
  <si>
    <t>there ARE MAUCH FLOODING IN THE AREA</t>
  </si>
  <si>
    <t>SS040201</t>
  </si>
  <si>
    <t>Abiriu</t>
  </si>
  <si>
    <t>Masindi</t>
  </si>
  <si>
    <t>SS060705</t>
  </si>
  <si>
    <t>SS0607</t>
  </si>
  <si>
    <t>Pachak</t>
  </si>
  <si>
    <t xml:space="preserve">NFI Items are need in this Payam </t>
  </si>
  <si>
    <t>SS070103</t>
  </si>
  <si>
    <t>Akoka</t>
  </si>
  <si>
    <t>there's drought in the area and Malaria outbreak.</t>
  </si>
  <si>
    <t>SS031004</t>
  </si>
  <si>
    <t>SS0310</t>
  </si>
  <si>
    <t>Nyuak</t>
  </si>
  <si>
    <t>SS030902</t>
  </si>
  <si>
    <t>Akeila</t>
  </si>
  <si>
    <t>IDPS are facing problem of flooding in Pochalla.</t>
  </si>
  <si>
    <t>SS060404</t>
  </si>
  <si>
    <t>Guat</t>
  </si>
  <si>
    <t>the community in these areas have not returned back due to fear because of insecurity in the area.</t>
  </si>
  <si>
    <t>SS030901</t>
  </si>
  <si>
    <t>Adongo</t>
  </si>
  <si>
    <t>SS031105</t>
  </si>
  <si>
    <t>Pidiek</t>
  </si>
  <si>
    <t>Kericho</t>
  </si>
  <si>
    <t xml:space="preserve">Flooding have affected  the payam </t>
  </si>
  <si>
    <t>SS060403</t>
  </si>
  <si>
    <t>Bow</t>
  </si>
  <si>
    <t>Most of people have not yet returned back in this payam.</t>
  </si>
  <si>
    <t>SS030504</t>
  </si>
  <si>
    <t>SS0305</t>
  </si>
  <si>
    <t>Duk Payuel</t>
  </si>
  <si>
    <t>SS031107</t>
  </si>
  <si>
    <t>Pulchuol</t>
  </si>
  <si>
    <t>Lot of IDP's are lacking shelter and NFI materials at ground</t>
  </si>
  <si>
    <t>SS090207</t>
  </si>
  <si>
    <t>SS0902</t>
  </si>
  <si>
    <t>SS09</t>
  </si>
  <si>
    <t>Raja</t>
  </si>
  <si>
    <t>Uyujuku</t>
  </si>
  <si>
    <t>Wau</t>
  </si>
  <si>
    <t>Central Darfur</t>
  </si>
  <si>
    <t>SS070102</t>
  </si>
  <si>
    <t>Adong</t>
  </si>
  <si>
    <t>SS060204</t>
  </si>
  <si>
    <t>Kadet</t>
  </si>
  <si>
    <t>The movement of people from different places to their homes is high.</t>
  </si>
  <si>
    <t>SS010104</t>
  </si>
  <si>
    <t>Gondokoro</t>
  </si>
  <si>
    <t>SS010114</t>
  </si>
  <si>
    <t>Rokon</t>
  </si>
  <si>
    <t>SS010110</t>
  </si>
  <si>
    <t>Mangalla</t>
  </si>
  <si>
    <t xml:space="preserve">The conflict that caused the displacement was between Mundari  and Bari in mangala </t>
  </si>
  <si>
    <t>SS010108</t>
  </si>
  <si>
    <t>Lobonok</t>
  </si>
  <si>
    <t>SS060407</t>
  </si>
  <si>
    <t>Padeah</t>
  </si>
  <si>
    <t>Most of community from this village have not yet returned back due to fear because of insecurity in the area.</t>
  </si>
  <si>
    <t>SS070804</t>
  </si>
  <si>
    <t>SS0708</t>
  </si>
  <si>
    <t>Wadakona</t>
  </si>
  <si>
    <t>SS010305</t>
  </si>
  <si>
    <t>SS0103</t>
  </si>
  <si>
    <t>Lainya</t>
  </si>
  <si>
    <t>Wuji</t>
  </si>
  <si>
    <t>Yumbe</t>
  </si>
  <si>
    <t>Lack of NFI.</t>
  </si>
  <si>
    <t>SS030806</t>
  </si>
  <si>
    <t>Marow</t>
  </si>
  <si>
    <t>SS040204</t>
  </si>
  <si>
    <t>Duony</t>
  </si>
  <si>
    <t>Gulu</t>
  </si>
  <si>
    <t>I found people distributing mosquito nets to the communities of Douny particularly Abeicok, The School is closed and there is water and soap for washing hands.</t>
  </si>
  <si>
    <t>SS070101</t>
  </si>
  <si>
    <t>Abwong</t>
  </si>
  <si>
    <t>SS090107</t>
  </si>
  <si>
    <t>SS0901</t>
  </si>
  <si>
    <t>Wan Bai</t>
  </si>
  <si>
    <t>Nyinako site is closed as per MTR 8 and MTR 9 Assessment.</t>
  </si>
  <si>
    <t>SS040701</t>
  </si>
  <si>
    <t>Adior</t>
  </si>
  <si>
    <t>SS040506</t>
  </si>
  <si>
    <t>Wurieng</t>
  </si>
  <si>
    <t xml:space="preserve">These village has been affected by flooding </t>
  </si>
  <si>
    <t>SS030506</t>
  </si>
  <si>
    <t>Panyang</t>
  </si>
  <si>
    <t>There is no increments of returnees due to the corvid 19 out break and there is Hight food</t>
  </si>
  <si>
    <t>SS071104</t>
  </si>
  <si>
    <t>SS0711</t>
  </si>
  <si>
    <t>North Renk</t>
  </si>
  <si>
    <t>Northern</t>
  </si>
  <si>
    <t>Blue Nile</t>
  </si>
  <si>
    <t>SS050202</t>
  </si>
  <si>
    <t>Madhol</t>
  </si>
  <si>
    <t>Aweil Centre</t>
  </si>
  <si>
    <t>SS030501</t>
  </si>
  <si>
    <t>Ageer</t>
  </si>
  <si>
    <t>they is no Increase of Returnees due to Convid-19.</t>
  </si>
  <si>
    <t>SS010102</t>
  </si>
  <si>
    <t>Dolo</t>
  </si>
  <si>
    <t>There is no problem .</t>
  </si>
  <si>
    <t>SS020701</t>
  </si>
  <si>
    <t>SS0207</t>
  </si>
  <si>
    <t>Iwire</t>
  </si>
  <si>
    <t>Pader</t>
  </si>
  <si>
    <t>need for basic items</t>
  </si>
  <si>
    <t>SS070902</t>
  </si>
  <si>
    <t>SS0709</t>
  </si>
  <si>
    <t>Galdora</t>
  </si>
  <si>
    <t>SS010103</t>
  </si>
  <si>
    <t>Ganji</t>
  </si>
  <si>
    <t>SS070901</t>
  </si>
  <si>
    <t>Bimachuk</t>
  </si>
  <si>
    <t>SS070903</t>
  </si>
  <si>
    <t>SS050204</t>
  </si>
  <si>
    <t>Mangar Tong 1</t>
  </si>
  <si>
    <t>SS010303</t>
  </si>
  <si>
    <t>No new arrivals of returnees due to Covid-19</t>
  </si>
  <si>
    <t>SS030108</t>
  </si>
  <si>
    <t>Walgak</t>
  </si>
  <si>
    <t xml:space="preserve">The number of returnees have increase due to the voluntary movement of those who came from the refugee camp. Walgak Girl Primary and Walgak Church not assessed because the IDPs have already gone back to their Habitual residence.  </t>
  </si>
  <si>
    <t>SS040206</t>
  </si>
  <si>
    <t>Mayath</t>
  </si>
  <si>
    <t>Poor Sheltering of IDPS  and Returnees.</t>
  </si>
  <si>
    <t>SS090304</t>
  </si>
  <si>
    <t>SS0903</t>
  </si>
  <si>
    <t>Beselia</t>
  </si>
  <si>
    <t xml:space="preserve">Due to rainy season some villages were not covered remotely and inaccessible. </t>
  </si>
  <si>
    <t>SS030502</t>
  </si>
  <si>
    <t>Dongchak</t>
  </si>
  <si>
    <t xml:space="preserve">The movement of IDP and returnees reduce due to COVID-19 </t>
  </si>
  <si>
    <t>SS020702</t>
  </si>
  <si>
    <t>Lobone</t>
  </si>
  <si>
    <t xml:space="preserve">The IDP Needs they Following Items to Support their daily Living._x000D_
-School Supports_x000D_
-Food to Returnees _x000D_
-Agricultures Tools _x000D_
-Support to Health Facilities_x000D_
-Emergency Supports </t>
  </si>
  <si>
    <t>SS010205</t>
  </si>
  <si>
    <t>SS0102</t>
  </si>
  <si>
    <t>Kajo-Keji</t>
  </si>
  <si>
    <t>Nyepo</t>
  </si>
  <si>
    <t>Moyo</t>
  </si>
  <si>
    <t>SS030703</t>
  </si>
  <si>
    <t>Nyambor</t>
  </si>
  <si>
    <t>-there id flooding Threats to the Planted crop and Livestock in the Payam._x000D_
-No Covid-19 cases in the reported in the Payam.</t>
  </si>
  <si>
    <t>SS080206</t>
  </si>
  <si>
    <t>SS0802</t>
  </si>
  <si>
    <t>Gogrial West</t>
  </si>
  <si>
    <t>Gogrial</t>
  </si>
  <si>
    <t>SS020706</t>
  </si>
  <si>
    <t>Obbo</t>
  </si>
  <si>
    <t>SS020708</t>
  </si>
  <si>
    <t>Pajok</t>
  </si>
  <si>
    <t xml:space="preserve">The returnees need some NFIs like the plastic sheets and also the agricultural tools </t>
  </si>
  <si>
    <t>SS020704</t>
  </si>
  <si>
    <t>Mugali</t>
  </si>
  <si>
    <t>SS070706</t>
  </si>
  <si>
    <t>SS0707</t>
  </si>
  <si>
    <t>Ogod</t>
  </si>
  <si>
    <t>The new locations  in this round are : Achwouth, Apath, Dejour, Dibal, Goldwong, Opathwan, Tomeer and Wijbour</t>
  </si>
  <si>
    <t>SS050305</t>
  </si>
  <si>
    <t>SS0503</t>
  </si>
  <si>
    <t>Aweil North</t>
  </si>
  <si>
    <t>Malual West</t>
  </si>
  <si>
    <t>North Darfur</t>
  </si>
  <si>
    <t>some of the of The IDPS WERE AFFECTED BY FLOODHAD NOT GONE BACK</t>
  </si>
  <si>
    <t>SS010301</t>
  </si>
  <si>
    <t>Kenyi</t>
  </si>
  <si>
    <t>Amuru</t>
  </si>
  <si>
    <t>During our visit to this payam i found that ACROSS was distributing food in Kenyi center.</t>
  </si>
  <si>
    <t>SS100402</t>
  </si>
  <si>
    <t>SS1004</t>
  </si>
  <si>
    <t>Lakamadi</t>
  </si>
  <si>
    <t>The situation in this Payam is Calm and there are no news arrival of IDP.</t>
  </si>
  <si>
    <t>SS100104</t>
  </si>
  <si>
    <t>SS1001</t>
  </si>
  <si>
    <t>Ezo</t>
  </si>
  <si>
    <t>Bariguna</t>
  </si>
  <si>
    <t>Democratic Republic of Congo</t>
  </si>
  <si>
    <t>Kongo-Central</t>
  </si>
  <si>
    <t>They are in need of tools and seeds and water and sanitation</t>
  </si>
  <si>
    <t>SS031103</t>
  </si>
  <si>
    <t>Pathai</t>
  </si>
  <si>
    <t>Tharaka - Nithi</t>
  </si>
  <si>
    <t>SS010101</t>
  </si>
  <si>
    <t>Bungu</t>
  </si>
  <si>
    <t>They need Assistancess</t>
  </si>
  <si>
    <t>SS071004</t>
  </si>
  <si>
    <t>Panyiduay</t>
  </si>
  <si>
    <t>SS100801</t>
  </si>
  <si>
    <t>SS1008</t>
  </si>
  <si>
    <t>Nzara</t>
  </si>
  <si>
    <t>Basukangbi</t>
  </si>
  <si>
    <t>Bangui</t>
  </si>
  <si>
    <t>SS100805</t>
  </si>
  <si>
    <t>Sangua</t>
  </si>
  <si>
    <t>Haut-Uele</t>
  </si>
  <si>
    <t>SS071006</t>
  </si>
  <si>
    <t>Tonga</t>
  </si>
  <si>
    <t>South Kordofan</t>
  </si>
  <si>
    <t>It was observed during  the data collection that population in the area have just received the NFI and World Vision provide clean water.</t>
  </si>
  <si>
    <t>SS031106</t>
  </si>
  <si>
    <t>Pieri</t>
  </si>
  <si>
    <t>SS090106</t>
  </si>
  <si>
    <t>Udici</t>
  </si>
  <si>
    <t>IDP and returnees are lacking food and non food items. They are sharing with host community. There was inter-communal fighting in 2019 between farmers and cattle keepers from Tonj hence there IDPS and returnees.</t>
  </si>
  <si>
    <t>SS070504</t>
  </si>
  <si>
    <t>Jinmagda</t>
  </si>
  <si>
    <t xml:space="preserve">The payam has alot of IDPs and returnees and they need help from Humanitarian. </t>
  </si>
  <si>
    <t>SS100804</t>
  </si>
  <si>
    <t>Sakure</t>
  </si>
  <si>
    <t>Basse-Kotto</t>
  </si>
  <si>
    <t>some IDPs are staying with their friends because of the fire that devastated their homes so they need NFI materials</t>
  </si>
  <si>
    <t>SS060208</t>
  </si>
  <si>
    <t>Nyathor</t>
  </si>
  <si>
    <t>The Payam may experience floods in August as it is surrounded by water due to heavy rainfalls.</t>
  </si>
  <si>
    <t>SS060201</t>
  </si>
  <si>
    <t>Bil</t>
  </si>
  <si>
    <t>There is intense of flood that may happen soon due to heavy rain.</t>
  </si>
  <si>
    <t>SS100205</t>
  </si>
  <si>
    <t>SS1002</t>
  </si>
  <si>
    <t>Ibba</t>
  </si>
  <si>
    <t>Nabanga</t>
  </si>
  <si>
    <t>SS070201</t>
  </si>
  <si>
    <t>SS0702</t>
  </si>
  <si>
    <t>Dethwok</t>
  </si>
  <si>
    <t>SS100702</t>
  </si>
  <si>
    <t>Most Returnees in this Payam Cultivated this year but they have not yet harvested they are still in need of help.</t>
  </si>
  <si>
    <t>SS080205</t>
  </si>
  <si>
    <t>Alek West</t>
  </si>
  <si>
    <t>Gogrial East</t>
  </si>
  <si>
    <t>SS020602</t>
  </si>
  <si>
    <t>Burgilo</t>
  </si>
  <si>
    <t>Bugiri</t>
  </si>
  <si>
    <t>SS070104</t>
  </si>
  <si>
    <t>Akotweng</t>
  </si>
  <si>
    <t>They haven't received food assistance for a number of months and they also lack mosquito nets.</t>
  </si>
  <si>
    <t>SS070109</t>
  </si>
  <si>
    <t>Rom</t>
  </si>
  <si>
    <t>There's gap in the health services in the area as well as difficulty in mobility due to the bad conditions of the roads.</t>
  </si>
  <si>
    <t>SS100904</t>
  </si>
  <si>
    <t>SS1009</t>
  </si>
  <si>
    <t>Source Yubu</t>
  </si>
  <si>
    <t xml:space="preserve">Many borehole are not working, Returnees from abroad were complaining of NFI and some seeds for planting.  </t>
  </si>
  <si>
    <t>SS100604</t>
  </si>
  <si>
    <t>Kokori</t>
  </si>
  <si>
    <t xml:space="preserve">Number of IDPS increase because of Communal Clashes. </t>
  </si>
  <si>
    <t>SS090105</t>
  </si>
  <si>
    <t>Roc ruc dong</t>
  </si>
  <si>
    <t>Kamuli</t>
  </si>
  <si>
    <t>South Darfur</t>
  </si>
  <si>
    <t>There was IDPS in 2018(post-R-arcss) but was not captured in the previous round due to communal clashes between farmers and cattle keepers from tonj and there was not idps in 2014-2015 as people returned</t>
  </si>
  <si>
    <t>SS100106</t>
  </si>
  <si>
    <t>Ezo Centre</t>
  </si>
  <si>
    <t>Ombella M'Poko</t>
  </si>
  <si>
    <t xml:space="preserve">there is need for shelters and water and sanitation </t>
  </si>
  <si>
    <t>SS100903</t>
  </si>
  <si>
    <t>Namutina</t>
  </si>
  <si>
    <t>-No good water source _x000D_
-Poor Health care_x000D_
-No NFI</t>
  </si>
  <si>
    <t>SS020206</t>
  </si>
  <si>
    <t>Losite</t>
  </si>
  <si>
    <t>SS100404</t>
  </si>
  <si>
    <t>Lui</t>
  </si>
  <si>
    <t>there has been no increase in the number of both IDP and Returnees since 2018</t>
  </si>
  <si>
    <t>SS100401</t>
  </si>
  <si>
    <t>Kediba</t>
  </si>
  <si>
    <t>There is increase in  the numbers of returnees in 2020 and there is need for assistant to returnees in terms of NFIS.</t>
  </si>
  <si>
    <t>SS020609</t>
  </si>
  <si>
    <t>Pacidi</t>
  </si>
  <si>
    <t>Art for Humanitarian organization(AHO) giving food Assistant to the community.</t>
  </si>
  <si>
    <t>SS100902</t>
  </si>
  <si>
    <t>Mupoi</t>
  </si>
  <si>
    <t>Not enough food and shelter</t>
  </si>
  <si>
    <t>SS010304</t>
  </si>
  <si>
    <t>Mukaya</t>
  </si>
  <si>
    <t>No Humanitarian Assistances in the area</t>
  </si>
  <si>
    <t>SS100406</t>
  </si>
  <si>
    <t>Witto</t>
  </si>
  <si>
    <t>No any displacement since 2018 and no Returnees have been returned since 2018.</t>
  </si>
  <si>
    <t>SS010203</t>
  </si>
  <si>
    <t>Lire</t>
  </si>
  <si>
    <t>SS010204</t>
  </si>
  <si>
    <t>Liwolo</t>
  </si>
  <si>
    <t>Morobo</t>
  </si>
  <si>
    <t>The rate of the mobility seen to be high with the current population on the site.</t>
  </si>
  <si>
    <t>SS090301</t>
  </si>
  <si>
    <t>Bagari</t>
  </si>
  <si>
    <t>SS070801</t>
  </si>
  <si>
    <t>Adhethoy</t>
  </si>
  <si>
    <t>SS030408</t>
  </si>
  <si>
    <t>Nyinthok</t>
  </si>
  <si>
    <t xml:space="preserve">The area was affected by the recent flooding as well as there is no food assistant. </t>
  </si>
  <si>
    <t>SS050304</t>
  </si>
  <si>
    <t>Malual North</t>
  </si>
  <si>
    <t>SS090103</t>
  </si>
  <si>
    <t>Kuarjena</t>
  </si>
  <si>
    <t xml:space="preserve">- Some returnees in Akuyo came from Masna .There has been decrease in both Idps  and returnees in Kuarjena Payam due to communal clashes in the Payam between cattle keepers and farmers_x000D_
</t>
  </si>
  <si>
    <t>SS010505</t>
  </si>
  <si>
    <t>Rego</t>
  </si>
  <si>
    <t>SS060203</t>
  </si>
  <si>
    <t>Guit 05</t>
  </si>
  <si>
    <t xml:space="preserve">The Payam Administer was well versed with the assessment hence contributed positively by giving much and consistent information.  </t>
  </si>
  <si>
    <t>SS010507</t>
  </si>
  <si>
    <t>Tali</t>
  </si>
  <si>
    <t>IDPs Increased due to insecurity in some locations in the  Payam. some villages in Mijiki were totally burnt as a result of Communal Clashes</t>
  </si>
  <si>
    <t>SS090307</t>
  </si>
  <si>
    <t>Wau South</t>
  </si>
  <si>
    <t>High increase in the number of returnees from the closed collective site in wau county. An average of 5Inds was considered in the HH size during MTR9 that provided the best estimate in the total number of individuals in some villages in the payam.</t>
  </si>
  <si>
    <t>SS010506</t>
  </si>
  <si>
    <t>Rijong</t>
  </si>
  <si>
    <t>Due to the flooding i was not able to reach some locations</t>
  </si>
  <si>
    <t>SS010509</t>
  </si>
  <si>
    <t>Tindilo</t>
  </si>
  <si>
    <t xml:space="preserve">There is insecurity in this payam that's why the IDPs increased, other IDPs  also came from Rego and Rijong  </t>
  </si>
  <si>
    <t>SS040703</t>
  </si>
  <si>
    <t>Malek</t>
  </si>
  <si>
    <t>Kisumu</t>
  </si>
  <si>
    <t>Embu</t>
  </si>
  <si>
    <t>Kalungu</t>
  </si>
  <si>
    <t>Elegeyo-Marakwet</t>
  </si>
  <si>
    <t>Namutumba</t>
  </si>
  <si>
    <t>SS090305</t>
  </si>
  <si>
    <t>Kpaile</t>
  </si>
  <si>
    <t>Kakamega</t>
  </si>
  <si>
    <t>There were idps in 2018 (pre-R-Arcss) from Bazia at Bartombura who came from jur River across the river.</t>
  </si>
  <si>
    <t>SS060409</t>
  </si>
  <si>
    <t>Pilieny</t>
  </si>
  <si>
    <t>In this payam many people have not yet returned back home because of fear as there is still insecurity in the payam.</t>
  </si>
  <si>
    <t>SS040105</t>
  </si>
  <si>
    <t>Dor</t>
  </si>
  <si>
    <t>SS090205</t>
  </si>
  <si>
    <t>Ringi</t>
  </si>
  <si>
    <t>Boya and Barabara are newly covered during mira as there was presence of returnees</t>
  </si>
  <si>
    <t>SS060703</t>
  </si>
  <si>
    <t xml:space="preserve">No  GPS device is provided for this round, that's why we were unable to take it on time._x000D_
The flood displaced several households from Kanynhial and Maper to Kuor village because of it being high ground._x000D_
</t>
  </si>
  <si>
    <t>SS060707</t>
  </si>
  <si>
    <t>Pachinjok</t>
  </si>
  <si>
    <t>SS060507</t>
  </si>
  <si>
    <t>Thaker</t>
  </si>
  <si>
    <t>SS060601</t>
  </si>
  <si>
    <t>Bieh</t>
  </si>
  <si>
    <t xml:space="preserve">there is urgent need for health services in the Payam </t>
  </si>
  <si>
    <t>SS030505</t>
  </si>
  <si>
    <t>Pagak</t>
  </si>
  <si>
    <t>SS030106</t>
  </si>
  <si>
    <t>Diror</t>
  </si>
  <si>
    <t>SS060804</t>
  </si>
  <si>
    <t>SS0608</t>
  </si>
  <si>
    <t>Pariang (Ruweng)</t>
  </si>
  <si>
    <t>Nyiel</t>
  </si>
  <si>
    <t>SS030304</t>
  </si>
  <si>
    <t>SS0303</t>
  </si>
  <si>
    <t>Jalle</t>
  </si>
  <si>
    <t>almost the whole population of this payam has been displaced due to flooding</t>
  </si>
  <si>
    <t>SS060101</t>
  </si>
  <si>
    <t>SS0601</t>
  </si>
  <si>
    <t>Abiemnhom</t>
  </si>
  <si>
    <t>Abiemnhoum</t>
  </si>
  <si>
    <t>SS060701</t>
  </si>
  <si>
    <t>Ganyliel</t>
  </si>
  <si>
    <t xml:space="preserve">flooding affected almost 95% of the payinyjiar population where by it Displaced hundred of people and some village are wash out by flooding. _x000D_
Need of NFI is very high </t>
  </si>
  <si>
    <t>SS080606</t>
  </si>
  <si>
    <t>Wunrok</t>
  </si>
  <si>
    <t xml:space="preserve">Idps decrease because of calm situation while returnees increased because of calm situation </t>
  </si>
  <si>
    <t>SS050509</t>
  </si>
  <si>
    <t>Mariam East</t>
  </si>
  <si>
    <t>SS070403</t>
  </si>
  <si>
    <t>SS0704</t>
  </si>
  <si>
    <t>Jingmir</t>
  </si>
  <si>
    <t>There is problem of flooding</t>
  </si>
  <si>
    <t>SS060710</t>
  </si>
  <si>
    <t>Tiap</t>
  </si>
  <si>
    <t>flooding is too Much and Caused a lot of displacement and no intervention that has been made yet.</t>
  </si>
  <si>
    <t>SS030705</t>
  </si>
  <si>
    <t>Pulturuk</t>
  </si>
  <si>
    <t xml:space="preserve">Flooding has affected crops and livestock and this calls for need of shelters, food, drugs and clean drinking water </t>
  </si>
  <si>
    <t>SS030706</t>
  </si>
  <si>
    <t>Thol</t>
  </si>
  <si>
    <t>Floods affected some villages ,especially the crops and livestocks. _x000D_
Needs includes food, NFI, and Medical Supplies .</t>
  </si>
  <si>
    <t>SS010111</t>
  </si>
  <si>
    <t>Muniki</t>
  </si>
  <si>
    <t>The IDPS are staying in the host community</t>
  </si>
  <si>
    <t>SS040203</t>
  </si>
  <si>
    <t>Cueibet town</t>
  </si>
  <si>
    <t xml:space="preserve">The IDP and the returnees are in need of Assistance. </t>
  </si>
  <si>
    <t>SS050108</t>
  </si>
  <si>
    <t>SS0501</t>
  </si>
  <si>
    <t>Nyalath</t>
  </si>
  <si>
    <t>North Kordofan</t>
  </si>
  <si>
    <t>During my visit of round 9, nice transport but I try to reach Late because bad road.</t>
  </si>
  <si>
    <t>SS070503</t>
  </si>
  <si>
    <t>Jinkuata</t>
  </si>
  <si>
    <t>SS060504</t>
  </si>
  <si>
    <t>Luom</t>
  </si>
  <si>
    <t>El Gazira</t>
  </si>
  <si>
    <t>SS030302</t>
  </si>
  <si>
    <t>Baidit</t>
  </si>
  <si>
    <t>Massive Displacement of population from Baidit to Bor Town due to Flooding, Communal conflict. Destruction of Agricultural activities and livestock.</t>
  </si>
  <si>
    <t>SS070405</t>
  </si>
  <si>
    <t>Koat</t>
  </si>
  <si>
    <t>SS070410</t>
  </si>
  <si>
    <t>Roam</t>
  </si>
  <si>
    <t xml:space="preserve">The communities need soaps, food and clothes </t>
  </si>
  <si>
    <t>SS070411</t>
  </si>
  <si>
    <t>Wanding</t>
  </si>
  <si>
    <t>SS030701</t>
  </si>
  <si>
    <t>Chuil</t>
  </si>
  <si>
    <t>The Population is affected by Flooding, there is need if assistance.</t>
  </si>
  <si>
    <t>SS071207</t>
  </si>
  <si>
    <t>SS0712</t>
  </si>
  <si>
    <t>SS070606</t>
  </si>
  <si>
    <t>SS0706</t>
  </si>
  <si>
    <t>SS060807</t>
  </si>
  <si>
    <t>Werthen</t>
  </si>
  <si>
    <t>Higher return of IDPs from abroad, and during that time our ET was not activated in Parieng.</t>
  </si>
  <si>
    <t>SS031005</t>
  </si>
  <si>
    <t>Pakeer</t>
  </si>
  <si>
    <t>Namisindwa</t>
  </si>
  <si>
    <t>Flooding is too high in an area, it affected all the property, people, animals and buildings.</t>
  </si>
  <si>
    <t>SS020807</t>
  </si>
  <si>
    <t>Kudo</t>
  </si>
  <si>
    <t>SS020601</t>
  </si>
  <si>
    <t>Arilo</t>
  </si>
  <si>
    <t>Nwoya</t>
  </si>
  <si>
    <t>SS060802</t>
  </si>
  <si>
    <t>Biu</t>
  </si>
  <si>
    <t>No COVID-19 travel restriction observed in the payam but only flooding issues which displaced some community members in the area.</t>
  </si>
  <si>
    <t>SS060801</t>
  </si>
  <si>
    <t>Aliiny</t>
  </si>
  <si>
    <t>SS060806</t>
  </si>
  <si>
    <t>Pariang</t>
  </si>
  <si>
    <t>SS060803</t>
  </si>
  <si>
    <t>Jamjang</t>
  </si>
  <si>
    <t>SS071202</t>
  </si>
  <si>
    <t>Doma</t>
  </si>
  <si>
    <t>The population is increase due to the movement of people from different area to another.</t>
  </si>
  <si>
    <t>SS071205</t>
  </si>
  <si>
    <t>Kurmuot West</t>
  </si>
  <si>
    <t>SS080503</t>
  </si>
  <si>
    <t>SS0805</t>
  </si>
  <si>
    <t>Tonj South</t>
  </si>
  <si>
    <t>Thiet</t>
  </si>
  <si>
    <t>Ngapanet is new village which was not assessed in R-8,_x000D_
It is rapid increase of the IDPs in this payam due to communal clashes.</t>
  </si>
  <si>
    <t>SS031001</t>
  </si>
  <si>
    <t>Ajuong</t>
  </si>
  <si>
    <t xml:space="preserve">Flooding in the area of Ajuong is affecting all the living things. </t>
  </si>
  <si>
    <t>SS070401</t>
  </si>
  <si>
    <t>Dhording</t>
  </si>
  <si>
    <t>the payam need support for Non food items</t>
  </si>
  <si>
    <t>SS070407</t>
  </si>
  <si>
    <t>Mading</t>
  </si>
  <si>
    <t>Most of them are back from Ethiopia.</t>
  </si>
  <si>
    <t>SS080501</t>
  </si>
  <si>
    <t>Jak</t>
  </si>
  <si>
    <t>Tonj North</t>
  </si>
  <si>
    <t>In this payam idps increase because of communal clashes and even returnee increased too because of the above reasons</t>
  </si>
  <si>
    <t>SS080505</t>
  </si>
  <si>
    <t>Wanhalel</t>
  </si>
  <si>
    <t>There is rapid increasement of the IDPs in this payam due to communal clashes that began in march,april and may 2020.</t>
  </si>
  <si>
    <t>SS080502</t>
  </si>
  <si>
    <t>Manyang-Ngok</t>
  </si>
  <si>
    <t xml:space="preserve">There is a great increase of the idps in this payam due to communal clashes that erupted from march April and may 2020,among (4) sections Apuk,Yas,thony,andmuok. there is one new location (Majokadany) assessed in this round 9 </t>
  </si>
  <si>
    <t>SS080504</t>
  </si>
  <si>
    <t>Tonj</t>
  </si>
  <si>
    <t>- There is increase in IDPs within this Payam due to communal clashed .</t>
  </si>
  <si>
    <t>SS071204</t>
  </si>
  <si>
    <t>Kurmuot</t>
  </si>
  <si>
    <t>SS030303</t>
  </si>
  <si>
    <t>SS030301</t>
  </si>
  <si>
    <t>Anyidi</t>
  </si>
  <si>
    <t>The flowing village are affected by flood,_x000D_
 -Jorwoung_x000D_
 -punape _x000D_
 houses are destroyed.</t>
  </si>
  <si>
    <t>SS031002</t>
  </si>
  <si>
    <t>Kongor</t>
  </si>
  <si>
    <t>Flooding damage all properties all IDPS need intervention.</t>
  </si>
  <si>
    <t>SS030306</t>
  </si>
  <si>
    <t>Makuach</t>
  </si>
  <si>
    <t>Data Remained the same as for Handed, communities Live with both agriculture and Livestock is bad due to the flooding impacts followed by murk attacked makuuchi on date 18-06-2020 .</t>
  </si>
  <si>
    <t>SS031003</t>
  </si>
  <si>
    <t>Lith</t>
  </si>
  <si>
    <t>The area has been affected so much  by the current flooding and hence there is need for assistance especially NFIs</t>
  </si>
  <si>
    <t>SS030503</t>
  </si>
  <si>
    <t>Duk Padiet</t>
  </si>
  <si>
    <t xml:space="preserve">Due to covid 19,the movement has reduce </t>
  </si>
  <si>
    <t>SS070502</t>
  </si>
  <si>
    <t>Buny</t>
  </si>
  <si>
    <t>Longochuk</t>
  </si>
  <si>
    <t xml:space="preserve">There is need for basic items of life for the returnees </t>
  </si>
  <si>
    <t>SS040505</t>
  </si>
  <si>
    <t>Meen</t>
  </si>
  <si>
    <t>The village is devastated by floods</t>
  </si>
  <si>
    <t>SS080405</t>
  </si>
  <si>
    <t>SS0804</t>
  </si>
  <si>
    <t>Kirik</t>
  </si>
  <si>
    <t>SS020107</t>
  </si>
  <si>
    <t>SS0201</t>
  </si>
  <si>
    <t>Budi</t>
  </si>
  <si>
    <t>Nagishot</t>
  </si>
  <si>
    <t>people were not present in the community due to heavy work in the farms</t>
  </si>
  <si>
    <t>SS030803</t>
  </si>
  <si>
    <t>Gumruk</t>
  </si>
  <si>
    <t>Houses has burn all in this Payam, assistance are need.</t>
  </si>
  <si>
    <t>SS060309</t>
  </si>
  <si>
    <t>Mirmir</t>
  </si>
  <si>
    <t>SS070406</t>
  </si>
  <si>
    <t>Kuerenge</t>
  </si>
  <si>
    <t>SS080204</t>
  </si>
  <si>
    <t>Alek South</t>
  </si>
  <si>
    <t>SS060103</t>
  </si>
  <si>
    <t>Bangbang</t>
  </si>
  <si>
    <t>The IDPS reduced at the payam because of calm situation while returnees increased.</t>
  </si>
  <si>
    <t>SS050504</t>
  </si>
  <si>
    <t>Ayat East</t>
  </si>
  <si>
    <t>SS030603</t>
  </si>
  <si>
    <t>SS0306</t>
  </si>
  <si>
    <t>Old Fangak</t>
  </si>
  <si>
    <t>SS050501</t>
  </si>
  <si>
    <t>Achana</t>
  </si>
  <si>
    <t>SS031111</t>
  </si>
  <si>
    <t>Juet/ Uror Centre</t>
  </si>
  <si>
    <t>SS030410</t>
  </si>
  <si>
    <t>Wunlith</t>
  </si>
  <si>
    <t>SS030207</t>
  </si>
  <si>
    <t>SS080104</t>
  </si>
  <si>
    <t>SS0801</t>
  </si>
  <si>
    <t>Pathoun East</t>
  </si>
  <si>
    <t>SS040704</t>
  </si>
  <si>
    <t>Nyang Town</t>
  </si>
  <si>
    <t>SS070704</t>
  </si>
  <si>
    <t>Malakal North</t>
  </si>
  <si>
    <t>West Kordofan</t>
  </si>
  <si>
    <t>In this payam we found the some returnees in thora malakia but for the last round they are not there.</t>
  </si>
  <si>
    <t>SS030103</t>
  </si>
  <si>
    <t>Bilkey</t>
  </si>
  <si>
    <t>SS080107</t>
  </si>
  <si>
    <t>Toch North</t>
  </si>
  <si>
    <t>The numbers of idps reduce while returnees increase due to calm situation</t>
  </si>
  <si>
    <t>SS050207</t>
  </si>
  <si>
    <t>Yargot</t>
  </si>
  <si>
    <t>What i Have seen is that the returnee living condition is not good because of the Covid-19 and also things are too expensive in the market.</t>
  </si>
  <si>
    <t>SS060808</t>
  </si>
  <si>
    <t>Wunkur</t>
  </si>
  <si>
    <t>SS040705</t>
  </si>
  <si>
    <t>Pagarou</t>
  </si>
  <si>
    <t>SS050507</t>
  </si>
  <si>
    <t>Gomjuer East</t>
  </si>
  <si>
    <t>SS020205</t>
  </si>
  <si>
    <t>Lomohidang South</t>
  </si>
  <si>
    <t>There was distribution of agricultural tools by AVSI during the assessment time</t>
  </si>
  <si>
    <t>SS030602</t>
  </si>
  <si>
    <t>Mareang</t>
  </si>
  <si>
    <t>Kirinyaga</t>
  </si>
  <si>
    <t>SS020802</t>
  </si>
  <si>
    <t>Hiyalla</t>
  </si>
  <si>
    <t>In this Payam Plan International have given food assistance.</t>
  </si>
  <si>
    <t>SS020204</t>
  </si>
  <si>
    <t>Lomohidang North</t>
  </si>
  <si>
    <t>On Ground AVSI giving assistants to the famers.</t>
  </si>
  <si>
    <t>SS010116</t>
  </si>
  <si>
    <t>Wonduruba</t>
  </si>
  <si>
    <t xml:space="preserve">Awareness for covid19  is not enough to all the communities members </t>
  </si>
  <si>
    <t>SS020102</t>
  </si>
  <si>
    <t>Komiri</t>
  </si>
  <si>
    <t>Difficulties in Transport due to heavy rain.</t>
  </si>
  <si>
    <t>SS100102</t>
  </si>
  <si>
    <t>Bagidi</t>
  </si>
  <si>
    <t>There is high need for humanitarian assistance in  this village</t>
  </si>
  <si>
    <t>SS020607</t>
  </si>
  <si>
    <t>Longiro</t>
  </si>
  <si>
    <t>SS020104</t>
  </si>
  <si>
    <t>Loriyok</t>
  </si>
  <si>
    <t>SS040402</t>
  </si>
  <si>
    <t>Akot</t>
  </si>
  <si>
    <t>Both IDPs and Returnees are in need of basic services</t>
  </si>
  <si>
    <t>SS030107</t>
  </si>
  <si>
    <t>Nyandit</t>
  </si>
  <si>
    <t>Most of the people in this payam left because of murle attack and health center is not operating well because of payment.</t>
  </si>
  <si>
    <t>SS060104</t>
  </si>
  <si>
    <t>Manajok</t>
  </si>
  <si>
    <t>- IDPs have decreased at the Payam due to relative improvement of situation .</t>
  </si>
  <si>
    <t>SS080209</t>
  </si>
  <si>
    <t>Riau</t>
  </si>
  <si>
    <t>SS050503</t>
  </si>
  <si>
    <t>Ayat Center</t>
  </si>
  <si>
    <t>SS050201</t>
  </si>
  <si>
    <t>Baac</t>
  </si>
  <si>
    <t xml:space="preserve">Returnees need food assistance </t>
  </si>
  <si>
    <t>SS040401</t>
  </si>
  <si>
    <t>Aduel town</t>
  </si>
  <si>
    <t>There is high need for basic services inn this community</t>
  </si>
  <si>
    <t>SS050402</t>
  </si>
  <si>
    <t>SS0504</t>
  </si>
  <si>
    <t>Aweil South</t>
  </si>
  <si>
    <t>Gakrol</t>
  </si>
  <si>
    <t>Abyei Administrative Area</t>
  </si>
  <si>
    <t xml:space="preserve">Their is needs for NFI for returnees. </t>
  </si>
  <si>
    <t>SS040601</t>
  </si>
  <si>
    <t>SS0406</t>
  </si>
  <si>
    <t>Bhar- Gel (1)</t>
  </si>
  <si>
    <t>Bas-Uele</t>
  </si>
  <si>
    <t>SS050510</t>
  </si>
  <si>
    <t>Mariam West</t>
  </si>
  <si>
    <t>SS040403</t>
  </si>
  <si>
    <t>Atiaba</t>
  </si>
  <si>
    <t>These IDPs and Returnees are in need of basic services.</t>
  </si>
  <si>
    <t>SS050505</t>
  </si>
  <si>
    <t>Ayat West</t>
  </si>
  <si>
    <t>East Darfur</t>
  </si>
  <si>
    <t>SS090104</t>
  </si>
  <si>
    <t>Marial Bai</t>
  </si>
  <si>
    <t xml:space="preserve">In my observation some of IDPs going back to their location and same are in marial bai </t>
  </si>
  <si>
    <t>SS030101</t>
  </si>
  <si>
    <t>Alali</t>
  </si>
  <si>
    <t xml:space="preserve">The Health Center in this Payam is closed </t>
  </si>
  <si>
    <t>SS050106</t>
  </si>
  <si>
    <t>Barmayen</t>
  </si>
  <si>
    <t>The community leaders here are asking for the support from humanitarians in term of NFIs like the mosquito nets and more</t>
  </si>
  <si>
    <t>SS080201</t>
  </si>
  <si>
    <t>Akon</t>
  </si>
  <si>
    <t xml:space="preserve">- IDPs have reduced at the Payam while returnees have increase due to calm situations .The name of this Payam is called Akon south . </t>
  </si>
  <si>
    <t>SS030208</t>
  </si>
  <si>
    <t>Jiech</t>
  </si>
  <si>
    <t>There is need for more water point.</t>
  </si>
  <si>
    <t>SS020705</t>
  </si>
  <si>
    <t>Nimule</t>
  </si>
  <si>
    <t>SS050104</t>
  </si>
  <si>
    <t>Awada</t>
  </si>
  <si>
    <t>IDPs and Returnees need food assistance and clean water.</t>
  </si>
  <si>
    <t>SS030203</t>
  </si>
  <si>
    <t>Kuacdeng</t>
  </si>
  <si>
    <t>SS080602</t>
  </si>
  <si>
    <t>Akoc</t>
  </si>
  <si>
    <t>SS080604</t>
  </si>
  <si>
    <t>Panyok</t>
  </si>
  <si>
    <t>The IDPS have reduced because relative calm at the areas.</t>
  </si>
  <si>
    <t>SS070906</t>
  </si>
  <si>
    <t>Wunamum</t>
  </si>
  <si>
    <t>SS050303</t>
  </si>
  <si>
    <t>Malual East</t>
  </si>
  <si>
    <t xml:space="preserve">The returnees need assistance </t>
  </si>
  <si>
    <t>SS030204</t>
  </si>
  <si>
    <t>Mogok</t>
  </si>
  <si>
    <t xml:space="preserve">Inadequate health facilities for the communities </t>
  </si>
  <si>
    <t>SS030405</t>
  </si>
  <si>
    <t>Khorwach</t>
  </si>
  <si>
    <t>The flood has affected the shelter in the area.</t>
  </si>
  <si>
    <t>SS040706</t>
  </si>
  <si>
    <t>Tit Agau</t>
  </si>
  <si>
    <t>SS080605</t>
  </si>
  <si>
    <t>Turalei</t>
  </si>
  <si>
    <t>SS080310</t>
  </si>
  <si>
    <t>SS0803</t>
  </si>
  <si>
    <t>Paweng</t>
  </si>
  <si>
    <t xml:space="preserve">There is decrement of the IDPs but no more increase of the returnees. </t>
  </si>
  <si>
    <t>SS030801</t>
  </si>
  <si>
    <t>Boma</t>
  </si>
  <si>
    <t xml:space="preserve">some IDPs were displaced following July 2020 clashes coming from Gumuruk and Leukongale areas._x000D_
</t>
  </si>
  <si>
    <t>SS020202</t>
  </si>
  <si>
    <t>SS030903</t>
  </si>
  <si>
    <t>Akeyee</t>
  </si>
  <si>
    <t>We need to be active and assessed everything in next month</t>
  </si>
  <si>
    <t>SS080308</t>
  </si>
  <si>
    <t>Paliang</t>
  </si>
  <si>
    <t>SS080307</t>
  </si>
  <si>
    <t>Palal</t>
  </si>
  <si>
    <t>There has been no more inflow of IDPS, just very few and few returnees also.</t>
  </si>
  <si>
    <t>SS070904</t>
  </si>
  <si>
    <t>Paloch</t>
  </si>
  <si>
    <t>SS040807</t>
  </si>
  <si>
    <t>Yirol Town</t>
  </si>
  <si>
    <t>Kibuku</t>
  </si>
  <si>
    <t>Kaabong</t>
  </si>
  <si>
    <t>They need hospital and water.</t>
  </si>
  <si>
    <t>SS080106</t>
  </si>
  <si>
    <t>Toch East</t>
  </si>
  <si>
    <t>SS040802</t>
  </si>
  <si>
    <t>Aluak - Luak</t>
  </si>
  <si>
    <t>Mombasa</t>
  </si>
  <si>
    <t>SS030206</t>
  </si>
  <si>
    <t>Pajiek</t>
  </si>
  <si>
    <t>SS020105</t>
  </si>
  <si>
    <t>Lotukei</t>
  </si>
  <si>
    <t>Pakwach</t>
  </si>
  <si>
    <t>SS080311</t>
  </si>
  <si>
    <t>Wunlit</t>
  </si>
  <si>
    <t>SS080301</t>
  </si>
  <si>
    <t>Ananatak</t>
  </si>
  <si>
    <t>SS070702</t>
  </si>
  <si>
    <t>Malakal Centre</t>
  </si>
  <si>
    <t>In this payam cause of malaria is very high they are in need of mosquito net</t>
  </si>
  <si>
    <t>SS030807</t>
  </si>
  <si>
    <t>Miwono</t>
  </si>
  <si>
    <t>The village lacks boreholes and toilets</t>
  </si>
  <si>
    <t>SS050407</t>
  </si>
  <si>
    <t>Tarweng</t>
  </si>
  <si>
    <t>Four New arrival at adany village</t>
  </si>
  <si>
    <t>SS080302</t>
  </si>
  <si>
    <t>Makuac</t>
  </si>
  <si>
    <t>There is increase on idps because conflict that erupted between armed citizens and sspdf</t>
  </si>
  <si>
    <t>SS050409</t>
  </si>
  <si>
    <t>Watmuok</t>
  </si>
  <si>
    <t xml:space="preserve">IDPs,Returnees need food assistance </t>
  </si>
  <si>
    <t>SS071102</t>
  </si>
  <si>
    <t>Jalhak</t>
  </si>
  <si>
    <t>SS070408</t>
  </si>
  <si>
    <t>Maker</t>
  </si>
  <si>
    <t>Sennar</t>
  </si>
  <si>
    <t>Kwale</t>
  </si>
  <si>
    <t>SS050404</t>
  </si>
  <si>
    <t>Nyoc Awany</t>
  </si>
  <si>
    <t xml:space="preserve">Insufficient health facilities </t>
  </si>
  <si>
    <t>SS050103</t>
  </si>
  <si>
    <t>Aroyo</t>
  </si>
  <si>
    <t>Covid-19</t>
  </si>
  <si>
    <t>SS020103</t>
  </si>
  <si>
    <t>Lauro</t>
  </si>
  <si>
    <t>The payam is highly populated considering both the number of IDPs and Returnees</t>
  </si>
  <si>
    <t>SS100305</t>
  </si>
  <si>
    <t>SS1003</t>
  </si>
  <si>
    <t>Ngamunde</t>
  </si>
  <si>
    <t>Haut-Lomami</t>
  </si>
  <si>
    <t>SS080105</t>
  </si>
  <si>
    <t>Pathoun West</t>
  </si>
  <si>
    <t>The number of IDPS in this payam decrease as relative calm where as returnees increased as of little security at areas.</t>
  </si>
  <si>
    <t>SS040805</t>
  </si>
  <si>
    <t>Ger</t>
  </si>
  <si>
    <t>Nakuru</t>
  </si>
  <si>
    <t>SS080401</t>
  </si>
  <si>
    <t>Akop</t>
  </si>
  <si>
    <t>-Some IDPs have gone back to their habitual residence because the security situation is improved._x000D_
-There is increasements of the returnees due to improvement of security situation._x000D_
-Flooding become another factor for increasement of the IDPs in this pay</t>
  </si>
  <si>
    <t>SS060102</t>
  </si>
  <si>
    <t>Aworpiny</t>
  </si>
  <si>
    <t>- IDPs decreases at Payam in this round-9 because of clam situation while returnees increase .</t>
  </si>
  <si>
    <t>SS050406</t>
  </si>
  <si>
    <t>Panthou</t>
  </si>
  <si>
    <t>SS080404</t>
  </si>
  <si>
    <t>Awul</t>
  </si>
  <si>
    <t>- Majority of both IDPs and returnees come back after insecurity become normal .</t>
  </si>
  <si>
    <t>SS090101</t>
  </si>
  <si>
    <t>Kangi</t>
  </si>
  <si>
    <t>NB-Areeda and peath closed as the HC (village) was accupied  by IDPs from sorronding areas and have returned.</t>
  </si>
  <si>
    <t>SS030102</t>
  </si>
  <si>
    <t>Barmach</t>
  </si>
  <si>
    <t>The number of returnees have increades</t>
  </si>
  <si>
    <t>SS071005</t>
  </si>
  <si>
    <t>SS080203</t>
  </si>
  <si>
    <t>Alek North</t>
  </si>
  <si>
    <t>Some IDPS returned to their habitual residence due to improvement of security situation and number of returnees increased because situation is calm.</t>
  </si>
  <si>
    <t>SS100905</t>
  </si>
  <si>
    <t>Mambéré-Kadéï</t>
  </si>
  <si>
    <t>Bamingui-Bangoran</t>
  </si>
  <si>
    <t>SS071106</t>
  </si>
  <si>
    <t>Shumadi</t>
  </si>
  <si>
    <t>Most of IDPs and returnees need food assistance.</t>
  </si>
  <si>
    <t>SS100107</t>
  </si>
  <si>
    <t>Naandi</t>
  </si>
  <si>
    <t>Haut-Katanga</t>
  </si>
  <si>
    <t>Kinshasa</t>
  </si>
  <si>
    <t>Kasaï-Oriental</t>
  </si>
  <si>
    <t xml:space="preserve">People need humanitarian assistance, need water,foood._x000D_
</t>
  </si>
  <si>
    <t>SS100101</t>
  </si>
  <si>
    <t>Andari</t>
  </si>
  <si>
    <t>There is lack of basic commodities</t>
  </si>
  <si>
    <t>SS020605</t>
  </si>
  <si>
    <t>Kurumi</t>
  </si>
  <si>
    <t>No guide line for corvid 19 follow on the ground</t>
  </si>
  <si>
    <t>SS060704</t>
  </si>
  <si>
    <t>Nyal</t>
  </si>
  <si>
    <t xml:space="preserve">No GPS device provided for the validation of the locations._x000D_
Due to the severe flood condition in Panyijiar this force returnees’ household to be displaced again to other locations in Nyal Payam. </t>
  </si>
  <si>
    <t>SS030305</t>
  </si>
  <si>
    <t>Kolnyang</t>
  </si>
  <si>
    <t xml:space="preserve">Numbers of IDPS and returnees remain the same as a result of insecurity in Jonglei   </t>
  </si>
  <si>
    <t>SS060708</t>
  </si>
  <si>
    <t>most parts of the payam are severally affected by the flood which caused many IDPs to seek refuge at schools and other dry lands in the payam.</t>
  </si>
  <si>
    <t>SS070703</t>
  </si>
  <si>
    <t>Malakal East</t>
  </si>
  <si>
    <t>SS070701</t>
  </si>
  <si>
    <t>Lelo</t>
  </si>
  <si>
    <t>No awareness for the covid-19 among the community</t>
  </si>
  <si>
    <t>SS030402</t>
  </si>
  <si>
    <t>Atar</t>
  </si>
  <si>
    <t>Hareri</t>
  </si>
  <si>
    <t xml:space="preserve">IDPs in the area live under bad situation and luck latrines as a result they use open spaces for deification. </t>
  </si>
  <si>
    <t>SS030409</t>
  </si>
  <si>
    <t>Wunlem</t>
  </si>
  <si>
    <t xml:space="preserve">The area lack  good WASH  services specifically;  hygiene-related kind of assistants, besides the lack of health center and school. </t>
  </si>
  <si>
    <t>SS060105</t>
  </si>
  <si>
    <t>SS100304</t>
  </si>
  <si>
    <t>SS050408</t>
  </si>
  <si>
    <t>Tiaraliet</t>
  </si>
  <si>
    <t xml:space="preserve">Most returnees didn't have basic needs at home and they also lack drinking water </t>
  </si>
  <si>
    <t>SS080603</t>
  </si>
  <si>
    <t>Aweng</t>
  </si>
  <si>
    <t>The idps have decrease as the calm situations</t>
  </si>
  <si>
    <t>SS050403</t>
  </si>
  <si>
    <t>Nyieth</t>
  </si>
  <si>
    <t xml:space="preserve">The returnees need transport for coming back to their place of origin </t>
  </si>
  <si>
    <t>SS100202</t>
  </si>
  <si>
    <t>Madebe</t>
  </si>
  <si>
    <t>The number of IDPs increased due to too much rain that have caused displacement</t>
  </si>
  <si>
    <t>SS100204</t>
  </si>
  <si>
    <t>Maruko</t>
  </si>
  <si>
    <t>There is need for mosquito nets.</t>
  </si>
  <si>
    <t>SS071107</t>
  </si>
  <si>
    <t>South Renk</t>
  </si>
  <si>
    <t>Most IDP'S doesn't have shelters at the site.</t>
  </si>
  <si>
    <t>SS101002</t>
  </si>
  <si>
    <t>SS1010</t>
  </si>
  <si>
    <t>Bazingua</t>
  </si>
  <si>
    <t>The Population Lack Clean water and Education Facilities._x000D_
Lack of NFI.</t>
  </si>
  <si>
    <t>SS100203</t>
  </si>
  <si>
    <t>Manikakara</t>
  </si>
  <si>
    <t>There is need of humanitarian assistant, eg health facilities.</t>
  </si>
  <si>
    <t>SS080207</t>
  </si>
  <si>
    <t>Kuac North-Kuajok</t>
  </si>
  <si>
    <t xml:space="preserve">Most of idps return to their habitual areas </t>
  </si>
  <si>
    <t>SS070304</t>
  </si>
  <si>
    <t>SS0703</t>
  </si>
  <si>
    <t>Malual</t>
  </si>
  <si>
    <t xml:space="preserve">People are living under the tree </t>
  </si>
  <si>
    <t>SS100502</t>
  </si>
  <si>
    <t>Bangolo</t>
  </si>
  <si>
    <t>SS101001</t>
  </si>
  <si>
    <t>Bangasu</t>
  </si>
  <si>
    <t>Koboko</t>
  </si>
  <si>
    <t xml:space="preserve">Lack of clean Water_x000D_
-Lack of NFI  </t>
  </si>
  <si>
    <t>SS070305</t>
  </si>
  <si>
    <t>Mathiang</t>
  </si>
  <si>
    <t>The returnees in this Payam are increasing of because of the Peace in the Country.</t>
  </si>
  <si>
    <t>SS100201</t>
  </si>
  <si>
    <t>Ibba Centre</t>
  </si>
  <si>
    <t>They need of more norovirus answers and support of shelters</t>
  </si>
  <si>
    <t>SS070605</t>
  </si>
  <si>
    <t>SS100802</t>
  </si>
  <si>
    <t>Nzara centre</t>
  </si>
  <si>
    <t>No problem in this payam</t>
  </si>
  <si>
    <t>SS100803</t>
  </si>
  <si>
    <t>Ringasi</t>
  </si>
  <si>
    <t>On the observation the IDPs are still having difficult life as usual</t>
  </si>
  <si>
    <t>SS030804</t>
  </si>
  <si>
    <t>Kizingora</t>
  </si>
  <si>
    <t xml:space="preserve">There is new payam due to communal clashes, heavy rain affected crops need food ,drugs and NFIS </t>
  </si>
  <si>
    <t>SS100505</t>
  </si>
  <si>
    <t>Mundri</t>
  </si>
  <si>
    <t xml:space="preserve">The number of IDPs reduce because most of them returned to their Habitual Residence,(Voluntary Returne) </t>
  </si>
  <si>
    <t>SS101007</t>
  </si>
  <si>
    <t xml:space="preserve">They are asking for clean water and opening of the school for their children and hygiene promotion. </t>
  </si>
  <si>
    <t>SS020106</t>
  </si>
  <si>
    <t>Loudo</t>
  </si>
  <si>
    <t>Moving in this Payam without any identification is very risky</t>
  </si>
  <si>
    <t>SS101003</t>
  </si>
  <si>
    <t>Gangura</t>
  </si>
  <si>
    <t>The road to Gangura is very bad they are asking people who can help   them with food items.</t>
  </si>
  <si>
    <t>SS100303</t>
  </si>
  <si>
    <t>Mambe</t>
  </si>
  <si>
    <t>SS080402</t>
  </si>
  <si>
    <t>Alabek</t>
  </si>
  <si>
    <t>SS071101</t>
  </si>
  <si>
    <t>Geiger</t>
  </si>
  <si>
    <t>Movement from abroad is very slow due to Covid19 at the border.</t>
  </si>
  <si>
    <t>SS040602</t>
  </si>
  <si>
    <t>Bhar- Gel (2)</t>
  </si>
  <si>
    <t>Some of the areas are not assessed because of far distant and insecurity in the area.</t>
  </si>
  <si>
    <t>SS050205</t>
  </si>
  <si>
    <t>Mangok</t>
  </si>
  <si>
    <t xml:space="preserve">IDPs and Returnees need assistance </t>
  </si>
  <si>
    <t>SS080407</t>
  </si>
  <si>
    <t>Marial Lou</t>
  </si>
  <si>
    <t>There is increasement of the IDPS in this payam due to clashes between the army and Civilian in Tonj East and communal clashes in Tonj north.</t>
  </si>
  <si>
    <t>SS040406</t>
  </si>
  <si>
    <t>Pacong</t>
  </si>
  <si>
    <t>SS070203</t>
  </si>
  <si>
    <t>Kodok Town</t>
  </si>
  <si>
    <t>SS060706</t>
  </si>
  <si>
    <t>Pachar</t>
  </si>
  <si>
    <t>No GPS was used this round</t>
  </si>
  <si>
    <t>SS050107</t>
  </si>
  <si>
    <t>Chel South</t>
  </si>
  <si>
    <t>The IDPs and Returnees are afrain of expected flooding due to too much rain</t>
  </si>
  <si>
    <t>SS080403</t>
  </si>
  <si>
    <t>Aliek</t>
  </si>
  <si>
    <t>Some of the returnees have come back to their habitual residence and new idps appear in some villages</t>
  </si>
  <si>
    <t>SS080406</t>
  </si>
  <si>
    <t>Manalor</t>
  </si>
  <si>
    <t>1-The number of IDPS increased due to inter-clan communal clashes that erupted recently._x000D_
2- The figures of returnees increased also because those who ran to Tonj North HQS came back to their habitual residence.</t>
  </si>
  <si>
    <t>SS050401</t>
  </si>
  <si>
    <t>Ayai</t>
  </si>
  <si>
    <t>SS070705</t>
  </si>
  <si>
    <t>Malakal South</t>
  </si>
  <si>
    <t xml:space="preserve">There is no health center in the payam and the water point is very far._x000D_
</t>
  </si>
  <si>
    <t>SS050301</t>
  </si>
  <si>
    <t>Ariath</t>
  </si>
  <si>
    <t>SS010107</t>
  </si>
  <si>
    <t>Lirya</t>
  </si>
  <si>
    <t>SS050206</t>
  </si>
  <si>
    <t>Wunlang</t>
  </si>
  <si>
    <t>people here lack basic needs</t>
  </si>
  <si>
    <t>SS040806</t>
  </si>
  <si>
    <t>Mapuordit</t>
  </si>
  <si>
    <t>Some location are not assess due to insecurity.</t>
  </si>
  <si>
    <t>SS050105</t>
  </si>
  <si>
    <t>Awulic</t>
  </si>
  <si>
    <t>SS040604</t>
  </si>
  <si>
    <t>Makundi</t>
  </si>
  <si>
    <t xml:space="preserve">In this Payam, the number of IDPs in Badai and Kombi Increased because there was communal clashes in Mvolo Western Equatoria between March and April 2020 and the displaced population ran to this two locations in Mukundi. </t>
  </si>
  <si>
    <t>SS030805</t>
  </si>
  <si>
    <t>Lekuangole</t>
  </si>
  <si>
    <t>SS040605</t>
  </si>
  <si>
    <t>Wulu Town</t>
  </si>
  <si>
    <t xml:space="preserve">IDPS leader appeal to the government to access their condition specially in this current situation.  </t>
  </si>
  <si>
    <t>SS040603</t>
  </si>
  <si>
    <t>Damoloto</t>
  </si>
  <si>
    <t>IDPs and Returnees need food assistance.</t>
  </si>
  <si>
    <t>SS050302</t>
  </si>
  <si>
    <t>Malual Centre</t>
  </si>
  <si>
    <t>SS020707</t>
  </si>
  <si>
    <t>Pageri</t>
  </si>
  <si>
    <t>SS080108</t>
  </si>
  <si>
    <t>Toch West</t>
  </si>
  <si>
    <t>SS080208</t>
  </si>
  <si>
    <t>Kuac South</t>
  </si>
  <si>
    <t>Majority of idps have started to return to their homes due to improved security situation</t>
  </si>
  <si>
    <t>SS040207</t>
  </si>
  <si>
    <t>Ngaap</t>
  </si>
  <si>
    <t>SS080202</t>
  </si>
  <si>
    <t>Akon North</t>
  </si>
  <si>
    <t>IDPS decrease because the have returned to their habitual residence.</t>
  </si>
  <si>
    <t>SS080408</t>
  </si>
  <si>
    <t>Pagol</t>
  </si>
  <si>
    <t>There is an increasement of IDPS because of the recent inter-communal clashes . some of the IDPS who ran to county HQs returned to their habitual residence.</t>
  </si>
  <si>
    <t>SS050508</t>
  </si>
  <si>
    <t>Gomjuer West</t>
  </si>
  <si>
    <t>Gedaref</t>
  </si>
  <si>
    <t>SS070402</t>
  </si>
  <si>
    <t>Dinkar</t>
  </si>
  <si>
    <t>SS070306</t>
  </si>
  <si>
    <t>Pamach</t>
  </si>
  <si>
    <t>There is no accommodation(shelter) people sleep under tress</t>
  </si>
  <si>
    <t>SS060709</t>
  </si>
  <si>
    <t>Tharnhom</t>
  </si>
  <si>
    <t>SS070501</t>
  </si>
  <si>
    <t>Banashowa</t>
  </si>
  <si>
    <t>SS090306</t>
  </si>
  <si>
    <t>Wau North</t>
  </si>
  <si>
    <t>Hai dinka has increase in idps who came from warrap due to communal fighting .Hai jedid has new idps from warrap .There was increase of idps who abroad as compare to MTR8 and an average of 5Inds was used in determining the best estimate for HH size.</t>
  </si>
  <si>
    <t>SS090204</t>
  </si>
  <si>
    <t>Raja Town</t>
  </si>
  <si>
    <t>Mayougo is new villege with returnees from sudan and south sudan</t>
  </si>
  <si>
    <t>SS040404</t>
  </si>
  <si>
    <t>Cuei - Cok</t>
  </si>
  <si>
    <t>Kiboga</t>
  </si>
  <si>
    <t>SS090202</t>
  </si>
  <si>
    <t>Ere</t>
  </si>
  <si>
    <t>Community leaders needs I O M -DTM to visit Ere not all time enumerators.</t>
  </si>
  <si>
    <t>SS030808</t>
  </si>
  <si>
    <t xml:space="preserve"> In UNMISS AA( Pibor AA) there is no IDPs.</t>
  </si>
  <si>
    <t>SS080409</t>
  </si>
  <si>
    <t>Rual Bet</t>
  </si>
  <si>
    <t>The number of IDPS has increased due to recent communal clashes and returnees at some villages are displaced again.</t>
  </si>
  <si>
    <t>SS040405</t>
  </si>
  <si>
    <t>Malengagok</t>
  </si>
  <si>
    <t>SS010605</t>
  </si>
  <si>
    <t>Yei Town</t>
  </si>
  <si>
    <t>Nebbi</t>
  </si>
  <si>
    <t xml:space="preserve">Due TO Covid -19 Pandemic, the Movement of People has reduced to an Extend that's why the follow of the returnees has stop from aboard. </t>
  </si>
  <si>
    <t>SS080103</t>
  </si>
  <si>
    <t>Nyang</t>
  </si>
  <si>
    <t xml:space="preserve">-IDPs increases because of cattle raiding incident that happened in May-2020 whereas returnees also increases due to the same reasons.  </t>
  </si>
  <si>
    <t>SS100504</t>
  </si>
  <si>
    <t>Kotobi</t>
  </si>
  <si>
    <t>SS071003</t>
  </si>
  <si>
    <t>Pakang</t>
  </si>
  <si>
    <t>SS030104</t>
  </si>
  <si>
    <t>Buong</t>
  </si>
  <si>
    <t>Tigray</t>
  </si>
  <si>
    <t>SS020403</t>
  </si>
  <si>
    <t>Lomeyen</t>
  </si>
  <si>
    <t xml:space="preserve">In this area there is  natural distance affected people </t>
  </si>
  <si>
    <t>SS010501</t>
  </si>
  <si>
    <t>Gemeiza</t>
  </si>
  <si>
    <t xml:space="preserve">Based on my direct observation the general hygiene situation was observed  poor,especially amount the children and at house hold level,skin disease etc </t>
  </si>
  <si>
    <t>SS050101</t>
  </si>
  <si>
    <t>Abul</t>
  </si>
  <si>
    <t>SS050102</t>
  </si>
  <si>
    <t>Achanna</t>
  </si>
  <si>
    <t>Difficulty in Assessing other Payam due to some rivers not having bridge._x000D_
IDPS are drinking surface water. Lack of chlorine for treating the water.</t>
  </si>
  <si>
    <t>SS010601</t>
  </si>
  <si>
    <t>Lasu</t>
  </si>
  <si>
    <t xml:space="preserve">Corvid 19 awareness should be done in the Payam </t>
  </si>
  <si>
    <t>SS020307</t>
  </si>
  <si>
    <t>Narus</t>
  </si>
  <si>
    <t>SS100403</t>
  </si>
  <si>
    <t>Lozoh</t>
  </si>
  <si>
    <t>SS010109</t>
  </si>
  <si>
    <t>Lokiliri</t>
  </si>
  <si>
    <t xml:space="preserve">Only few communities members do agriculture activities hence their is need foe humanitarian Assistance </t>
  </si>
  <si>
    <t>SS020306</t>
  </si>
  <si>
    <t>Mogos</t>
  </si>
  <si>
    <t>SS070604</t>
  </si>
  <si>
    <t>Their is need for awareness in this community.</t>
  </si>
  <si>
    <t>SS020402</t>
  </si>
  <si>
    <t>Karkwomugie</t>
  </si>
  <si>
    <t>The people of Karukomuge are Thoroughly  Suffering  from Malaria and they living in desert  area where there is not water.</t>
  </si>
  <si>
    <t>SS060908</t>
  </si>
  <si>
    <t>Nhialdiu</t>
  </si>
  <si>
    <t>Khaljak village is not accessible in this round nine (R9) due to insecurity cause by cattle raiding in the village.</t>
  </si>
  <si>
    <t>SS020503</t>
  </si>
  <si>
    <t>SS0205</t>
  </si>
  <si>
    <t>Longeleya</t>
  </si>
  <si>
    <t>SS020505</t>
  </si>
  <si>
    <t>Machi Two</t>
  </si>
  <si>
    <t xml:space="preserve">They Lives in very thickly  bush and so Muddy that affect their Movement. </t>
  </si>
  <si>
    <t>SS020406</t>
  </si>
  <si>
    <t>Paringa</t>
  </si>
  <si>
    <t>the flood of 2019-2020 have affected the village</t>
  </si>
  <si>
    <t>SS010603</t>
  </si>
  <si>
    <t>Otogo</t>
  </si>
  <si>
    <t>The Movement of the people is on serious reduction, _x000D_
Health sector should be improved.</t>
  </si>
  <si>
    <t>SS070409</t>
  </si>
  <si>
    <t>Nasir</t>
  </si>
  <si>
    <t>BMR Nasir</t>
  </si>
  <si>
    <t>SS070308</t>
  </si>
  <si>
    <t>Belwang</t>
  </si>
  <si>
    <t>Population has increased in the communities due to peace process of south sudan.</t>
  </si>
  <si>
    <t>SS060702</t>
  </si>
  <si>
    <t>Kol</t>
  </si>
  <si>
    <t>Flood has become the main threat to the population and COVID 19 awareness is not fully active in the payam</t>
  </si>
  <si>
    <t>SS071208</t>
  </si>
  <si>
    <t>Ying</t>
  </si>
  <si>
    <t>No access to basic needs</t>
  </si>
  <si>
    <t>SS060905</t>
  </si>
  <si>
    <t>Kaljak</t>
  </si>
  <si>
    <t>No access to water and sanitation school items and medicines</t>
  </si>
  <si>
    <t>SS020301</t>
  </si>
  <si>
    <t>Jie</t>
  </si>
  <si>
    <t>SS010202</t>
  </si>
  <si>
    <t>Kangapo II</t>
  </si>
  <si>
    <t xml:space="preserve">The information given is consistant with what is seen on the ground.  </t>
  </si>
  <si>
    <t>SS020801</t>
  </si>
  <si>
    <t>Bur</t>
  </si>
  <si>
    <t>Lack of pit latrine among the community.</t>
  </si>
  <si>
    <t>SS020803</t>
  </si>
  <si>
    <t>Homodonge</t>
  </si>
  <si>
    <t>SS071209</t>
  </si>
  <si>
    <t>Yomding</t>
  </si>
  <si>
    <t>The population increase because of the movement in the payam</t>
  </si>
  <si>
    <t>SS070307</t>
  </si>
  <si>
    <t>Udier</t>
  </si>
  <si>
    <t>SS010405</t>
  </si>
  <si>
    <t>SS0104</t>
  </si>
  <si>
    <t>Wudabi</t>
  </si>
  <si>
    <t>SS010201</t>
  </si>
  <si>
    <t>Kangapo I</t>
  </si>
  <si>
    <t>SS020606</t>
  </si>
  <si>
    <t>Lohutok</t>
  </si>
  <si>
    <t>SS070802</t>
  </si>
  <si>
    <t>Kaka</t>
  </si>
  <si>
    <t>SS030604</t>
  </si>
  <si>
    <t>Paguri</t>
  </si>
  <si>
    <t>The quality of the drinking water from the boreholes here is very poor. Yike 2 this round was not assessed because of flooding.</t>
  </si>
  <si>
    <t>SS020405</t>
  </si>
  <si>
    <t>Najie</t>
  </si>
  <si>
    <t>The unavailability of returnees is attributed to flooding</t>
  </si>
  <si>
    <t>SS030608</t>
  </si>
  <si>
    <t>New Fangak</t>
  </si>
  <si>
    <t xml:space="preserve">Insufficient washing facilities for the communities </t>
  </si>
  <si>
    <t>SS010302</t>
  </si>
  <si>
    <t>Kopera</t>
  </si>
  <si>
    <t>No problem in payam</t>
  </si>
  <si>
    <t>SS030601</t>
  </si>
  <si>
    <t>Manajang</t>
  </si>
  <si>
    <t>Lack of water due to broke down of the boreholes</t>
  </si>
  <si>
    <t>SS070404</t>
  </si>
  <si>
    <t>Kiech Kuon</t>
  </si>
  <si>
    <t>No specific comments about the IDPS ,Host community and Returnees in kiechkuon payam</t>
  </si>
  <si>
    <t>SS070602</t>
  </si>
  <si>
    <t>Jotome</t>
  </si>
  <si>
    <t>They need help from our authority.</t>
  </si>
  <si>
    <t>SS040303</t>
  </si>
  <si>
    <t>There is old payam has not been assessed during my vist,i found many returnees displace from their origin back to rumbek center and in other areas</t>
  </si>
  <si>
    <t>SS070303</t>
  </si>
  <si>
    <t>they constructed new horses in this Boma/village.</t>
  </si>
  <si>
    <t>SS020604</t>
  </si>
  <si>
    <t>Imehejek</t>
  </si>
  <si>
    <t>Majority of IDP in this payam have settled.</t>
  </si>
  <si>
    <t>SS100503</t>
  </si>
  <si>
    <t>SS100301</t>
  </si>
  <si>
    <t>Kozi</t>
  </si>
  <si>
    <t>Equateur</t>
  </si>
  <si>
    <t>SS100108</t>
  </si>
  <si>
    <t>Yangiri</t>
  </si>
  <si>
    <t>Kasaï</t>
  </si>
  <si>
    <t xml:space="preserve">People need of assistance,shelter and clean water  </t>
  </si>
  <si>
    <t>SS100302</t>
  </si>
  <si>
    <t>Landili</t>
  </si>
  <si>
    <t>Landili is fine the reason why the number of the people increase is because on 28/8/2019 18 people where lack by unknown gunman to the bush.</t>
  </si>
  <si>
    <t>SS010402</t>
  </si>
  <si>
    <t>Kimba</t>
  </si>
  <si>
    <t>Omoro</t>
  </si>
  <si>
    <t>Other (Specify)</t>
  </si>
  <si>
    <t>Hunger</t>
  </si>
  <si>
    <t>People are following COVID -19 measure</t>
  </si>
  <si>
    <t>SS050506</t>
  </si>
  <si>
    <t>Gomjuer Centre</t>
  </si>
  <si>
    <t>SS020203</t>
  </si>
  <si>
    <t>Imotong</t>
  </si>
  <si>
    <t>SS031102</t>
  </si>
  <si>
    <t>Motot</t>
  </si>
  <si>
    <t>SS010404</t>
  </si>
  <si>
    <t>Panyume</t>
  </si>
  <si>
    <t>Lomami</t>
  </si>
  <si>
    <t>Busia</t>
  </si>
  <si>
    <t>Agricultural tools is needed and movement is freely.</t>
  </si>
  <si>
    <t>SS010401</t>
  </si>
  <si>
    <t>Gulumbi</t>
  </si>
  <si>
    <t>Kwango</t>
  </si>
  <si>
    <t>All the IDPs who were in sites (chruch)move to the host community</t>
  </si>
  <si>
    <t>SS020603</t>
  </si>
  <si>
    <t>Heju-Hiteng</t>
  </si>
  <si>
    <t>SS020401</t>
  </si>
  <si>
    <t>Chumakori</t>
  </si>
  <si>
    <t>Villages affected by floods.</t>
  </si>
  <si>
    <t>SS070302</t>
  </si>
  <si>
    <t>Guelguk</t>
  </si>
  <si>
    <t>SS020805</t>
  </si>
  <si>
    <t>Imurok</t>
  </si>
  <si>
    <t>SS070202</t>
  </si>
  <si>
    <t>Kodok</t>
  </si>
  <si>
    <t>SS071206</t>
  </si>
  <si>
    <t>Nyangore</t>
  </si>
  <si>
    <t>SS020308</t>
  </si>
  <si>
    <t>Natinga</t>
  </si>
  <si>
    <t>SS070601</t>
  </si>
  <si>
    <t>Jekow</t>
  </si>
  <si>
    <t>People are need of food, water and education.</t>
  </si>
  <si>
    <t>SS020507</t>
  </si>
  <si>
    <t>Pwata</t>
  </si>
  <si>
    <t>SS020303</t>
  </si>
  <si>
    <t>Kauto</t>
  </si>
  <si>
    <t>SS010510</t>
  </si>
  <si>
    <t>Tombek</t>
  </si>
  <si>
    <t>SS010604</t>
  </si>
  <si>
    <t>Tore</t>
  </si>
  <si>
    <t>Maï-Ndombe</t>
  </si>
  <si>
    <t xml:space="preserve">The whole population of this payam need humanitarian assistance </t>
  </si>
  <si>
    <t>SS020703</t>
  </si>
  <si>
    <t>SS020804</t>
  </si>
  <si>
    <t>Ifwotur</t>
  </si>
  <si>
    <t>Every thing seems to be normal in this payam like it was in the pre Corona period</t>
  </si>
  <si>
    <t>SS020302</t>
  </si>
  <si>
    <t>Katordori</t>
  </si>
  <si>
    <t>SS070204</t>
  </si>
  <si>
    <t>Lul</t>
  </si>
  <si>
    <t>SS020501</t>
  </si>
  <si>
    <t>Kapoeta Town</t>
  </si>
  <si>
    <t>Kiambu</t>
  </si>
  <si>
    <t>Kisii</t>
  </si>
  <si>
    <t>SS020504</t>
  </si>
  <si>
    <t>Machi One</t>
  </si>
  <si>
    <t>IDPs from aboard reduce because most of them move to their habitual resident.</t>
  </si>
  <si>
    <t>The IDPs decrease because of clam situation while returnees are returning .</t>
  </si>
  <si>
    <t>No new IDPs.</t>
  </si>
  <si>
    <t>State_PCode</t>
  </si>
  <si>
    <t>state_name</t>
  </si>
  <si>
    <t>Total IDPs by period of arrival at current location</t>
  </si>
  <si>
    <t>Subset of IDP individuals present at time of assessment who were previously displaced within South Sudan</t>
  </si>
  <si>
    <t xml:space="preserve">Subset of IDPs previously displaced within South Sudan by period of arrival at current location </t>
  </si>
  <si>
    <t xml:space="preserve">Subset of IDPs previously displaced abroad by period of arrival at current location </t>
  </si>
  <si>
    <t>2014-2015</t>
  </si>
  <si>
    <t>2016-2017</t>
  </si>
  <si>
    <r>
      <t xml:space="preserve">2019 </t>
    </r>
    <r>
      <rPr>
        <b/>
        <sz val="9"/>
        <color rgb="FFDDEBF7"/>
        <rFont val="Calibri"/>
        <family val="2"/>
        <scheme val="minor"/>
      </rPr>
      <t>y</t>
    </r>
  </si>
  <si>
    <t>Unknown period</t>
  </si>
  <si>
    <t>Total</t>
  </si>
  <si>
    <t>Subset of returnee individuals (previously displaced in South Sudan) present at time of assessment by period of arrival at current location</t>
  </si>
  <si>
    <t>Subset of returnee individuals (previously displaced abroad) present at time of assessment by period of arrival at current location</t>
  </si>
  <si>
    <r>
      <t>2019</t>
    </r>
    <r>
      <rPr>
        <b/>
        <sz val="9"/>
        <color rgb="FFE7F4F3"/>
        <rFont val="Calibri"/>
        <family val="2"/>
        <scheme val="minor"/>
      </rPr>
      <t xml:space="preserve"> y</t>
    </r>
  </si>
  <si>
    <t>Please contact DART team (issdart@iom.int) for same analisys at county level</t>
  </si>
  <si>
    <t>c</t>
  </si>
  <si>
    <t>Percentage</t>
  </si>
  <si>
    <t>a- Conflict</t>
  </si>
  <si>
    <t>a- Communal clashes</t>
  </si>
  <si>
    <t>a- Disaster</t>
  </si>
  <si>
    <t>a- Unknown reason</t>
  </si>
  <si>
    <t>a- Unknown period individuals</t>
  </si>
  <si>
    <t>Reason of displacement (2019)</t>
  </si>
  <si>
    <t>IDP arrival 2019 (individuals)</t>
  </si>
  <si>
    <t>e- Conflict</t>
  </si>
  <si>
    <t>e- Communal clashes</t>
  </si>
  <si>
    <t>e- Disaster</t>
  </si>
  <si>
    <t>e- Unknown reason</t>
  </si>
  <si>
    <t>Reason of displacement (2018 post R-ARCSS)</t>
  </si>
  <si>
    <t>IDP arrival 2018 post R-ARCSS (individuals)</t>
  </si>
  <si>
    <t>Reason of displacement (2018 pre R-ARCSS)</t>
  </si>
  <si>
    <t>IDP arrival 2018 pre R-ARCSS (individuals)</t>
  </si>
  <si>
    <t xml:space="preserve">IDP arrival 2016-2017 </t>
  </si>
  <si>
    <t>Reason of displacement (2016-2017)</t>
  </si>
  <si>
    <t>IDP arrival 2016-2017 (individuals)</t>
  </si>
  <si>
    <t xml:space="preserve">IDP arrival 2014-2015 </t>
  </si>
  <si>
    <t>Reason of displacement (2014-2015)</t>
  </si>
  <si>
    <t>IDP arrival 2014-2015 (individuals)</t>
  </si>
  <si>
    <t>Returnee housing status</t>
  </si>
  <si>
    <t>Please contact DART team (issdart@iom.int) to obtain the same analisys at county level</t>
  </si>
  <si>
    <t>IDP  arrival 2019</t>
  </si>
  <si>
    <t xml:space="preserve">No Comments </t>
  </si>
  <si>
    <t>Kitui</t>
  </si>
  <si>
    <t>n/a</t>
  </si>
  <si>
    <t>No.</t>
  </si>
  <si>
    <t>N/A</t>
  </si>
  <si>
    <t>No observation</t>
  </si>
  <si>
    <t xml:space="preserve">No observation </t>
  </si>
  <si>
    <t>Maniema</t>
  </si>
  <si>
    <t>IDP arrival 2020 (individuals)</t>
  </si>
  <si>
    <t>Total returnee individuals  present at time of assessment by period of arrival at current location</t>
  </si>
  <si>
    <t>e- Other reason: COVID-19</t>
  </si>
  <si>
    <t>a- Other reason- COVID-19</t>
  </si>
  <si>
    <t>Total number of IDP individuals present at time of assessment</t>
  </si>
  <si>
    <t>Subset of IDP individuals present at time of assessment who were previously displaced abroad</t>
  </si>
  <si>
    <t>2020 (Jan -Sept)</t>
  </si>
  <si>
    <t>2020 (Jan-Sept)</t>
  </si>
  <si>
    <t>Total number of returnee individuals present at time of assessment</t>
  </si>
  <si>
    <t>Subset of returnee individuals (previously displaced in South Sudan) present at time of assessment</t>
  </si>
  <si>
    <t>Subset of returnee individuals (previously displaced abroad) present at time of assessment</t>
  </si>
  <si>
    <t>IDP  arrival 2020 (January - September)</t>
  </si>
  <si>
    <t>Total returnee  household</t>
  </si>
  <si>
    <t>Total returnee  individuals</t>
  </si>
  <si>
    <t xml:space="preserve">MOBILITY TRACKING </t>
  </si>
  <si>
    <t>Round 9</t>
  </si>
  <si>
    <t>Data collection: July-September 2020</t>
  </si>
  <si>
    <t>Number of counties covered</t>
  </si>
  <si>
    <t>Number of payams covered</t>
  </si>
  <si>
    <t>Number of locations covered</t>
  </si>
  <si>
    <t>Estimated # of IDP individuals  (total)</t>
  </si>
  <si>
    <t>Estimated # of IDP individuals not previously abroad</t>
  </si>
  <si>
    <t>Estimated # of IDP individuals  previously abroad</t>
  </si>
  <si>
    <t>Estimated  # of returnee individuals  (total)</t>
  </si>
  <si>
    <t>Estimated # of returnee individuals from South Sudan</t>
  </si>
  <si>
    <t xml:space="preserve">Estimated  # of returnee individuals from abroad </t>
  </si>
  <si>
    <t>METHODOLOGY</t>
  </si>
  <si>
    <t xml:space="preserve">The primary objective of the Mobility Tracking is to support the partners in South Sudan to establish a unified and comprehensive </t>
  </si>
  <si>
    <t xml:space="preserve">system to collect and disseminate data on the numbers, demographics and needs of IDPs &amp; Returnees on a nationwide scale in </t>
  </si>
  <si>
    <t>In order to continuously provide accurate IDP and returnee information to drive targeted response.</t>
  </si>
  <si>
    <t>Information for round 9 is gleaned from the baseline area assessment tool:</t>
  </si>
  <si>
    <r>
      <rPr>
        <b/>
        <sz val="11"/>
        <color theme="1"/>
        <rFont val="Calibri"/>
        <family val="2"/>
        <scheme val="minor"/>
      </rPr>
      <t xml:space="preserve">1. Baseline area assessments </t>
    </r>
    <r>
      <rPr>
        <sz val="11"/>
        <color theme="1"/>
        <rFont val="Calibri"/>
        <family val="2"/>
        <scheme val="minor"/>
      </rPr>
      <t>provide information on the presence of targeted populations in defined administrative sub-areas</t>
    </r>
  </si>
  <si>
    <t>(following the 10-state payam system), and capture information at the group level on population categories (IDPs, returnees,</t>
  </si>
  <si>
    <t>relocated) and attributes such as time of arrival of the target population in the assessed location, return from abroad or South</t>
  </si>
  <si>
    <t>Sudan, displacement previous abroad or not, reasons for displacement and former home areas for IDPs (both captured on</t>
  </si>
  <si>
    <t xml:space="preserve">majority basis for a given payam), presence of and dates of displacement / return, and shelter conditions. </t>
  </si>
  <si>
    <t xml:space="preserve">The baseline area assessment form also comprises a list of locations (defined as villages / neighbourhoods / displacement sites) </t>
  </si>
  <si>
    <t>hosting displaced and / or returned populations.</t>
  </si>
  <si>
    <t>DEFINITIONS</t>
  </si>
  <si>
    <t>IDPs</t>
  </si>
  <si>
    <t>Persons or groups of persons who have been forced or obliged to flee or to leave their homes or places of</t>
  </si>
  <si>
    <t>habitual residence, in particular as a result of or in order to avoid the effects of armed conflict, situations of</t>
  </si>
  <si>
    <t>generalized violence, violations of human rights or natural or human-made disasters, and who have not crossed an</t>
  </si>
  <si>
    <t>internationally recognized state border.</t>
  </si>
  <si>
    <t>South Sudan: Time of arrival in assessed area considered: 2014 to September 2020</t>
  </si>
  <si>
    <t>Returnees: internal / from abroad</t>
  </si>
  <si>
    <t>Someone who was displaced from their habitual residence either within South Sudan or abroad, who has since</t>
  </si>
  <si>
    <t>returned to their habitual residence. Please note: the returnee category, for the purpose of DTM data collection, is</t>
  </si>
  <si>
    <t>restricted to individuals who returned to the exact location of their habitual residence, or an adjacent area based</t>
  </si>
  <si>
    <t>on a free decision. South Sudanese displaced persons having crossed the border into South Sudan from neighboring</t>
  </si>
  <si>
    <t>countries without having reached their home are still displaced and as such not counted in the returnee category.</t>
  </si>
  <si>
    <t>South Sudan: Time of arrival in assessed area considered: 2016 to September 2020</t>
  </si>
  <si>
    <t>Relocated Individuals</t>
  </si>
  <si>
    <t>relocated voluntarily (independently or with the help of other actors) to another location than their former</t>
  </si>
  <si>
    <t>habitual residence, without an intention to return to their former habitual residence.</t>
  </si>
  <si>
    <t>Note on returnee definition</t>
  </si>
  <si>
    <t>The IOM DTM returnee figure from abroad cannot be compared directly with the spontaneous refugee returnees reported by</t>
  </si>
  <si>
    <t>UNHCR. The latter can have returned home (this would be captured as part of the returnees from abroad category in IOM DTM),</t>
  </si>
  <si>
    <t>but they may also find themselves in a situation of continued displacement or have chosen a new habitual residence (in both cases, they</t>
  </si>
  <si>
    <t>would be considered but not directly visible as part of the IDP and relocated figures reported by IOM). UNHCR and IOM technical</t>
  </si>
  <si>
    <t>teams are exploring how to improve data sharing to enable comparison and integration of numbers published by each agency.</t>
  </si>
  <si>
    <t>Note on 'not yet returned' estimates</t>
  </si>
  <si>
    <t>Estimates of the 'not yet returned' population that remains displaced elsewhere are subject to a high degree of uncertainty, due to the</t>
  </si>
  <si>
    <t>long recall period, possible changes in local community structures, changes in the local population composition as a result of the conflict,</t>
  </si>
  <si>
    <t>and situations where entire settlements remain deserted.</t>
  </si>
  <si>
    <t>Published: 31 January 2021</t>
  </si>
  <si>
    <t xml:space="preserve"> 2018 (pre R-ARCSS/ Jan - Sept)</t>
  </si>
  <si>
    <t>2018 (post R-ARCSS/Oct - Dec)</t>
  </si>
  <si>
    <t>2018 (pre R-ARCSS/Jan - Sept)</t>
  </si>
  <si>
    <t>2018 (post R-ARCSS/ Oct - Dec)</t>
  </si>
  <si>
    <t>2018 (pre R-ARCSS/ Jan - Sept)</t>
  </si>
  <si>
    <t>IDP arrival 2018 post R-ARCSS (Oct - Dec)</t>
  </si>
  <si>
    <t>IDP arrival 2018 pre R-ARCSS (Jan - Sept)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</si>
</sst>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_);_(* \(#,##0.00\);_(* &quot;-&quot;??_);_(@_)"/>
    <numFmt numFmtId="165" formatCode="_(* #,##0_);_(* \(#,##0\);_(* &quot;-&quot;??_);_(@_)"/>
    <numFmt numFmtId="166" formatCode="0.0%"/>
  </numFmts>
  <fonts count="3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8"/>
      <name val="Calibri"/>
      <family val="2"/>
      <scheme val="minor"/>
    </font>
    <font>
      <b/>
      <sz val="8"/>
      <color theme="0"/>
      <name val="Calibri"/>
      <family val="2"/>
      <scheme val="minor"/>
    </font>
    <font>
      <b/>
      <sz val="8"/>
      <color theme="1"/>
      <name val="Calibri"/>
      <family val="2"/>
      <scheme val="minor"/>
    </font>
    <font>
      <b/>
      <sz val="9"/>
      <color theme="1"/>
      <name val="Calibri"/>
      <family val="2"/>
      <scheme val="minor"/>
    </font>
    <font>
      <b/>
      <sz val="9"/>
      <color theme="0"/>
      <name val="Calibri"/>
      <family val="2"/>
      <scheme val="minor"/>
    </font>
    <font>
      <b/>
      <sz val="9"/>
      <color rgb="FFDDEBF7"/>
      <name val="Calibri"/>
      <family val="2"/>
      <scheme val="minor"/>
    </font>
    <font>
      <b/>
      <sz val="9"/>
      <color rgb="FFE7F4F3"/>
      <name val="Calibri"/>
      <family val="2"/>
      <scheme val="minor"/>
    </font>
    <font>
      <sz val="9"/>
      <color theme="0"/>
      <name val="Calibri"/>
      <family val="2"/>
      <scheme val="minor"/>
    </font>
    <font>
      <b/>
      <sz val="10"/>
      <color theme="0"/>
      <name val="Calibri"/>
      <family val="2"/>
      <scheme val="minor"/>
    </font>
    <font>
      <b/>
      <sz val="10"/>
      <name val="Calibri"/>
      <family val="2"/>
      <scheme val="minor"/>
    </font>
    <font>
      <b/>
      <sz val="11"/>
      <name val="Calibri"/>
      <family val="2"/>
      <scheme val="minor"/>
    </font>
    <font>
      <sz val="11"/>
      <name val="Calibri"/>
      <family val="2"/>
      <scheme val="minor"/>
    </font>
    <font>
      <b/>
      <sz val="9"/>
      <name val="Calibri"/>
      <family val="2"/>
      <scheme val="minor"/>
    </font>
    <font>
      <sz val="9"/>
      <name val="Calibri"/>
      <family val="2"/>
      <scheme val="minor"/>
    </font>
    <font>
      <b/>
      <sz val="10"/>
      <color theme="1"/>
      <name val="Calibri"/>
      <family val="2"/>
      <scheme val="minor"/>
    </font>
    <font>
      <sz val="9"/>
      <color theme="1"/>
      <name val="Calibri"/>
      <family val="2"/>
      <scheme val="minor"/>
    </font>
    <font>
      <sz val="9"/>
      <color rgb="FF5CB8B2"/>
      <name val="Calibri"/>
      <family val="2"/>
      <scheme val="minor"/>
    </font>
    <font>
      <i/>
      <sz val="11"/>
      <color theme="1"/>
      <name val="Calibri"/>
      <family val="2"/>
      <scheme val="minor"/>
    </font>
    <font>
      <b/>
      <sz val="14"/>
      <color rgb="FF0033A0"/>
      <name val="Gill Sans MT"/>
      <family val="2"/>
    </font>
    <font>
      <b/>
      <sz val="12"/>
      <color rgb="FF8099D0"/>
      <name val="Calibri"/>
      <family val="2"/>
      <scheme val="minor"/>
    </font>
    <font>
      <b/>
      <sz val="14"/>
      <color theme="1"/>
      <name val="Gill Sans MT"/>
      <family val="2"/>
    </font>
    <font>
      <b/>
      <sz val="11"/>
      <color rgb="FFD22630"/>
      <name val="Calibri"/>
      <family val="2"/>
      <scheme val="minor"/>
    </font>
    <font>
      <i/>
      <sz val="11"/>
      <color rgb="FF5B92E5"/>
      <name val="Calibri"/>
      <family val="2"/>
      <scheme val="minor"/>
    </font>
    <font>
      <b/>
      <sz val="11"/>
      <color rgb="FF0033A0"/>
      <name val="Calibri"/>
      <family val="2"/>
      <scheme val="minor"/>
    </font>
    <font>
      <i/>
      <sz val="11"/>
      <name val="Calibri"/>
      <family val="2"/>
      <scheme val="minor"/>
    </font>
    <font>
      <sz val="8"/>
      <name val="Calibri"/>
      <family val="2"/>
      <scheme val="minor"/>
    </font>
  </fonts>
  <fills count="40">
    <fill>
      <patternFill patternType="none"/>
    </fill>
    <fill>
      <patternFill patternType="gray125"/>
    </fill>
    <fill>
      <patternFill patternType="solid">
        <fgColor theme="2"/>
        <bgColor indexed="64"/>
      </patternFill>
    </fill>
    <fill>
      <patternFill patternType="solid">
        <fgColor theme="0" tint="-4.9989318521683403E-2"/>
        <bgColor indexed="64"/>
      </patternFill>
    </fill>
    <fill>
      <patternFill patternType="solid">
        <fgColor theme="8" tint="-0.499984740745262"/>
        <bgColor indexed="64"/>
      </patternFill>
    </fill>
    <fill>
      <patternFill patternType="solid">
        <fgColor theme="8" tint="0.59999389629810485"/>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rgb="FFE7E6E6"/>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rgb="FFD6FFC1"/>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002060"/>
        <bgColor indexed="64"/>
      </patternFill>
    </fill>
    <fill>
      <patternFill patternType="solid">
        <fgColor rgb="FF0033A0"/>
        <bgColor indexed="64"/>
      </patternFill>
    </fill>
    <fill>
      <patternFill patternType="solid">
        <fgColor rgb="FF8EA9DB"/>
        <bgColor indexed="64"/>
      </patternFill>
    </fill>
    <fill>
      <patternFill patternType="solid">
        <fgColor theme="4" tint="0.79998168889431442"/>
        <bgColor indexed="64"/>
      </patternFill>
    </fill>
    <fill>
      <patternFill patternType="solid">
        <fgColor rgb="FFDDEBF7"/>
        <bgColor indexed="64"/>
      </patternFill>
    </fill>
    <fill>
      <patternFill patternType="solid">
        <fgColor theme="2" tint="-9.9978637043366805E-2"/>
        <bgColor indexed="64"/>
      </patternFill>
    </fill>
    <fill>
      <patternFill patternType="solid">
        <fgColor rgb="FF009999"/>
        <bgColor indexed="64"/>
      </patternFill>
    </fill>
    <fill>
      <patternFill patternType="solid">
        <fgColor rgb="FF85CAC5"/>
        <bgColor indexed="64"/>
      </patternFill>
    </fill>
    <fill>
      <patternFill patternType="solid">
        <fgColor rgb="FFCEEAE8"/>
        <bgColor indexed="64"/>
      </patternFill>
    </fill>
    <fill>
      <patternFill patternType="solid">
        <fgColor rgb="FFE7F4F3"/>
        <bgColor indexed="64"/>
      </patternFill>
    </fill>
    <fill>
      <patternFill patternType="solid">
        <fgColor rgb="FFFFB81C"/>
        <bgColor indexed="64"/>
      </patternFill>
    </fill>
    <fill>
      <patternFill patternType="solid">
        <fgColor rgb="FF0033A0"/>
        <bgColor theme="0" tint="-0.14999847407452621"/>
      </patternFill>
    </fill>
    <fill>
      <patternFill patternType="solid">
        <fgColor rgb="FF8EA9DB"/>
        <bgColor theme="0" tint="-0.14999847407452621"/>
      </patternFill>
    </fill>
    <fill>
      <patternFill patternType="solid">
        <fgColor rgb="FF4472C4"/>
        <bgColor indexed="64"/>
      </patternFill>
    </fill>
    <fill>
      <patternFill patternType="solid">
        <fgColor rgb="FFADC9F2"/>
        <bgColor indexed="64"/>
      </patternFill>
    </fill>
    <fill>
      <patternFill patternType="solid">
        <fgColor rgb="FFADC9F2"/>
        <bgColor theme="0" tint="-0.14999847407452621"/>
      </patternFill>
    </fill>
    <fill>
      <patternFill patternType="solid">
        <fgColor theme="0" tint="-4.9989318521683403E-2"/>
        <bgColor theme="0" tint="-0.14999847407452621"/>
      </patternFill>
    </fill>
    <fill>
      <patternFill patternType="solid">
        <fgColor theme="0" tint="-0.14999847407452621"/>
        <bgColor theme="0" tint="-0.14999847407452621"/>
      </patternFill>
    </fill>
    <fill>
      <patternFill patternType="solid">
        <fgColor theme="7"/>
        <bgColor indexed="64"/>
      </patternFill>
    </fill>
    <fill>
      <patternFill patternType="solid">
        <fgColor rgb="FFFFFF0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3" tint="0.39997558519241921"/>
        <bgColor indexed="64"/>
      </patternFill>
    </fill>
  </fills>
  <borders count="17">
    <border>
      <left/>
      <right/>
      <top/>
      <bottom/>
      <diagonal/>
    </border>
    <border>
      <left/>
      <right/>
      <top/>
      <bottom style="thin">
        <color theme="1"/>
      </bottom>
      <diagonal/>
    </border>
    <border>
      <left/>
      <right/>
      <top style="thin">
        <color theme="1"/>
      </top>
      <bottom style="thin">
        <color theme="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thin">
        <color theme="0" tint="-0.34998626667073579"/>
      </left>
      <right style="thin">
        <color theme="0" tint="-0.34998626667073579"/>
      </right>
      <top/>
      <bottom/>
      <diagonal/>
    </border>
    <border>
      <left/>
      <right/>
      <top style="thin">
        <color indexed="64"/>
      </top>
      <bottom style="thin">
        <color indexed="64"/>
      </bottom>
      <diagonal/>
    </border>
    <border>
      <left style="thin">
        <color theme="0" tint="-0.34998626667073579"/>
      </left>
      <right style="thin">
        <color theme="0" tint="-0.34998626667073579"/>
      </right>
      <top style="thin">
        <color theme="0" tint="-0.34998626667073579"/>
      </top>
      <bottom style="thin">
        <color theme="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39">
    <xf numFmtId="0" fontId="0" fillId="0" borderId="0" xfId="0"/>
    <xf numFmtId="0" fontId="5" fillId="2" borderId="1" xfId="0" applyFont="1" applyFill="1" applyBorder="1" applyAlignment="1">
      <alignment horizontal="center" vertical="center" wrapText="1"/>
    </xf>
    <xf numFmtId="0" fontId="0" fillId="0" borderId="0" xfId="0" applyAlignment="1">
      <alignment wrapText="1"/>
    </xf>
    <xf numFmtId="0" fontId="5"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10" borderId="1" xfId="0" applyFont="1" applyFill="1" applyBorder="1" applyAlignment="1">
      <alignment horizontal="center" vertical="center" wrapText="1"/>
    </xf>
    <xf numFmtId="0" fontId="6" fillId="11" borderId="1" xfId="0" applyFont="1" applyFill="1" applyBorder="1" applyAlignment="1">
      <alignment horizontal="center" vertical="center" wrapText="1"/>
    </xf>
    <xf numFmtId="0" fontId="5" fillId="12" borderId="1" xfId="0" applyFont="1" applyFill="1" applyBorder="1" applyAlignment="1">
      <alignment horizontal="center" vertical="center" wrapText="1"/>
    </xf>
    <xf numFmtId="0" fontId="5" fillId="13" borderId="1" xfId="0" applyFont="1" applyFill="1" applyBorder="1" applyAlignment="1">
      <alignment horizontal="center" vertical="center" wrapText="1"/>
    </xf>
    <xf numFmtId="0" fontId="5" fillId="14" borderId="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8" fillId="9" borderId="8"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1" borderId="8" xfId="0" applyFont="1" applyFill="1" applyBorder="1" applyAlignment="1">
      <alignment horizontal="center" vertical="center" wrapText="1"/>
    </xf>
    <xf numFmtId="0" fontId="0" fillId="0" borderId="8" xfId="0" applyBorder="1"/>
    <xf numFmtId="165" fontId="0" fillId="22" borderId="8" xfId="1" applyNumberFormat="1" applyFont="1" applyFill="1" applyBorder="1"/>
    <xf numFmtId="165" fontId="0" fillId="0" borderId="8" xfId="1" applyNumberFormat="1" applyFont="1" applyBorder="1"/>
    <xf numFmtId="165" fontId="0" fillId="2" borderId="8" xfId="1" applyNumberFormat="1" applyFont="1" applyFill="1" applyBorder="1"/>
    <xf numFmtId="0" fontId="4" fillId="18" borderId="8" xfId="0" applyFont="1" applyFill="1" applyBorder="1"/>
    <xf numFmtId="165" fontId="2" fillId="18" borderId="8" xfId="0" applyNumberFormat="1" applyFont="1" applyFill="1" applyBorder="1"/>
    <xf numFmtId="165" fontId="4" fillId="18" borderId="8" xfId="0" applyNumberFormat="1" applyFont="1" applyFill="1" applyBorder="1"/>
    <xf numFmtId="165" fontId="0" fillId="0" borderId="0" xfId="0" applyNumberFormat="1"/>
    <xf numFmtId="0" fontId="8" fillId="25" borderId="8" xfId="0" applyFont="1" applyFill="1" applyBorder="1" applyAlignment="1">
      <alignment horizontal="center" vertical="center" wrapText="1"/>
    </xf>
    <xf numFmtId="0" fontId="8" fillId="26" borderId="8" xfId="0" applyFont="1" applyFill="1" applyBorder="1" applyAlignment="1">
      <alignment horizontal="center" vertical="center" wrapText="1"/>
    </xf>
    <xf numFmtId="0" fontId="0" fillId="0" borderId="8" xfId="0" applyBorder="1" applyAlignment="1">
      <alignment wrapText="1"/>
    </xf>
    <xf numFmtId="165" fontId="0" fillId="22" borderId="8" xfId="1" applyNumberFormat="1" applyFont="1" applyFill="1" applyBorder="1" applyAlignment="1">
      <alignment wrapText="1"/>
    </xf>
    <xf numFmtId="165" fontId="0" fillId="0" borderId="8" xfId="1" applyNumberFormat="1" applyFont="1" applyBorder="1" applyAlignment="1">
      <alignment wrapText="1"/>
    </xf>
    <xf numFmtId="165" fontId="0" fillId="2" borderId="8" xfId="1" applyNumberFormat="1" applyFont="1" applyFill="1" applyBorder="1" applyAlignment="1">
      <alignment wrapText="1"/>
    </xf>
    <xf numFmtId="0" fontId="4" fillId="18" borderId="8" xfId="0" applyFont="1" applyFill="1" applyBorder="1" applyAlignment="1">
      <alignment wrapText="1"/>
    </xf>
    <xf numFmtId="165" fontId="2" fillId="18" borderId="8" xfId="0" applyNumberFormat="1" applyFont="1" applyFill="1" applyBorder="1" applyAlignment="1">
      <alignment wrapText="1"/>
    </xf>
    <xf numFmtId="165" fontId="4" fillId="18" borderId="8" xfId="0" applyNumberFormat="1" applyFont="1" applyFill="1" applyBorder="1" applyAlignment="1">
      <alignment wrapText="1"/>
    </xf>
    <xf numFmtId="0" fontId="0" fillId="27" borderId="0" xfId="0" applyFill="1"/>
    <xf numFmtId="0" fontId="9" fillId="18" borderId="12" xfId="0" applyFont="1" applyFill="1" applyBorder="1" applyAlignment="1">
      <alignment horizontal="center" vertical="center" wrapText="1"/>
    </xf>
    <xf numFmtId="10" fontId="9" fillId="18" borderId="12" xfId="0" applyNumberFormat="1" applyFont="1" applyFill="1" applyBorder="1" applyAlignment="1">
      <alignment horizontal="center" vertical="center" wrapText="1"/>
    </xf>
    <xf numFmtId="0" fontId="12" fillId="28" borderId="12" xfId="0" applyFont="1" applyFill="1" applyBorder="1" applyAlignment="1">
      <alignment horizontal="center" vertical="center" wrapText="1"/>
    </xf>
    <xf numFmtId="0" fontId="12" fillId="18" borderId="12" xfId="0" applyFont="1" applyFill="1" applyBorder="1" applyAlignment="1">
      <alignment horizontal="center" vertical="center" wrapText="1"/>
    </xf>
    <xf numFmtId="0" fontId="0" fillId="0" borderId="0" xfId="0" applyAlignment="1">
      <alignment vertical="center"/>
    </xf>
    <xf numFmtId="0" fontId="13" fillId="19" borderId="12" xfId="0" applyFont="1" applyFill="1" applyBorder="1" applyAlignment="1">
      <alignment horizontal="center" vertical="center" wrapText="1"/>
    </xf>
    <xf numFmtId="165" fontId="2" fillId="19" borderId="12" xfId="1" applyNumberFormat="1" applyFont="1" applyFill="1" applyBorder="1" applyAlignment="1">
      <alignment vertical="center"/>
    </xf>
    <xf numFmtId="10" fontId="2" fillId="19" borderId="12" xfId="2" applyNumberFormat="1" applyFont="1" applyFill="1" applyBorder="1" applyAlignment="1">
      <alignment vertical="center"/>
    </xf>
    <xf numFmtId="165" fontId="2" fillId="29" borderId="12" xfId="1" applyNumberFormat="1" applyFont="1" applyFill="1" applyBorder="1" applyAlignment="1">
      <alignment vertical="center"/>
    </xf>
    <xf numFmtId="0" fontId="14" fillId="0" borderId="12" xfId="0" applyFont="1" applyBorder="1" applyAlignment="1">
      <alignment horizontal="left" vertical="center"/>
    </xf>
    <xf numFmtId="165" fontId="15" fillId="0" borderId="12" xfId="1" applyNumberFormat="1" applyFont="1" applyFill="1" applyBorder="1" applyAlignment="1"/>
    <xf numFmtId="10" fontId="15" fillId="0" borderId="12" xfId="2" applyNumberFormat="1" applyFont="1" applyFill="1" applyBorder="1" applyAlignment="1"/>
    <xf numFmtId="165" fontId="16" fillId="0" borderId="12" xfId="1" applyNumberFormat="1" applyFont="1" applyFill="1" applyBorder="1" applyAlignment="1"/>
    <xf numFmtId="0" fontId="14" fillId="15" borderId="12" xfId="0" applyFont="1" applyFill="1" applyBorder="1" applyAlignment="1">
      <alignment horizontal="left" vertical="center"/>
    </xf>
    <xf numFmtId="165" fontId="15" fillId="15" borderId="12" xfId="1" applyNumberFormat="1" applyFont="1" applyFill="1" applyBorder="1" applyAlignment="1"/>
    <xf numFmtId="10" fontId="15" fillId="15" borderId="12" xfId="2" applyNumberFormat="1" applyFont="1" applyFill="1" applyBorder="1" applyAlignment="1"/>
    <xf numFmtId="0" fontId="14" fillId="0" borderId="0" xfId="0" applyFont="1" applyAlignment="1">
      <alignment horizontal="left" vertical="center"/>
    </xf>
    <xf numFmtId="165" fontId="15" fillId="0" borderId="0" xfId="1" applyNumberFormat="1" applyFont="1" applyFill="1" applyBorder="1" applyAlignment="1"/>
    <xf numFmtId="10" fontId="15" fillId="0" borderId="0" xfId="2" applyNumberFormat="1" applyFont="1" applyFill="1" applyBorder="1" applyAlignment="1"/>
    <xf numFmtId="165" fontId="16" fillId="0" borderId="0" xfId="1" applyNumberFormat="1" applyFont="1" applyFill="1" applyBorder="1" applyAlignment="1"/>
    <xf numFmtId="0" fontId="17" fillId="31" borderId="12" xfId="0" applyFont="1" applyFill="1" applyBorder="1" applyAlignment="1">
      <alignment horizontal="center" vertical="center" wrapText="1"/>
    </xf>
    <xf numFmtId="10" fontId="17" fillId="31" borderId="12" xfId="0" applyNumberFormat="1" applyFont="1" applyFill="1" applyBorder="1" applyAlignment="1">
      <alignment horizontal="center" vertical="center" wrapText="1"/>
    </xf>
    <xf numFmtId="0" fontId="18" fillId="32" borderId="12" xfId="0" applyFont="1" applyFill="1" applyBorder="1" applyAlignment="1">
      <alignment horizontal="center" vertical="center" wrapText="1"/>
    </xf>
    <xf numFmtId="0" fontId="18" fillId="31" borderId="12" xfId="0" applyFont="1" applyFill="1" applyBorder="1" applyAlignment="1">
      <alignment horizontal="center" vertical="center" wrapText="1"/>
    </xf>
    <xf numFmtId="0" fontId="19" fillId="3" borderId="12" xfId="0" applyFont="1" applyFill="1" applyBorder="1" applyAlignment="1">
      <alignment horizontal="center" vertical="center"/>
    </xf>
    <xf numFmtId="165" fontId="3" fillId="3" borderId="12" xfId="1" applyNumberFormat="1" applyFont="1" applyFill="1" applyBorder="1" applyAlignment="1"/>
    <xf numFmtId="10" fontId="3" fillId="3" borderId="12" xfId="2" applyNumberFormat="1" applyFont="1" applyFill="1" applyBorder="1" applyAlignment="1"/>
    <xf numFmtId="165" fontId="3" fillId="33" borderId="12" xfId="1" applyNumberFormat="1" applyFont="1" applyFill="1" applyBorder="1" applyAlignment="1"/>
    <xf numFmtId="0" fontId="19" fillId="0" borderId="12" xfId="0" applyFont="1" applyBorder="1" applyAlignment="1">
      <alignment horizontal="left" vertical="center"/>
    </xf>
    <xf numFmtId="165" fontId="0" fillId="0" borderId="12" xfId="1" applyNumberFormat="1" applyFont="1" applyFill="1" applyBorder="1" applyAlignment="1"/>
    <xf numFmtId="0" fontId="19" fillId="0" borderId="0" xfId="0" applyFont="1" applyAlignment="1">
      <alignment horizontal="left" vertical="center"/>
    </xf>
    <xf numFmtId="165" fontId="0" fillId="0" borderId="0" xfId="1" applyNumberFormat="1" applyFont="1" applyFill="1" applyBorder="1" applyAlignment="1"/>
    <xf numFmtId="10" fontId="19" fillId="0" borderId="0" xfId="0" applyNumberFormat="1" applyFont="1" applyAlignment="1">
      <alignment horizontal="left" vertical="center"/>
    </xf>
    <xf numFmtId="10" fontId="14" fillId="0" borderId="0" xfId="0" applyNumberFormat="1" applyFont="1" applyAlignment="1">
      <alignment horizontal="left" vertical="center"/>
    </xf>
    <xf numFmtId="10" fontId="0" fillId="0" borderId="0" xfId="0" applyNumberFormat="1"/>
    <xf numFmtId="0" fontId="20" fillId="0" borderId="0" xfId="0" applyFont="1" applyAlignment="1">
      <alignment horizontal="center" vertical="center" wrapText="1"/>
    </xf>
    <xf numFmtId="0" fontId="21" fillId="0" borderId="0" xfId="0" applyFont="1" applyAlignment="1">
      <alignment horizontal="center" vertical="center" wrapText="1"/>
    </xf>
    <xf numFmtId="10" fontId="22" fillId="31" borderId="2" xfId="2" applyNumberFormat="1" applyFont="1" applyFill="1" applyBorder="1"/>
    <xf numFmtId="166" fontId="22" fillId="31" borderId="2" xfId="2" applyNumberFormat="1" applyFont="1" applyFill="1" applyBorder="1"/>
    <xf numFmtId="165" fontId="0" fillId="0" borderId="0" xfId="1" applyNumberFormat="1" applyFont="1"/>
    <xf numFmtId="0" fontId="4" fillId="18" borderId="0" xfId="0" applyFont="1" applyFill="1"/>
    <xf numFmtId="165" fontId="4" fillId="18" borderId="0" xfId="0" applyNumberFormat="1" applyFont="1" applyFill="1"/>
    <xf numFmtId="0" fontId="22" fillId="31" borderId="2" xfId="0" applyFont="1" applyFill="1" applyBorder="1"/>
    <xf numFmtId="0" fontId="0" fillId="0" borderId="0" xfId="0" applyFill="1"/>
    <xf numFmtId="0" fontId="16" fillId="0" borderId="0" xfId="0" applyFont="1"/>
    <xf numFmtId="0" fontId="0" fillId="0" borderId="0" xfId="0" applyAlignment="1"/>
    <xf numFmtId="0" fontId="0" fillId="0" borderId="0" xfId="0" applyNumberFormat="1" applyAlignment="1"/>
    <xf numFmtId="0" fontId="0" fillId="36" borderId="0" xfId="0" applyFill="1" applyAlignment="1"/>
    <xf numFmtId="0" fontId="16" fillId="35" borderId="0" xfId="0" applyFont="1" applyFill="1"/>
    <xf numFmtId="0" fontId="0" fillId="34" borderId="0" xfId="0" applyFont="1" applyFill="1" applyAlignment="1"/>
    <xf numFmtId="0" fontId="0" fillId="0" borderId="0" xfId="0" applyFont="1" applyAlignment="1"/>
    <xf numFmtId="0" fontId="0" fillId="34" borderId="1" xfId="0" applyFont="1" applyFill="1" applyBorder="1" applyAlignment="1"/>
    <xf numFmtId="0" fontId="16" fillId="0" borderId="0" xfId="0" applyFont="1" applyFill="1"/>
    <xf numFmtId="9" fontId="3" fillId="2" borderId="14" xfId="2" applyFont="1" applyFill="1" applyBorder="1"/>
    <xf numFmtId="9" fontId="0" fillId="37" borderId="0" xfId="2" applyFont="1" applyFill="1"/>
    <xf numFmtId="9" fontId="0" fillId="37" borderId="14" xfId="2" applyFont="1" applyFill="1" applyBorder="1"/>
    <xf numFmtId="9" fontId="0" fillId="2" borderId="14" xfId="2" applyFont="1" applyFill="1" applyBorder="1" applyAlignment="1">
      <alignment wrapText="1"/>
    </xf>
    <xf numFmtId="9" fontId="0" fillId="37" borderId="0" xfId="2" applyFont="1" applyFill="1" applyBorder="1"/>
    <xf numFmtId="0" fontId="23" fillId="0" borderId="0" xfId="0" applyFont="1"/>
    <xf numFmtId="0" fontId="24" fillId="0" borderId="0" xfId="0" applyFont="1"/>
    <xf numFmtId="0" fontId="25" fillId="0" borderId="0" xfId="0" applyFont="1"/>
    <xf numFmtId="0" fontId="8" fillId="22" borderId="12" xfId="0" applyFont="1" applyFill="1" applyBorder="1" applyAlignment="1">
      <alignment horizontal="center" vertical="center" wrapText="1"/>
    </xf>
    <xf numFmtId="165" fontId="4" fillId="18" borderId="15" xfId="1" applyNumberFormat="1" applyFont="1" applyFill="1" applyBorder="1" applyAlignment="1">
      <alignment horizontal="center" vertical="center" wrapText="1"/>
    </xf>
    <xf numFmtId="165" fontId="9" fillId="17" borderId="16" xfId="1" applyNumberFormat="1" applyFont="1" applyFill="1" applyBorder="1" applyAlignment="1">
      <alignment horizontal="center" vertical="center" wrapText="1"/>
    </xf>
    <xf numFmtId="165" fontId="8" fillId="5" borderId="16" xfId="1" applyNumberFormat="1" applyFont="1" applyFill="1" applyBorder="1" applyAlignment="1">
      <alignment horizontal="center" vertical="center" wrapText="1"/>
    </xf>
    <xf numFmtId="165" fontId="17" fillId="9" borderId="16" xfId="1" applyNumberFormat="1" applyFont="1" applyFill="1" applyBorder="1" applyAlignment="1">
      <alignment horizontal="center" vertical="center" wrapText="1"/>
    </xf>
    <xf numFmtId="165" fontId="9" fillId="23" borderId="16" xfId="1" applyNumberFormat="1" applyFont="1" applyFill="1" applyBorder="1" applyAlignment="1">
      <alignment horizontal="center" vertical="center" wrapText="1"/>
    </xf>
    <xf numFmtId="165" fontId="8" fillId="14" borderId="16" xfId="1" applyNumberFormat="1" applyFont="1" applyFill="1" applyBorder="1" applyAlignment="1">
      <alignment horizontal="center" vertical="center" wrapText="1"/>
    </xf>
    <xf numFmtId="165" fontId="8" fillId="38" borderId="16" xfId="1" applyNumberFormat="1" applyFont="1" applyFill="1" applyBorder="1" applyAlignment="1">
      <alignment horizontal="center" vertical="center" wrapText="1"/>
    </xf>
    <xf numFmtId="0" fontId="26" fillId="0" borderId="0" xfId="0" applyFont="1"/>
    <xf numFmtId="0" fontId="27" fillId="0" borderId="0" xfId="0" applyFont="1"/>
    <xf numFmtId="0" fontId="22" fillId="0" borderId="0" xfId="0" applyFont="1"/>
    <xf numFmtId="0" fontId="28" fillId="0" borderId="0" xfId="0" applyFont="1"/>
    <xf numFmtId="0" fontId="29" fillId="0" borderId="0" xfId="0" applyFont="1"/>
    <xf numFmtId="165" fontId="4" fillId="18" borderId="0" xfId="1" applyNumberFormat="1" applyFont="1" applyFill="1" applyBorder="1" applyAlignment="1">
      <alignment horizontal="center" vertical="center" wrapText="1"/>
    </xf>
    <xf numFmtId="165" fontId="16" fillId="37" borderId="15" xfId="1" applyNumberFormat="1" applyFont="1" applyFill="1" applyBorder="1" applyAlignment="1">
      <alignment horizontal="center" vertical="center" wrapText="1"/>
    </xf>
    <xf numFmtId="165" fontId="16" fillId="3" borderId="15" xfId="1" applyNumberFormat="1" applyFont="1" applyFill="1" applyBorder="1" applyAlignment="1">
      <alignment horizontal="center" vertical="center" wrapText="1"/>
    </xf>
    <xf numFmtId="9" fontId="8" fillId="39" borderId="0" xfId="2" applyFont="1" applyFill="1" applyBorder="1" applyAlignment="1">
      <alignment horizontal="center" vertical="center" wrapText="1"/>
    </xf>
    <xf numFmtId="0" fontId="2" fillId="18" borderId="9" xfId="0" applyFont="1" applyFill="1" applyBorder="1" applyAlignment="1">
      <alignment horizontal="center" vertical="center" wrapText="1"/>
    </xf>
    <xf numFmtId="0" fontId="2" fillId="18" borderId="10" xfId="0" applyFont="1" applyFill="1" applyBorder="1" applyAlignment="1">
      <alignment horizontal="center" vertical="center" wrapText="1"/>
    </xf>
    <xf numFmtId="0" fontId="2" fillId="18" borderId="11" xfId="0" applyFont="1" applyFill="1" applyBorder="1" applyAlignment="1">
      <alignment horizontal="center" vertical="center" wrapText="1"/>
    </xf>
    <xf numFmtId="165" fontId="9" fillId="23" borderId="4" xfId="1" applyNumberFormat="1" applyFont="1" applyFill="1" applyBorder="1" applyAlignment="1">
      <alignment horizontal="center" vertical="center" wrapText="1"/>
    </xf>
    <xf numFmtId="165" fontId="9" fillId="23" borderId="5" xfId="1" applyNumberFormat="1" applyFont="1" applyFill="1" applyBorder="1" applyAlignment="1">
      <alignment horizontal="center" vertical="center" wrapText="1"/>
    </xf>
    <xf numFmtId="0" fontId="8" fillId="24" borderId="3" xfId="0" applyFont="1" applyFill="1" applyBorder="1" applyAlignment="1">
      <alignment horizontal="center" vertical="center" wrapText="1"/>
    </xf>
    <xf numFmtId="0" fontId="8" fillId="24" borderId="7" xfId="0" applyFont="1" applyFill="1" applyBorder="1" applyAlignment="1">
      <alignment horizontal="center" vertical="center" wrapText="1"/>
    </xf>
    <xf numFmtId="165" fontId="9" fillId="23" borderId="6" xfId="1" applyNumberFormat="1" applyFont="1" applyFill="1" applyBorder="1" applyAlignment="1">
      <alignment horizontal="center" vertical="center" wrapText="1"/>
    </xf>
    <xf numFmtId="0" fontId="8" fillId="19" borderId="3" xfId="0" applyFont="1" applyFill="1" applyBorder="1" applyAlignment="1">
      <alignment horizontal="center" vertical="center" wrapText="1"/>
    </xf>
    <xf numFmtId="0" fontId="8" fillId="19" borderId="7" xfId="0" applyFont="1" applyFill="1" applyBorder="1" applyAlignment="1">
      <alignment horizontal="center" vertical="center" wrapText="1"/>
    </xf>
    <xf numFmtId="0" fontId="2" fillId="18" borderId="4" xfId="0" applyFont="1" applyFill="1" applyBorder="1" applyAlignment="1">
      <alignment horizontal="center" vertical="center" wrapText="1"/>
    </xf>
    <xf numFmtId="0" fontId="2" fillId="18" borderId="5" xfId="0" applyFont="1" applyFill="1" applyBorder="1" applyAlignment="1">
      <alignment horizontal="center" vertical="center" wrapText="1"/>
    </xf>
    <xf numFmtId="0" fontId="2" fillId="18" borderId="6"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7" xfId="0" applyFont="1" applyBorder="1" applyAlignment="1">
      <alignment horizontal="center" vertical="center" wrapText="1"/>
    </xf>
    <xf numFmtId="165" fontId="9" fillId="23" borderId="3" xfId="1" applyNumberFormat="1" applyFont="1" applyFill="1" applyBorder="1" applyAlignment="1">
      <alignment horizontal="center" vertical="center" wrapText="1"/>
    </xf>
    <xf numFmtId="165" fontId="9" fillId="23" borderId="7" xfId="1" applyNumberFormat="1" applyFont="1" applyFill="1" applyBorder="1" applyAlignment="1">
      <alignment horizontal="center" vertical="center" wrapText="1"/>
    </xf>
    <xf numFmtId="165" fontId="9" fillId="23" borderId="9" xfId="1" applyNumberFormat="1" applyFont="1" applyFill="1" applyBorder="1" applyAlignment="1">
      <alignment horizontal="center" vertical="center" wrapText="1"/>
    </xf>
    <xf numFmtId="165" fontId="9" fillId="23" borderId="10" xfId="1" applyNumberFormat="1" applyFont="1" applyFill="1" applyBorder="1" applyAlignment="1">
      <alignment horizontal="center" vertical="center" wrapText="1"/>
    </xf>
    <xf numFmtId="165" fontId="9" fillId="23" borderId="11" xfId="1" applyNumberFormat="1" applyFont="1" applyFill="1" applyBorder="1" applyAlignment="1">
      <alignment horizontal="center" vertical="center" wrapText="1"/>
    </xf>
    <xf numFmtId="165" fontId="9" fillId="17" borderId="3" xfId="1" applyNumberFormat="1" applyFont="1" applyFill="1" applyBorder="1" applyAlignment="1">
      <alignment horizontal="center" vertical="center" wrapText="1"/>
    </xf>
    <xf numFmtId="165" fontId="9" fillId="17" borderId="7" xfId="1" applyNumberFormat="1" applyFont="1" applyFill="1" applyBorder="1" applyAlignment="1">
      <alignment horizontal="center" vertical="center" wrapText="1"/>
    </xf>
    <xf numFmtId="0" fontId="13" fillId="30" borderId="13" xfId="0" applyFont="1" applyFill="1" applyBorder="1" applyAlignment="1">
      <alignment horizontal="center" vertical="center"/>
    </xf>
  </cellXfs>
  <cellStyles count="3">
    <cellStyle name="Comma" xfId="1" builtinId="3"/>
    <cellStyle name="Normal" xfId="0" builtinId="0"/>
    <cellStyle name="Per cent" xfId="2" builtinId="5"/>
  </cellStyles>
  <dxfs count="228">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numFmt numFmtId="0" formatCode="General"/>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ill>
        <patternFill patternType="solid">
          <fgColor theme="0" tint="-0.14999847407452621"/>
          <bgColor theme="0" tint="-0.14999847407452621"/>
        </patternFill>
      </fill>
      <alignment horizontal="general" vertical="bottom" textRotation="0" wrapText="0" indent="0" justifyLastLine="0" shrinkToFit="0" readingOrder="0"/>
    </dxf>
    <dxf>
      <alignment horizontal="general" vertical="bottom" textRotation="0" wrapText="0" indent="0" justifyLastLine="0" shrinkToFit="0" readingOrder="0"/>
    </dxf>
    <dxf>
      <alignment textRotation="0" wrapText="1" indent="0" justifyLastLine="0" shrinkToFit="0" readingOrder="0"/>
    </dxf>
    <dxf>
      <font>
        <b val="0"/>
        <i val="0"/>
        <strike val="0"/>
        <condense val="0"/>
        <extend val="0"/>
        <outline val="0"/>
        <shadow val="0"/>
        <u val="none"/>
        <vertAlign val="baseline"/>
        <sz val="11"/>
        <color theme="0"/>
        <name val="Calibri"/>
        <family val="2"/>
        <scheme val="minor"/>
      </font>
      <numFmt numFmtId="165" formatCode="_(* #,##0_);_(* \(#,##0\);_(* &quot;-&quot;??_);_(@_)"/>
      <fill>
        <patternFill patternType="solid">
          <fgColor indexed="64"/>
          <bgColor rgb="FF0033A0"/>
        </patternFill>
      </fill>
    </dxf>
    <dxf>
      <numFmt numFmtId="165" formatCode="_(* #,##0_);_(* \(#,##0\);_(* &quot;-&quot;??_);_(@_)"/>
    </dxf>
    <dxf>
      <font>
        <b val="0"/>
        <i val="0"/>
        <strike val="0"/>
        <condense val="0"/>
        <extend val="0"/>
        <outline val="0"/>
        <shadow val="0"/>
        <u val="none"/>
        <vertAlign val="baseline"/>
        <sz val="11"/>
        <color theme="0"/>
        <name val="Calibri"/>
        <family val="2"/>
        <scheme val="minor"/>
      </font>
      <numFmt numFmtId="165" formatCode="_(* #,##0_);_(* \(#,##0\);_(* &quot;-&quot;??_);_(@_)"/>
      <fill>
        <patternFill patternType="solid">
          <fgColor indexed="64"/>
          <bgColor rgb="FF0033A0"/>
        </patternFill>
      </fill>
    </dxf>
    <dxf>
      <numFmt numFmtId="165" formatCode="_(* #,##0_);_(* \(#,##0\);_(* &quot;-&quot;??_);_(@_)"/>
    </dxf>
    <dxf>
      <font>
        <b val="0"/>
        <i val="0"/>
        <strike val="0"/>
        <condense val="0"/>
        <extend val="0"/>
        <outline val="0"/>
        <shadow val="0"/>
        <u val="none"/>
        <vertAlign val="baseline"/>
        <sz val="11"/>
        <color theme="0"/>
        <name val="Calibri"/>
        <family val="2"/>
        <scheme val="minor"/>
      </font>
      <numFmt numFmtId="165" formatCode="_(* #,##0_);_(* \(#,##0\);_(* &quot;-&quot;??_);_(@_)"/>
      <fill>
        <patternFill patternType="solid">
          <fgColor indexed="64"/>
          <bgColor rgb="FF0033A0"/>
        </patternFill>
      </fill>
    </dxf>
    <dxf>
      <numFmt numFmtId="165" formatCode="_(* #,##0_);_(* \(#,##0\);_(* &quot;-&quot;??_);_(@_)"/>
    </dxf>
    <dxf>
      <font>
        <b val="0"/>
        <i val="0"/>
        <strike val="0"/>
        <condense val="0"/>
        <extend val="0"/>
        <outline val="0"/>
        <shadow val="0"/>
        <u val="none"/>
        <vertAlign val="baseline"/>
        <sz val="11"/>
        <color theme="0"/>
        <name val="Calibri"/>
        <family val="2"/>
        <scheme val="minor"/>
      </font>
      <numFmt numFmtId="165" formatCode="_(* #,##0_);_(* \(#,##0\);_(* &quot;-&quot;??_);_(@_)"/>
      <fill>
        <patternFill patternType="solid">
          <fgColor indexed="64"/>
          <bgColor rgb="FF0033A0"/>
        </patternFill>
      </fill>
    </dxf>
    <dxf>
      <numFmt numFmtId="165" formatCode="_(* #,##0_);_(* \(#,##0\);_(* &quot;-&quot;??_);_(@_)"/>
    </dxf>
    <dxf>
      <font>
        <b val="0"/>
        <i val="0"/>
        <strike val="0"/>
        <condense val="0"/>
        <extend val="0"/>
        <outline val="0"/>
        <shadow val="0"/>
        <u val="none"/>
        <vertAlign val="baseline"/>
        <sz val="11"/>
        <color theme="0"/>
        <name val="Calibri"/>
        <family val="2"/>
        <scheme val="minor"/>
      </font>
      <numFmt numFmtId="165" formatCode="_(* #,##0_);_(* \(#,##0\);_(* &quot;-&quot;??_);_(@_)"/>
      <fill>
        <patternFill patternType="solid">
          <fgColor indexed="64"/>
          <bgColor rgb="FF0033A0"/>
        </patternFill>
      </fill>
    </dxf>
    <dxf>
      <numFmt numFmtId="165" formatCode="_(* #,##0_);_(* \(#,##0\);_(* &quot;-&quot;??_);_(@_)"/>
    </dxf>
    <dxf>
      <font>
        <b val="0"/>
        <i val="0"/>
        <strike val="0"/>
        <condense val="0"/>
        <extend val="0"/>
        <outline val="0"/>
        <shadow val="0"/>
        <u val="none"/>
        <vertAlign val="baseline"/>
        <sz val="11"/>
        <color theme="0"/>
        <name val="Calibri"/>
        <family val="2"/>
        <scheme val="minor"/>
      </font>
      <numFmt numFmtId="165" formatCode="_(* #,##0_);_(* \(#,##0\);_(* &quot;-&quot;??_);_(@_)"/>
      <fill>
        <patternFill patternType="solid">
          <fgColor indexed="64"/>
          <bgColor rgb="FF0033A0"/>
        </patternFill>
      </fill>
    </dxf>
    <dxf>
      <numFmt numFmtId="165" formatCode="_(* #,##0_);_(* \(#,##0\);_(* &quot;-&quot;??_);_(@_)"/>
    </dxf>
    <dxf>
      <font>
        <b val="0"/>
        <i val="0"/>
        <strike val="0"/>
        <condense val="0"/>
        <extend val="0"/>
        <outline val="0"/>
        <shadow val="0"/>
        <u val="none"/>
        <vertAlign val="baseline"/>
        <sz val="11"/>
        <color theme="0"/>
        <name val="Calibri"/>
        <family val="2"/>
        <scheme val="minor"/>
      </font>
      <numFmt numFmtId="165" formatCode="_(* #,##0_);_(* \(#,##0\);_(* &quot;-&quot;??_);_(@_)"/>
      <fill>
        <patternFill patternType="solid">
          <fgColor indexed="64"/>
          <bgColor rgb="FF0033A0"/>
        </patternFill>
      </fill>
    </dxf>
    <dxf>
      <numFmt numFmtId="165" formatCode="_(* #,##0_);_(* \(#,##0\);_(* &quot;-&quot;??_);_(@_)"/>
    </dxf>
    <dxf>
      <font>
        <b val="0"/>
        <i val="0"/>
        <strike val="0"/>
        <condense val="0"/>
        <extend val="0"/>
        <outline val="0"/>
        <shadow val="0"/>
        <u val="none"/>
        <vertAlign val="baseline"/>
        <sz val="11"/>
        <color theme="0"/>
        <name val="Calibri"/>
        <family val="2"/>
        <scheme val="minor"/>
      </font>
      <numFmt numFmtId="165" formatCode="_(* #,##0_);_(* \(#,##0\);_(* &quot;-&quot;??_);_(@_)"/>
      <fill>
        <patternFill patternType="solid">
          <fgColor indexed="64"/>
          <bgColor rgb="FF0033A0"/>
        </patternFill>
      </fill>
    </dxf>
    <dxf>
      <numFmt numFmtId="165" formatCode="_(* #,##0_);_(* \(#,##0\);_(* &quot;-&quot;??_);_(@_)"/>
    </dxf>
    <dxf>
      <font>
        <b val="0"/>
        <i val="0"/>
        <strike val="0"/>
        <condense val="0"/>
        <extend val="0"/>
        <outline val="0"/>
        <shadow val="0"/>
        <u val="none"/>
        <vertAlign val="baseline"/>
        <sz val="11"/>
        <color theme="0"/>
        <name val="Calibri"/>
        <family val="2"/>
        <scheme val="minor"/>
      </font>
      <numFmt numFmtId="165" formatCode="_(* #,##0_);_(* \(#,##0\);_(* &quot;-&quot;??_);_(@_)"/>
      <fill>
        <patternFill patternType="solid">
          <fgColor indexed="64"/>
          <bgColor rgb="FF0033A0"/>
        </patternFill>
      </fill>
    </dxf>
    <dxf>
      <numFmt numFmtId="165" formatCode="_(* #,##0_);_(* \(#,##0\);_(* &quot;-&quot;??_);_(@_)"/>
    </dxf>
    <dxf>
      <font>
        <b val="0"/>
        <i val="0"/>
        <strike val="0"/>
        <condense val="0"/>
        <extend val="0"/>
        <outline val="0"/>
        <shadow val="0"/>
        <u val="none"/>
        <vertAlign val="baseline"/>
        <sz val="11"/>
        <color theme="0"/>
        <name val="Calibri"/>
        <family val="2"/>
        <scheme val="minor"/>
      </font>
      <numFmt numFmtId="165" formatCode="_(* #,##0_);_(* \(#,##0\);_(* &quot;-&quot;??_);_(@_)"/>
      <fill>
        <patternFill patternType="solid">
          <fgColor indexed="64"/>
          <bgColor rgb="FF0033A0"/>
        </patternFill>
      </fill>
    </dxf>
    <dxf>
      <numFmt numFmtId="165" formatCode="_(* #,##0_);_(* \(#,##0\);_(* &quot;-&quot;??_);_(@_)"/>
    </dxf>
    <dxf>
      <font>
        <b val="0"/>
        <i val="0"/>
        <strike val="0"/>
        <condense val="0"/>
        <extend val="0"/>
        <outline val="0"/>
        <shadow val="0"/>
        <u val="none"/>
        <vertAlign val="baseline"/>
        <sz val="11"/>
        <color theme="0"/>
        <name val="Calibri"/>
        <family val="2"/>
        <scheme val="minor"/>
      </font>
      <fill>
        <patternFill patternType="solid">
          <fgColor indexed="64"/>
          <bgColor rgb="FF0033A0"/>
        </patternFill>
      </fill>
    </dxf>
    <dxf>
      <font>
        <b val="0"/>
        <i val="0"/>
        <strike val="0"/>
        <condense val="0"/>
        <extend val="0"/>
        <outline val="0"/>
        <shadow val="0"/>
        <u val="none"/>
        <vertAlign val="baseline"/>
        <sz val="11"/>
        <color theme="0"/>
        <name val="Calibri"/>
        <family val="2"/>
        <scheme val="minor"/>
      </font>
      <fill>
        <patternFill patternType="solid">
          <fgColor indexed="64"/>
          <bgColor rgb="FF0033A0"/>
        </patternFill>
      </fill>
    </dxf>
    <dxf>
      <font>
        <strike val="0"/>
        <outline val="0"/>
        <shadow val="0"/>
        <u val="none"/>
        <vertAlign val="baseline"/>
        <sz val="11"/>
        <color theme="0"/>
        <name val="Calibri"/>
        <family val="2"/>
        <scheme val="minor"/>
      </font>
      <fill>
        <patternFill patternType="solid">
          <fgColor indexed="64"/>
          <bgColor rgb="FF0033A0"/>
        </patternFill>
      </fill>
    </dxf>
    <dxf>
      <font>
        <strike val="0"/>
        <outline val="0"/>
        <shadow val="0"/>
        <u val="none"/>
        <vertAlign val="baseline"/>
        <sz val="9"/>
        <color theme="1"/>
        <name val="Calibri"/>
        <family val="2"/>
        <scheme val="minor"/>
      </font>
      <alignment horizontal="center" vertical="center" textRotation="0" wrapText="1" indent="0" justifyLastLine="0" shrinkToFit="0" readingOrder="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C9DCBD3B-1B43-477B-BFE0-BFDA4CD0119B}">
      <tableStyleElement type="wholeTable" dxfId="227"/>
      <tableStyleElement type="headerRow" dxfId="226"/>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a:t>Total number of IDP individuals present by period of arrival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H"/>
        </a:p>
      </c:txPr>
    </c:title>
    <c:autoTitleDeleted val="0"/>
    <c:plotArea>
      <c:layout/>
      <c:barChart>
        <c:barDir val="col"/>
        <c:grouping val="clustered"/>
        <c:varyColors val="0"/>
        <c:ser>
          <c:idx val="0"/>
          <c:order val="0"/>
          <c:tx>
            <c:strRef>
              <c:f>'MT R9 Period of Arrival State'!$C$14</c:f>
              <c:strCache>
                <c:ptCount val="1"/>
                <c:pt idx="0">
                  <c:v>Total</c:v>
                </c:pt>
              </c:strCache>
            </c:strRef>
          </c:tx>
          <c:spPr>
            <a:solidFill>
              <a:srgbClr val="0033A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CH"/>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'MT R9 Period of Arrival State'!$E$3:$K$3</c:f>
              <c:strCache>
                <c:ptCount val="7"/>
                <c:pt idx="0">
                  <c:v>2014-2015</c:v>
                </c:pt>
                <c:pt idx="1">
                  <c:v>2016-2017</c:v>
                </c:pt>
                <c:pt idx="2">
                  <c:v>2018 (pre R-ARCSS/ Jan - Sept)</c:v>
                </c:pt>
                <c:pt idx="3">
                  <c:v>2018 (post R-ARCSS/ Oct - Dec)</c:v>
                </c:pt>
                <c:pt idx="4">
                  <c:v>2019</c:v>
                </c:pt>
                <c:pt idx="5">
                  <c:v>2020 (Jan -Sept)</c:v>
                </c:pt>
                <c:pt idx="6">
                  <c:v>Unknown period</c:v>
                </c:pt>
              </c:strCache>
            </c:strRef>
          </c:cat>
          <c:val>
            <c:numRef>
              <c:f>'MT R9 Period of Arrival State'!$E$14:$K$14</c:f>
              <c:numCache>
                <c:formatCode>_(* #,##0_);_(* \(#,##0\);_(* "-"??_);_(@_)</c:formatCode>
                <c:ptCount val="7"/>
                <c:pt idx="0">
                  <c:v>463049</c:v>
                </c:pt>
                <c:pt idx="1">
                  <c:v>374424</c:v>
                </c:pt>
                <c:pt idx="2">
                  <c:v>191104</c:v>
                </c:pt>
                <c:pt idx="3">
                  <c:v>136655</c:v>
                </c:pt>
                <c:pt idx="4">
                  <c:v>150470</c:v>
                </c:pt>
                <c:pt idx="5">
                  <c:v>261630</c:v>
                </c:pt>
                <c:pt idx="6">
                  <c:v>38433</c:v>
                </c:pt>
              </c:numCache>
            </c:numRef>
          </c:val>
          <c:extLst>
            <c:ext xmlns:c16="http://schemas.microsoft.com/office/drawing/2014/chart" uri="{C3380CC4-5D6E-409C-BE32-E72D297353CC}">
              <c16:uniqueId val="{00000000-DC5E-493E-8F26-48F38DB34F63}"/>
            </c:ext>
          </c:extLst>
        </c:ser>
        <c:dLbls>
          <c:showLegendKey val="0"/>
          <c:showVal val="0"/>
          <c:showCatName val="0"/>
          <c:showSerName val="0"/>
          <c:showPercent val="0"/>
          <c:showBubbleSize val="0"/>
        </c:dLbls>
        <c:gapWidth val="111"/>
        <c:overlap val="-27"/>
        <c:axId val="2051250536"/>
        <c:axId val="2051249224"/>
      </c:barChart>
      <c:catAx>
        <c:axId val="205125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CH"/>
          </a:p>
        </c:txPr>
        <c:crossAx val="2051249224"/>
        <c:crosses val="autoZero"/>
        <c:auto val="1"/>
        <c:lblAlgn val="ctr"/>
        <c:lblOffset val="100"/>
        <c:noMultiLvlLbl val="0"/>
      </c:catAx>
      <c:valAx>
        <c:axId val="2051249224"/>
        <c:scaling>
          <c:orientation val="minMax"/>
        </c:scaling>
        <c:delete val="1"/>
        <c:axPos val="l"/>
        <c:numFmt formatCode="_(* #,##0_);_(* \(#,##0\);_(* &quot;-&quot;??_);_(@_)" sourceLinked="1"/>
        <c:majorTickMark val="none"/>
        <c:minorTickMark val="none"/>
        <c:tickLblPos val="nextTo"/>
        <c:crossAx val="20512505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t>Reason of displacement (2018 pre R-ARCSS)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H"/>
        </a:p>
      </c:txPr>
    </c:title>
    <c:autoTitleDeleted val="0"/>
    <c:plotArea>
      <c:layout>
        <c:manualLayout>
          <c:layoutTarget val="inner"/>
          <c:xMode val="edge"/>
          <c:yMode val="edge"/>
          <c:x val="0.12442712550287799"/>
          <c:y val="0.22137671566664205"/>
          <c:w val="0.37622549135657501"/>
          <c:h val="0.72878602311422658"/>
        </c:manualLayout>
      </c:layout>
      <c:doughnutChart>
        <c:varyColors val="1"/>
        <c:ser>
          <c:idx val="0"/>
          <c:order val="0"/>
          <c:dPt>
            <c:idx val="0"/>
            <c:bubble3D val="0"/>
            <c:spPr>
              <a:solidFill>
                <a:srgbClr val="D22630"/>
              </a:solidFill>
              <a:ln>
                <a:noFill/>
              </a:ln>
              <a:effectLst/>
            </c:spPr>
            <c:extLst>
              <c:ext xmlns:c16="http://schemas.microsoft.com/office/drawing/2014/chart" uri="{C3380CC4-5D6E-409C-BE32-E72D297353CC}">
                <c16:uniqueId val="{00000001-FD57-4DBC-B1C5-F5EE52735706}"/>
              </c:ext>
            </c:extLst>
          </c:dPt>
          <c:dPt>
            <c:idx val="1"/>
            <c:bubble3D val="0"/>
            <c:spPr>
              <a:solidFill>
                <a:srgbClr val="FF671F"/>
              </a:solidFill>
              <a:ln>
                <a:noFill/>
              </a:ln>
              <a:effectLst/>
            </c:spPr>
            <c:extLst>
              <c:ext xmlns:c16="http://schemas.microsoft.com/office/drawing/2014/chart" uri="{C3380CC4-5D6E-409C-BE32-E72D297353CC}">
                <c16:uniqueId val="{00000003-FD57-4DBC-B1C5-F5EE52735706}"/>
              </c:ext>
            </c:extLst>
          </c:dPt>
          <c:dPt>
            <c:idx val="2"/>
            <c:bubble3D val="0"/>
            <c:spPr>
              <a:solidFill>
                <a:srgbClr val="5CB8B2"/>
              </a:solidFill>
              <a:ln>
                <a:noFill/>
              </a:ln>
              <a:effectLst/>
            </c:spPr>
            <c:extLst>
              <c:ext xmlns:c16="http://schemas.microsoft.com/office/drawing/2014/chart" uri="{C3380CC4-5D6E-409C-BE32-E72D297353CC}">
                <c16:uniqueId val="{00000005-FD57-4DBC-B1C5-F5EE52735706}"/>
              </c:ext>
            </c:extLst>
          </c:dPt>
          <c:dPt>
            <c:idx val="3"/>
            <c:bubble3D val="0"/>
            <c:spPr>
              <a:solidFill>
                <a:schemeClr val="accent4"/>
              </a:solidFill>
              <a:ln>
                <a:noFill/>
              </a:ln>
              <a:effectLst/>
            </c:spPr>
            <c:extLst>
              <c:ext xmlns:c16="http://schemas.microsoft.com/office/drawing/2014/chart" uri="{C3380CC4-5D6E-409C-BE32-E72D297353CC}">
                <c16:uniqueId val="{00000007-FD57-4DBC-B1C5-F5EE52735706}"/>
              </c:ext>
            </c:extLst>
          </c:dPt>
          <c:dPt>
            <c:idx val="4"/>
            <c:bubble3D val="0"/>
            <c:spPr>
              <a:solidFill>
                <a:schemeClr val="accent5"/>
              </a:solidFill>
              <a:ln>
                <a:noFill/>
              </a:ln>
              <a:effectLst/>
            </c:spPr>
            <c:extLst>
              <c:ext xmlns:c16="http://schemas.microsoft.com/office/drawing/2014/chart" uri="{C3380CC4-5D6E-409C-BE32-E72D297353CC}">
                <c16:uniqueId val="{00000009-FD57-4DBC-B1C5-F5EE52735706}"/>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CH"/>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'MT R9 IDPs By Reason State'!$A$41:$A$44</c:f>
              <c:strCache>
                <c:ptCount val="4"/>
                <c:pt idx="0">
                  <c:v>e- Conflict</c:v>
                </c:pt>
                <c:pt idx="1">
                  <c:v>e- Communal clashes</c:v>
                </c:pt>
                <c:pt idx="2">
                  <c:v>e- Disaster</c:v>
                </c:pt>
                <c:pt idx="3">
                  <c:v>e- Unknown reason</c:v>
                </c:pt>
              </c:strCache>
            </c:strRef>
          </c:cat>
          <c:val>
            <c:numRef>
              <c:f>'MT R9 IDPs By Reason State'!$B$41:$B$44</c:f>
              <c:numCache>
                <c:formatCode>_(* #,##0_);_(* \(#,##0\);_(* "-"??_);_(@_)</c:formatCode>
                <c:ptCount val="4"/>
                <c:pt idx="0">
                  <c:v>77815</c:v>
                </c:pt>
                <c:pt idx="1">
                  <c:v>105808</c:v>
                </c:pt>
                <c:pt idx="2">
                  <c:v>2714</c:v>
                </c:pt>
                <c:pt idx="3">
                  <c:v>4767</c:v>
                </c:pt>
              </c:numCache>
            </c:numRef>
          </c:val>
          <c:extLst>
            <c:ext xmlns:c16="http://schemas.microsoft.com/office/drawing/2014/chart" uri="{C3380CC4-5D6E-409C-BE32-E72D297353CC}">
              <c16:uniqueId val="{0000000A-FD57-4DBC-B1C5-F5EE52735706}"/>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59049909801563438"/>
          <c:y val="0.27805982843792171"/>
          <c:w val="0.38293758078796974"/>
          <c:h val="0.5902070570481514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CH"/>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t>Reason of displacement (arrival 2016-2017 )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H"/>
        </a:p>
      </c:txPr>
    </c:title>
    <c:autoTitleDeleted val="0"/>
    <c:plotArea>
      <c:layout>
        <c:manualLayout>
          <c:layoutTarget val="inner"/>
          <c:xMode val="edge"/>
          <c:yMode val="edge"/>
          <c:x val="0.12442712550287799"/>
          <c:y val="0.22137671566664205"/>
          <c:w val="0.37622549135657501"/>
          <c:h val="0.72878602311422658"/>
        </c:manualLayout>
      </c:layout>
      <c:doughnutChart>
        <c:varyColors val="1"/>
        <c:ser>
          <c:idx val="0"/>
          <c:order val="0"/>
          <c:dPt>
            <c:idx val="0"/>
            <c:bubble3D val="0"/>
            <c:spPr>
              <a:solidFill>
                <a:srgbClr val="D22630"/>
              </a:solidFill>
              <a:ln>
                <a:noFill/>
              </a:ln>
              <a:effectLst/>
            </c:spPr>
            <c:extLst>
              <c:ext xmlns:c16="http://schemas.microsoft.com/office/drawing/2014/chart" uri="{C3380CC4-5D6E-409C-BE32-E72D297353CC}">
                <c16:uniqueId val="{00000001-E36C-4CAA-B46E-6A1E0322B2F1}"/>
              </c:ext>
            </c:extLst>
          </c:dPt>
          <c:dPt>
            <c:idx val="1"/>
            <c:bubble3D val="0"/>
            <c:spPr>
              <a:solidFill>
                <a:srgbClr val="FF671F"/>
              </a:solidFill>
              <a:ln>
                <a:noFill/>
              </a:ln>
              <a:effectLst/>
            </c:spPr>
            <c:extLst>
              <c:ext xmlns:c16="http://schemas.microsoft.com/office/drawing/2014/chart" uri="{C3380CC4-5D6E-409C-BE32-E72D297353CC}">
                <c16:uniqueId val="{00000003-E36C-4CAA-B46E-6A1E0322B2F1}"/>
              </c:ext>
            </c:extLst>
          </c:dPt>
          <c:dPt>
            <c:idx val="2"/>
            <c:bubble3D val="0"/>
            <c:spPr>
              <a:solidFill>
                <a:srgbClr val="5CB8B2"/>
              </a:solidFill>
              <a:ln>
                <a:noFill/>
              </a:ln>
              <a:effectLst/>
            </c:spPr>
            <c:extLst>
              <c:ext xmlns:c16="http://schemas.microsoft.com/office/drawing/2014/chart" uri="{C3380CC4-5D6E-409C-BE32-E72D297353CC}">
                <c16:uniqueId val="{00000005-E36C-4CAA-B46E-6A1E0322B2F1}"/>
              </c:ext>
            </c:extLst>
          </c:dPt>
          <c:dPt>
            <c:idx val="3"/>
            <c:bubble3D val="0"/>
            <c:spPr>
              <a:solidFill>
                <a:schemeClr val="accent4"/>
              </a:solidFill>
              <a:ln>
                <a:noFill/>
              </a:ln>
              <a:effectLst/>
            </c:spPr>
            <c:extLst>
              <c:ext xmlns:c16="http://schemas.microsoft.com/office/drawing/2014/chart" uri="{C3380CC4-5D6E-409C-BE32-E72D297353CC}">
                <c16:uniqueId val="{00000007-E36C-4CAA-B46E-6A1E0322B2F1}"/>
              </c:ext>
            </c:extLst>
          </c:dPt>
          <c:dPt>
            <c:idx val="4"/>
            <c:bubble3D val="0"/>
            <c:spPr>
              <a:solidFill>
                <a:schemeClr val="accent5"/>
              </a:solidFill>
              <a:ln>
                <a:noFill/>
              </a:ln>
              <a:effectLst/>
            </c:spPr>
            <c:extLst>
              <c:ext xmlns:c16="http://schemas.microsoft.com/office/drawing/2014/chart" uri="{C3380CC4-5D6E-409C-BE32-E72D297353CC}">
                <c16:uniqueId val="{00000009-E36C-4CAA-B46E-6A1E0322B2F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CH"/>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'MT R9 IDPs By Reason State'!$A$41:$A$44</c:f>
              <c:strCache>
                <c:ptCount val="4"/>
                <c:pt idx="0">
                  <c:v>e- Conflict</c:v>
                </c:pt>
                <c:pt idx="1">
                  <c:v>e- Communal clashes</c:v>
                </c:pt>
                <c:pt idx="2">
                  <c:v>e- Disaster</c:v>
                </c:pt>
                <c:pt idx="3">
                  <c:v>e- Unknown reason</c:v>
                </c:pt>
              </c:strCache>
            </c:strRef>
          </c:cat>
          <c:val>
            <c:numRef>
              <c:f>'MT R9 IDPs By Reason State'!$B$41:$B$44</c:f>
              <c:numCache>
                <c:formatCode>_(* #,##0_);_(* \(#,##0\);_(* "-"??_);_(@_)</c:formatCode>
                <c:ptCount val="4"/>
                <c:pt idx="0">
                  <c:v>77815</c:v>
                </c:pt>
                <c:pt idx="1">
                  <c:v>105808</c:v>
                </c:pt>
                <c:pt idx="2">
                  <c:v>2714</c:v>
                </c:pt>
                <c:pt idx="3">
                  <c:v>4767</c:v>
                </c:pt>
              </c:numCache>
            </c:numRef>
          </c:val>
          <c:extLst>
            <c:ext xmlns:c16="http://schemas.microsoft.com/office/drawing/2014/chart" uri="{C3380CC4-5D6E-409C-BE32-E72D297353CC}">
              <c16:uniqueId val="{0000000A-E36C-4CAA-B46E-6A1E0322B2F1}"/>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59049909801563438"/>
          <c:y val="0.27805982843792171"/>
          <c:w val="0.38293758078796974"/>
          <c:h val="0.5902070570481514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CH"/>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t>Reason of displacement (arrival 2014-2015 )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H"/>
        </a:p>
      </c:txPr>
    </c:title>
    <c:autoTitleDeleted val="0"/>
    <c:plotArea>
      <c:layout>
        <c:manualLayout>
          <c:layoutTarget val="inner"/>
          <c:xMode val="edge"/>
          <c:yMode val="edge"/>
          <c:x val="0.12442712550287799"/>
          <c:y val="0.22137671566664205"/>
          <c:w val="0.37622549135657501"/>
          <c:h val="0.72878602311422658"/>
        </c:manualLayout>
      </c:layout>
      <c:doughnutChart>
        <c:varyColors val="1"/>
        <c:ser>
          <c:idx val="0"/>
          <c:order val="0"/>
          <c:dPt>
            <c:idx val="0"/>
            <c:bubble3D val="0"/>
            <c:spPr>
              <a:solidFill>
                <a:srgbClr val="D22630"/>
              </a:solidFill>
              <a:ln>
                <a:noFill/>
              </a:ln>
              <a:effectLst/>
            </c:spPr>
            <c:extLst>
              <c:ext xmlns:c16="http://schemas.microsoft.com/office/drawing/2014/chart" uri="{C3380CC4-5D6E-409C-BE32-E72D297353CC}">
                <c16:uniqueId val="{00000001-C5E0-4E46-8604-36282D48CE0D}"/>
              </c:ext>
            </c:extLst>
          </c:dPt>
          <c:dPt>
            <c:idx val="1"/>
            <c:bubble3D val="0"/>
            <c:spPr>
              <a:solidFill>
                <a:srgbClr val="FF671F"/>
              </a:solidFill>
              <a:ln>
                <a:noFill/>
              </a:ln>
              <a:effectLst/>
            </c:spPr>
            <c:extLst>
              <c:ext xmlns:c16="http://schemas.microsoft.com/office/drawing/2014/chart" uri="{C3380CC4-5D6E-409C-BE32-E72D297353CC}">
                <c16:uniqueId val="{00000003-C5E0-4E46-8604-36282D48CE0D}"/>
              </c:ext>
            </c:extLst>
          </c:dPt>
          <c:dPt>
            <c:idx val="2"/>
            <c:bubble3D val="0"/>
            <c:spPr>
              <a:solidFill>
                <a:srgbClr val="5CB8B2"/>
              </a:solidFill>
              <a:ln>
                <a:noFill/>
              </a:ln>
              <a:effectLst/>
            </c:spPr>
            <c:extLst>
              <c:ext xmlns:c16="http://schemas.microsoft.com/office/drawing/2014/chart" uri="{C3380CC4-5D6E-409C-BE32-E72D297353CC}">
                <c16:uniqueId val="{00000005-C5E0-4E46-8604-36282D48CE0D}"/>
              </c:ext>
            </c:extLst>
          </c:dPt>
          <c:dPt>
            <c:idx val="3"/>
            <c:bubble3D val="0"/>
            <c:spPr>
              <a:solidFill>
                <a:schemeClr val="accent4"/>
              </a:solidFill>
              <a:ln>
                <a:noFill/>
              </a:ln>
              <a:effectLst/>
            </c:spPr>
            <c:extLst>
              <c:ext xmlns:c16="http://schemas.microsoft.com/office/drawing/2014/chart" uri="{C3380CC4-5D6E-409C-BE32-E72D297353CC}">
                <c16:uniqueId val="{00000007-C5E0-4E46-8604-36282D48CE0D}"/>
              </c:ext>
            </c:extLst>
          </c:dPt>
          <c:dPt>
            <c:idx val="4"/>
            <c:bubble3D val="0"/>
            <c:spPr>
              <a:solidFill>
                <a:schemeClr val="accent5"/>
              </a:solidFill>
              <a:ln>
                <a:noFill/>
              </a:ln>
              <a:effectLst/>
            </c:spPr>
            <c:extLst>
              <c:ext xmlns:c16="http://schemas.microsoft.com/office/drawing/2014/chart" uri="{C3380CC4-5D6E-409C-BE32-E72D297353CC}">
                <c16:uniqueId val="{00000009-C5E0-4E46-8604-36282D48CE0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CH"/>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'MT R9 IDPs By Reason State'!$A$41:$A$44</c:f>
              <c:strCache>
                <c:ptCount val="4"/>
                <c:pt idx="0">
                  <c:v>e- Conflict</c:v>
                </c:pt>
                <c:pt idx="1">
                  <c:v>e- Communal clashes</c:v>
                </c:pt>
                <c:pt idx="2">
                  <c:v>e- Disaster</c:v>
                </c:pt>
                <c:pt idx="3">
                  <c:v>e- Unknown reason</c:v>
                </c:pt>
              </c:strCache>
            </c:strRef>
          </c:cat>
          <c:val>
            <c:numRef>
              <c:f>'MT R9 IDPs By Reason State'!$B$41:$B$44</c:f>
              <c:numCache>
                <c:formatCode>_(* #,##0_);_(* \(#,##0\);_(* "-"??_);_(@_)</c:formatCode>
                <c:ptCount val="4"/>
                <c:pt idx="0">
                  <c:v>77815</c:v>
                </c:pt>
                <c:pt idx="1">
                  <c:v>105808</c:v>
                </c:pt>
                <c:pt idx="2">
                  <c:v>2714</c:v>
                </c:pt>
                <c:pt idx="3">
                  <c:v>4767</c:v>
                </c:pt>
              </c:numCache>
            </c:numRef>
          </c:val>
          <c:extLst>
            <c:ext xmlns:c16="http://schemas.microsoft.com/office/drawing/2014/chart" uri="{C3380CC4-5D6E-409C-BE32-E72D297353CC}">
              <c16:uniqueId val="{0000000A-C5E0-4E46-8604-36282D48CE0D}"/>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59049909801563438"/>
          <c:y val="0.27805982843792171"/>
          <c:w val="0.38293758078796974"/>
          <c:h val="0.5902070570481514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CH"/>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t>Reason of displacement (IDP arrival 2020)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H"/>
        </a:p>
      </c:txPr>
    </c:title>
    <c:autoTitleDeleted val="0"/>
    <c:plotArea>
      <c:layout>
        <c:manualLayout>
          <c:layoutTarget val="inner"/>
          <c:xMode val="edge"/>
          <c:yMode val="edge"/>
          <c:x val="0.12442712550287799"/>
          <c:y val="0.22137671566664205"/>
          <c:w val="0.37622549135657501"/>
          <c:h val="0.72878602311422658"/>
        </c:manualLayout>
      </c:layout>
      <c:doughnutChart>
        <c:varyColors val="1"/>
        <c:ser>
          <c:idx val="0"/>
          <c:order val="0"/>
          <c:dPt>
            <c:idx val="0"/>
            <c:bubble3D val="0"/>
            <c:spPr>
              <a:solidFill>
                <a:schemeClr val="accent1"/>
              </a:solidFill>
              <a:ln>
                <a:noFill/>
              </a:ln>
              <a:effectLst/>
            </c:spPr>
            <c:extLst>
              <c:ext xmlns:c16="http://schemas.microsoft.com/office/drawing/2014/chart" uri="{C3380CC4-5D6E-409C-BE32-E72D297353CC}">
                <c16:uniqueId val="{00000001-3B39-4D77-93C7-51E81448EE17}"/>
              </c:ext>
            </c:extLst>
          </c:dPt>
          <c:dPt>
            <c:idx val="1"/>
            <c:bubble3D val="0"/>
            <c:spPr>
              <a:solidFill>
                <a:schemeClr val="accent2"/>
              </a:solidFill>
              <a:ln>
                <a:noFill/>
              </a:ln>
              <a:effectLst/>
            </c:spPr>
            <c:extLst>
              <c:ext xmlns:c16="http://schemas.microsoft.com/office/drawing/2014/chart" uri="{C3380CC4-5D6E-409C-BE32-E72D297353CC}">
                <c16:uniqueId val="{00000003-3B39-4D77-93C7-51E81448EE17}"/>
              </c:ext>
            </c:extLst>
          </c:dPt>
          <c:dPt>
            <c:idx val="2"/>
            <c:bubble3D val="0"/>
            <c:spPr>
              <a:solidFill>
                <a:schemeClr val="accent3"/>
              </a:solidFill>
              <a:ln>
                <a:noFill/>
              </a:ln>
              <a:effectLst/>
            </c:spPr>
            <c:extLst>
              <c:ext xmlns:c16="http://schemas.microsoft.com/office/drawing/2014/chart" uri="{C3380CC4-5D6E-409C-BE32-E72D297353CC}">
                <c16:uniqueId val="{00000005-3B39-4D77-93C7-51E81448EE17}"/>
              </c:ext>
            </c:extLst>
          </c:dPt>
          <c:dPt>
            <c:idx val="3"/>
            <c:bubble3D val="0"/>
            <c:spPr>
              <a:solidFill>
                <a:schemeClr val="accent4"/>
              </a:solidFill>
              <a:ln>
                <a:noFill/>
              </a:ln>
              <a:effectLst/>
            </c:spPr>
            <c:extLst>
              <c:ext xmlns:c16="http://schemas.microsoft.com/office/drawing/2014/chart" uri="{C3380CC4-5D6E-409C-BE32-E72D297353CC}">
                <c16:uniqueId val="{00000007-3B39-4D77-93C7-51E81448EE17}"/>
              </c:ext>
            </c:extLst>
          </c:dPt>
          <c:dPt>
            <c:idx val="4"/>
            <c:bubble3D val="0"/>
            <c:spPr>
              <a:solidFill>
                <a:schemeClr val="accent5"/>
              </a:solidFill>
              <a:ln>
                <a:noFill/>
              </a:ln>
              <a:effectLst/>
            </c:spPr>
            <c:extLst>
              <c:ext xmlns:c16="http://schemas.microsoft.com/office/drawing/2014/chart" uri="{C3380CC4-5D6E-409C-BE32-E72D297353CC}">
                <c16:uniqueId val="{00000009-3B39-4D77-93C7-51E81448EE17}"/>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CH"/>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'MT R9 IDPs By Reason State'!$A$14:$A$18</c:f>
              <c:strCache>
                <c:ptCount val="5"/>
                <c:pt idx="0">
                  <c:v>e- Conflict</c:v>
                </c:pt>
                <c:pt idx="1">
                  <c:v>e- Communal clashes</c:v>
                </c:pt>
                <c:pt idx="2">
                  <c:v>e- Disaster</c:v>
                </c:pt>
                <c:pt idx="3">
                  <c:v>e- Other reason: COVID-19</c:v>
                </c:pt>
                <c:pt idx="4">
                  <c:v>e- Unknown reason</c:v>
                </c:pt>
              </c:strCache>
            </c:strRef>
          </c:cat>
          <c:val>
            <c:numRef>
              <c:f>'MT R9 IDPs By Reason State'!$B$14:$B$18</c:f>
              <c:numCache>
                <c:formatCode>_(* #,##0_);_(* \(#,##0\);_(* "-"??_);_(@_)</c:formatCode>
                <c:ptCount val="5"/>
                <c:pt idx="0">
                  <c:v>35388</c:v>
                </c:pt>
                <c:pt idx="1">
                  <c:v>155932</c:v>
                </c:pt>
                <c:pt idx="2">
                  <c:v>66970</c:v>
                </c:pt>
                <c:pt idx="3">
                  <c:v>384</c:v>
                </c:pt>
                <c:pt idx="4">
                  <c:v>2956</c:v>
                </c:pt>
              </c:numCache>
            </c:numRef>
          </c:val>
          <c:extLst>
            <c:ext xmlns:c16="http://schemas.microsoft.com/office/drawing/2014/chart" uri="{C3380CC4-5D6E-409C-BE32-E72D297353CC}">
              <c16:uniqueId val="{0000000A-3B39-4D77-93C7-51E81448EE1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59049909801563438"/>
          <c:y val="0.27805982843792171"/>
          <c:w val="0.38293758078796974"/>
          <c:h val="0.5902070570481514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CH"/>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Returnees</a:t>
            </a:r>
            <a:r>
              <a:rPr lang="en-US" sz="1400" baseline="0"/>
              <a:t> shelter status by state </a:t>
            </a:r>
          </a:p>
          <a:p>
            <a:pPr>
              <a:defRPr/>
            </a:pPr>
            <a:r>
              <a:rPr lang="en-US" sz="1400" baseline="0"/>
              <a:t>(Number of household)</a:t>
            </a:r>
            <a:endParaRPr lang="en-US" sz="14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H"/>
        </a:p>
      </c:txPr>
    </c:title>
    <c:autoTitleDeleted val="0"/>
    <c:plotArea>
      <c:layout>
        <c:manualLayout>
          <c:layoutTarget val="inner"/>
          <c:xMode val="edge"/>
          <c:yMode val="edge"/>
          <c:x val="0.11432735677598435"/>
          <c:y val="0.16236733317121768"/>
          <c:w val="0.85706756368264703"/>
          <c:h val="0.38106361538011135"/>
        </c:manualLayout>
      </c:layout>
      <c:barChart>
        <c:barDir val="col"/>
        <c:grouping val="clustered"/>
        <c:varyColors val="0"/>
        <c:ser>
          <c:idx val="0"/>
          <c:order val="0"/>
          <c:tx>
            <c:strRef>
              <c:f>'MT R9 Shelter Status State Sum'!$D$5</c:f>
              <c:strCache>
                <c:ptCount val="1"/>
                <c:pt idx="0">
                  <c:v>m- returnee housing no damage household</c:v>
                </c:pt>
              </c:strCache>
            </c:strRef>
          </c:tx>
          <c:spPr>
            <a:solidFill>
              <a:schemeClr val="accent6">
                <a:tint val="43000"/>
              </a:schemeClr>
            </a:solidFill>
            <a:ln>
              <a:noFill/>
            </a:ln>
            <a:effectLst/>
          </c:spPr>
          <c:invertIfNegative val="0"/>
          <c:cat>
            <c:strRef>
              <c:f>'MT R9 Shelter Status State Sum'!$C$6:$C$15</c:f>
              <c:strCache>
                <c:ptCount val="10"/>
                <c:pt idx="0">
                  <c:v>Central Equatoria</c:v>
                </c:pt>
                <c:pt idx="1">
                  <c:v>Eastern Equatoria</c:v>
                </c:pt>
                <c:pt idx="2">
                  <c:v>Jonglei</c:v>
                </c:pt>
                <c:pt idx="3">
                  <c:v>Lakes</c:v>
                </c:pt>
                <c:pt idx="4">
                  <c:v>Northern Bahr el Ghazal</c:v>
                </c:pt>
                <c:pt idx="5">
                  <c:v>Unity</c:v>
                </c:pt>
                <c:pt idx="6">
                  <c:v>Upper Nile</c:v>
                </c:pt>
                <c:pt idx="7">
                  <c:v>Warrap</c:v>
                </c:pt>
                <c:pt idx="8">
                  <c:v>Western Bahr el Ghazal</c:v>
                </c:pt>
                <c:pt idx="9">
                  <c:v>Western Equatoria</c:v>
                </c:pt>
              </c:strCache>
            </c:strRef>
          </c:cat>
          <c:val>
            <c:numRef>
              <c:f>'MT R9 Shelter Status State Sum'!$D$6:$D$15</c:f>
              <c:numCache>
                <c:formatCode>_(* #,##0_);_(* \(#,##0\);_(* "-"??_);_(@_)</c:formatCode>
                <c:ptCount val="10"/>
                <c:pt idx="0">
                  <c:v>11590</c:v>
                </c:pt>
                <c:pt idx="1">
                  <c:v>12042</c:v>
                </c:pt>
                <c:pt idx="2">
                  <c:v>16293</c:v>
                </c:pt>
                <c:pt idx="3">
                  <c:v>6594</c:v>
                </c:pt>
                <c:pt idx="4">
                  <c:v>8085</c:v>
                </c:pt>
                <c:pt idx="5">
                  <c:v>16935</c:v>
                </c:pt>
                <c:pt idx="6">
                  <c:v>20269</c:v>
                </c:pt>
                <c:pt idx="7">
                  <c:v>4391</c:v>
                </c:pt>
                <c:pt idx="8">
                  <c:v>23076</c:v>
                </c:pt>
                <c:pt idx="9">
                  <c:v>14933</c:v>
                </c:pt>
              </c:numCache>
            </c:numRef>
          </c:val>
          <c:extLst>
            <c:ext xmlns:c16="http://schemas.microsoft.com/office/drawing/2014/chart" uri="{C3380CC4-5D6E-409C-BE32-E72D297353CC}">
              <c16:uniqueId val="{00000000-99B9-4F12-BC82-129715CCB28D}"/>
            </c:ext>
          </c:extLst>
        </c:ser>
        <c:ser>
          <c:idx val="2"/>
          <c:order val="2"/>
          <c:tx>
            <c:strRef>
              <c:f>'MT R9 Shelter Status State Sum'!$F$5</c:f>
              <c:strCache>
                <c:ptCount val="1"/>
                <c:pt idx="0">
                  <c:v>m- returnee housing part damage household</c:v>
                </c:pt>
              </c:strCache>
            </c:strRef>
          </c:tx>
          <c:spPr>
            <a:solidFill>
              <a:schemeClr val="accent6">
                <a:tint val="69000"/>
              </a:schemeClr>
            </a:solidFill>
            <a:ln>
              <a:noFill/>
            </a:ln>
            <a:effectLst/>
          </c:spPr>
          <c:invertIfNegative val="0"/>
          <c:cat>
            <c:strRef>
              <c:f>'MT R9 Shelter Status State Sum'!$C$6:$C$15</c:f>
              <c:strCache>
                <c:ptCount val="10"/>
                <c:pt idx="0">
                  <c:v>Central Equatoria</c:v>
                </c:pt>
                <c:pt idx="1">
                  <c:v>Eastern Equatoria</c:v>
                </c:pt>
                <c:pt idx="2">
                  <c:v>Jonglei</c:v>
                </c:pt>
                <c:pt idx="3">
                  <c:v>Lakes</c:v>
                </c:pt>
                <c:pt idx="4">
                  <c:v>Northern Bahr el Ghazal</c:v>
                </c:pt>
                <c:pt idx="5">
                  <c:v>Unity</c:v>
                </c:pt>
                <c:pt idx="6">
                  <c:v>Upper Nile</c:v>
                </c:pt>
                <c:pt idx="7">
                  <c:v>Warrap</c:v>
                </c:pt>
                <c:pt idx="8">
                  <c:v>Western Bahr el Ghazal</c:v>
                </c:pt>
                <c:pt idx="9">
                  <c:v>Western Equatoria</c:v>
                </c:pt>
              </c:strCache>
            </c:strRef>
          </c:cat>
          <c:val>
            <c:numRef>
              <c:f>'MT R9 Shelter Status State Sum'!$F$6:$F$15</c:f>
              <c:numCache>
                <c:formatCode>_(* #,##0_);_(* \(#,##0\);_(* "-"??_);_(@_)</c:formatCode>
                <c:ptCount val="10"/>
                <c:pt idx="0">
                  <c:v>12621</c:v>
                </c:pt>
                <c:pt idx="1">
                  <c:v>9552</c:v>
                </c:pt>
                <c:pt idx="2">
                  <c:v>10613</c:v>
                </c:pt>
                <c:pt idx="3">
                  <c:v>3973</c:v>
                </c:pt>
                <c:pt idx="4">
                  <c:v>13801</c:v>
                </c:pt>
                <c:pt idx="5">
                  <c:v>6904</c:v>
                </c:pt>
                <c:pt idx="6">
                  <c:v>22696</c:v>
                </c:pt>
                <c:pt idx="7">
                  <c:v>3147</c:v>
                </c:pt>
                <c:pt idx="8">
                  <c:v>17051</c:v>
                </c:pt>
                <c:pt idx="9">
                  <c:v>11598</c:v>
                </c:pt>
              </c:numCache>
            </c:numRef>
          </c:val>
          <c:extLst>
            <c:ext xmlns:c16="http://schemas.microsoft.com/office/drawing/2014/chart" uri="{C3380CC4-5D6E-409C-BE32-E72D297353CC}">
              <c16:uniqueId val="{00000001-99B9-4F12-BC82-129715CCB28D}"/>
            </c:ext>
          </c:extLst>
        </c:ser>
        <c:ser>
          <c:idx val="4"/>
          <c:order val="4"/>
          <c:tx>
            <c:strRef>
              <c:f>'MT R9 Shelter Status State Sum'!$H$5</c:f>
              <c:strCache>
                <c:ptCount val="1"/>
                <c:pt idx="0">
                  <c:v>m- returnee housing sev damaged makeshift shelter household</c:v>
                </c:pt>
              </c:strCache>
            </c:strRef>
          </c:tx>
          <c:spPr>
            <a:solidFill>
              <a:schemeClr val="accent6">
                <a:tint val="94000"/>
              </a:schemeClr>
            </a:solidFill>
            <a:ln>
              <a:noFill/>
            </a:ln>
            <a:effectLst/>
          </c:spPr>
          <c:invertIfNegative val="0"/>
          <c:cat>
            <c:strRef>
              <c:f>'MT R9 Shelter Status State Sum'!$C$6:$C$15</c:f>
              <c:strCache>
                <c:ptCount val="10"/>
                <c:pt idx="0">
                  <c:v>Central Equatoria</c:v>
                </c:pt>
                <c:pt idx="1">
                  <c:v>Eastern Equatoria</c:v>
                </c:pt>
                <c:pt idx="2">
                  <c:v>Jonglei</c:v>
                </c:pt>
                <c:pt idx="3">
                  <c:v>Lakes</c:v>
                </c:pt>
                <c:pt idx="4">
                  <c:v>Northern Bahr el Ghazal</c:v>
                </c:pt>
                <c:pt idx="5">
                  <c:v>Unity</c:v>
                </c:pt>
                <c:pt idx="6">
                  <c:v>Upper Nile</c:v>
                </c:pt>
                <c:pt idx="7">
                  <c:v>Warrap</c:v>
                </c:pt>
                <c:pt idx="8">
                  <c:v>Western Bahr el Ghazal</c:v>
                </c:pt>
                <c:pt idx="9">
                  <c:v>Western Equatoria</c:v>
                </c:pt>
              </c:strCache>
            </c:strRef>
          </c:cat>
          <c:val>
            <c:numRef>
              <c:f>'MT R9 Shelter Status State Sum'!$H$6:$H$15</c:f>
              <c:numCache>
                <c:formatCode>_(* #,##0_);_(* \(#,##0\);_(* "-"??_);_(@_)</c:formatCode>
                <c:ptCount val="10"/>
                <c:pt idx="0">
                  <c:v>5798</c:v>
                </c:pt>
                <c:pt idx="1">
                  <c:v>2399</c:v>
                </c:pt>
                <c:pt idx="2">
                  <c:v>9639</c:v>
                </c:pt>
                <c:pt idx="3">
                  <c:v>1953</c:v>
                </c:pt>
                <c:pt idx="4">
                  <c:v>3735</c:v>
                </c:pt>
                <c:pt idx="5">
                  <c:v>5711</c:v>
                </c:pt>
                <c:pt idx="6">
                  <c:v>10777</c:v>
                </c:pt>
                <c:pt idx="7">
                  <c:v>1639</c:v>
                </c:pt>
                <c:pt idx="8">
                  <c:v>11471</c:v>
                </c:pt>
                <c:pt idx="9">
                  <c:v>9078</c:v>
                </c:pt>
              </c:numCache>
            </c:numRef>
          </c:val>
          <c:extLst>
            <c:ext xmlns:c16="http://schemas.microsoft.com/office/drawing/2014/chart" uri="{C3380CC4-5D6E-409C-BE32-E72D297353CC}">
              <c16:uniqueId val="{00000002-99B9-4F12-BC82-129715CCB28D}"/>
            </c:ext>
          </c:extLst>
        </c:ser>
        <c:ser>
          <c:idx val="6"/>
          <c:order val="6"/>
          <c:tx>
            <c:strRef>
              <c:f>'MT R9 Shelter Status State Sum'!$J$5</c:f>
              <c:strCache>
                <c:ptCount val="1"/>
                <c:pt idx="0">
                  <c:v>m- returnee housing unknown housing household</c:v>
                </c:pt>
              </c:strCache>
            </c:strRef>
          </c:tx>
          <c:spPr>
            <a:solidFill>
              <a:schemeClr val="accent6">
                <a:shade val="80000"/>
              </a:schemeClr>
            </a:solidFill>
            <a:ln>
              <a:noFill/>
            </a:ln>
            <a:effectLst/>
          </c:spPr>
          <c:invertIfNegative val="0"/>
          <c:cat>
            <c:strRef>
              <c:f>'MT R9 Shelter Status State Sum'!$C$6:$C$15</c:f>
              <c:strCache>
                <c:ptCount val="10"/>
                <c:pt idx="0">
                  <c:v>Central Equatoria</c:v>
                </c:pt>
                <c:pt idx="1">
                  <c:v>Eastern Equatoria</c:v>
                </c:pt>
                <c:pt idx="2">
                  <c:v>Jonglei</c:v>
                </c:pt>
                <c:pt idx="3">
                  <c:v>Lakes</c:v>
                </c:pt>
                <c:pt idx="4">
                  <c:v>Northern Bahr el Ghazal</c:v>
                </c:pt>
                <c:pt idx="5">
                  <c:v>Unity</c:v>
                </c:pt>
                <c:pt idx="6">
                  <c:v>Upper Nile</c:v>
                </c:pt>
                <c:pt idx="7">
                  <c:v>Warrap</c:v>
                </c:pt>
                <c:pt idx="8">
                  <c:v>Western Bahr el Ghazal</c:v>
                </c:pt>
                <c:pt idx="9">
                  <c:v>Western Equatoria</c:v>
                </c:pt>
              </c:strCache>
            </c:strRef>
          </c:cat>
          <c:val>
            <c:numRef>
              <c:f>'MT R9 Shelter Status State Sum'!$J$6:$J$15</c:f>
              <c:numCache>
                <c:formatCode>_(* #,##0_);_(* \(#,##0\);_(* "-"??_);_(@_)</c:formatCode>
                <c:ptCount val="10"/>
                <c:pt idx="0">
                  <c:v>2430</c:v>
                </c:pt>
                <c:pt idx="1">
                  <c:v>894</c:v>
                </c:pt>
                <c:pt idx="2">
                  <c:v>307</c:v>
                </c:pt>
                <c:pt idx="3">
                  <c:v>1367</c:v>
                </c:pt>
                <c:pt idx="4">
                  <c:v>100</c:v>
                </c:pt>
                <c:pt idx="5">
                  <c:v>86</c:v>
                </c:pt>
                <c:pt idx="6">
                  <c:v>4341</c:v>
                </c:pt>
                <c:pt idx="7">
                  <c:v>0</c:v>
                </c:pt>
                <c:pt idx="8">
                  <c:v>0</c:v>
                </c:pt>
                <c:pt idx="9">
                  <c:v>413</c:v>
                </c:pt>
              </c:numCache>
            </c:numRef>
          </c:val>
          <c:extLst>
            <c:ext xmlns:c16="http://schemas.microsoft.com/office/drawing/2014/chart" uri="{C3380CC4-5D6E-409C-BE32-E72D297353CC}">
              <c16:uniqueId val="{00000003-99B9-4F12-BC82-129715CCB28D}"/>
            </c:ext>
          </c:extLst>
        </c:ser>
        <c:dLbls>
          <c:showLegendKey val="0"/>
          <c:showVal val="0"/>
          <c:showCatName val="0"/>
          <c:showSerName val="0"/>
          <c:showPercent val="0"/>
          <c:showBubbleSize val="0"/>
        </c:dLbls>
        <c:gapWidth val="219"/>
        <c:overlap val="-27"/>
        <c:axId val="1304819192"/>
        <c:axId val="1304814928"/>
        <c:extLst>
          <c:ext xmlns:c15="http://schemas.microsoft.com/office/drawing/2012/chart" uri="{02D57815-91ED-43cb-92C2-25804820EDAC}">
            <c15:filteredBarSeries>
              <c15:ser>
                <c:idx val="1"/>
                <c:order val="1"/>
                <c:tx>
                  <c:strRef>
                    <c:extLst>
                      <c:ext uri="{02D57815-91ED-43cb-92C2-25804820EDAC}">
                        <c15:formulaRef>
                          <c15:sqref>'MT R9 Shelter Status State Sum'!$E$5</c15:sqref>
                        </c15:formulaRef>
                      </c:ext>
                    </c:extLst>
                    <c:strCache>
                      <c:ptCount val="1"/>
                      <c:pt idx="0">
                        <c:v>m- returnee housing no damage individuals</c:v>
                      </c:pt>
                    </c:strCache>
                  </c:strRef>
                </c:tx>
                <c:spPr>
                  <a:solidFill>
                    <a:schemeClr val="accent6">
                      <a:tint val="56000"/>
                    </a:schemeClr>
                  </a:solidFill>
                  <a:ln>
                    <a:noFill/>
                  </a:ln>
                  <a:effectLst/>
                </c:spPr>
                <c:invertIfNegative val="0"/>
                <c:cat>
                  <c:strRef>
                    <c:extLst>
                      <c:ext uri="{02D57815-91ED-43cb-92C2-25804820EDAC}">
                        <c15:formulaRef>
                          <c15:sqref>'MT R9 Shelter Status State Sum'!$C$6:$C$15</c15:sqref>
                        </c15:formulaRef>
                      </c:ext>
                    </c:extLst>
                    <c:strCache>
                      <c:ptCount val="10"/>
                      <c:pt idx="0">
                        <c:v>Central Equatoria</c:v>
                      </c:pt>
                      <c:pt idx="1">
                        <c:v>Eastern Equatoria</c:v>
                      </c:pt>
                      <c:pt idx="2">
                        <c:v>Jonglei</c:v>
                      </c:pt>
                      <c:pt idx="3">
                        <c:v>Lakes</c:v>
                      </c:pt>
                      <c:pt idx="4">
                        <c:v>Northern Bahr el Ghazal</c:v>
                      </c:pt>
                      <c:pt idx="5">
                        <c:v>Unity</c:v>
                      </c:pt>
                      <c:pt idx="6">
                        <c:v>Upper Nile</c:v>
                      </c:pt>
                      <c:pt idx="7">
                        <c:v>Warrap</c:v>
                      </c:pt>
                      <c:pt idx="8">
                        <c:v>Western Bahr el Ghazal</c:v>
                      </c:pt>
                      <c:pt idx="9">
                        <c:v>Western Equatoria</c:v>
                      </c:pt>
                    </c:strCache>
                  </c:strRef>
                </c:cat>
                <c:val>
                  <c:numRef>
                    <c:extLst>
                      <c:ext uri="{02D57815-91ED-43cb-92C2-25804820EDAC}">
                        <c15:formulaRef>
                          <c15:sqref>'MT R9 Shelter Status State Sum'!$E$6:$E$17</c15:sqref>
                        </c15:formulaRef>
                      </c:ext>
                    </c:extLst>
                    <c:numCache>
                      <c:formatCode>_(* #,##0_);_(* \(#,##0\);_(* "-"??_);_(@_)</c:formatCode>
                      <c:ptCount val="12"/>
                      <c:pt idx="0">
                        <c:v>58414</c:v>
                      </c:pt>
                      <c:pt idx="1">
                        <c:v>54593</c:v>
                      </c:pt>
                      <c:pt idx="2">
                        <c:v>92610</c:v>
                      </c:pt>
                      <c:pt idx="3">
                        <c:v>34664</c:v>
                      </c:pt>
                      <c:pt idx="4">
                        <c:v>43263</c:v>
                      </c:pt>
                      <c:pt idx="5">
                        <c:v>108710</c:v>
                      </c:pt>
                      <c:pt idx="6">
                        <c:v>108139</c:v>
                      </c:pt>
                      <c:pt idx="7">
                        <c:v>22801</c:v>
                      </c:pt>
                      <c:pt idx="8">
                        <c:v>99682</c:v>
                      </c:pt>
                      <c:pt idx="9">
                        <c:v>74098</c:v>
                      </c:pt>
                      <c:pt idx="10">
                        <c:v>696974</c:v>
                      </c:pt>
                      <c:pt idx="11" formatCode="0.00%">
                        <c:v>0.41618637246307927</c:v>
                      </c:pt>
                    </c:numCache>
                  </c:numRef>
                </c:val>
                <c:extLst>
                  <c:ext xmlns:c16="http://schemas.microsoft.com/office/drawing/2014/chart" uri="{C3380CC4-5D6E-409C-BE32-E72D297353CC}">
                    <c16:uniqueId val="{00000004-99B9-4F12-BC82-129715CCB28D}"/>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'MT R9 Shelter Status State Sum'!$G$5</c15:sqref>
                        </c15:formulaRef>
                      </c:ext>
                    </c:extLst>
                    <c:strCache>
                      <c:ptCount val="1"/>
                      <c:pt idx="0">
                        <c:v>m- returnee housing part damage individuals</c:v>
                      </c:pt>
                    </c:strCache>
                  </c:strRef>
                </c:tx>
                <c:spPr>
                  <a:solidFill>
                    <a:schemeClr val="accent6">
                      <a:tint val="81000"/>
                    </a:schemeClr>
                  </a:solidFill>
                  <a:ln>
                    <a:noFill/>
                  </a:ln>
                  <a:effectLst/>
                </c:spPr>
                <c:invertIfNegative val="0"/>
                <c:cat>
                  <c:strRef>
                    <c:extLst xmlns:c15="http://schemas.microsoft.com/office/drawing/2012/chart">
                      <c:ext xmlns:c15="http://schemas.microsoft.com/office/drawing/2012/chart" uri="{02D57815-91ED-43cb-92C2-25804820EDAC}">
                        <c15:formulaRef>
                          <c15:sqref>'MT R9 Shelter Status State Sum'!$C$6:$C$15</c15:sqref>
                        </c15:formulaRef>
                      </c:ext>
                    </c:extLst>
                    <c:strCache>
                      <c:ptCount val="10"/>
                      <c:pt idx="0">
                        <c:v>Central Equatoria</c:v>
                      </c:pt>
                      <c:pt idx="1">
                        <c:v>Eastern Equatoria</c:v>
                      </c:pt>
                      <c:pt idx="2">
                        <c:v>Jonglei</c:v>
                      </c:pt>
                      <c:pt idx="3">
                        <c:v>Lakes</c:v>
                      </c:pt>
                      <c:pt idx="4">
                        <c:v>Northern Bahr el Ghazal</c:v>
                      </c:pt>
                      <c:pt idx="5">
                        <c:v>Unity</c:v>
                      </c:pt>
                      <c:pt idx="6">
                        <c:v>Upper Nile</c:v>
                      </c:pt>
                      <c:pt idx="7">
                        <c:v>Warrap</c:v>
                      </c:pt>
                      <c:pt idx="8">
                        <c:v>Western Bahr el Ghazal</c:v>
                      </c:pt>
                      <c:pt idx="9">
                        <c:v>Western Equatoria</c:v>
                      </c:pt>
                    </c:strCache>
                  </c:strRef>
                </c:cat>
                <c:val>
                  <c:numRef>
                    <c:extLst xmlns:c15="http://schemas.microsoft.com/office/drawing/2012/chart">
                      <c:ext xmlns:c15="http://schemas.microsoft.com/office/drawing/2012/chart" uri="{02D57815-91ED-43cb-92C2-25804820EDAC}">
                        <c15:formulaRef>
                          <c15:sqref>'MT R9 Shelter Status State Sum'!$G$6:$G$17</c15:sqref>
                        </c15:formulaRef>
                      </c:ext>
                    </c:extLst>
                    <c:numCache>
                      <c:formatCode>_(* #,##0_);_(* \(#,##0\);_(* "-"??_);_(@_)</c:formatCode>
                      <c:ptCount val="12"/>
                      <c:pt idx="0">
                        <c:v>70926</c:v>
                      </c:pt>
                      <c:pt idx="1">
                        <c:v>50477</c:v>
                      </c:pt>
                      <c:pt idx="2">
                        <c:v>60658</c:v>
                      </c:pt>
                      <c:pt idx="3">
                        <c:v>20903</c:v>
                      </c:pt>
                      <c:pt idx="4">
                        <c:v>72580</c:v>
                      </c:pt>
                      <c:pt idx="5">
                        <c:v>43861</c:v>
                      </c:pt>
                      <c:pt idx="6">
                        <c:v>123781</c:v>
                      </c:pt>
                      <c:pt idx="7">
                        <c:v>15719</c:v>
                      </c:pt>
                      <c:pt idx="8">
                        <c:v>78189</c:v>
                      </c:pt>
                      <c:pt idx="9">
                        <c:v>60633</c:v>
                      </c:pt>
                      <c:pt idx="10">
                        <c:v>597727</c:v>
                      </c:pt>
                      <c:pt idx="11" formatCode="0.00%">
                        <c:v>0.35692268557111023</c:v>
                      </c:pt>
                    </c:numCache>
                  </c:numRef>
                </c:val>
                <c:extLst xmlns:c15="http://schemas.microsoft.com/office/drawing/2012/chart">
                  <c:ext xmlns:c16="http://schemas.microsoft.com/office/drawing/2014/chart" uri="{C3380CC4-5D6E-409C-BE32-E72D297353CC}">
                    <c16:uniqueId val="{00000005-99B9-4F12-BC82-129715CCB28D}"/>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'MT R9 Shelter Status State Sum'!$I$5</c15:sqref>
                        </c15:formulaRef>
                      </c:ext>
                    </c:extLst>
                    <c:strCache>
                      <c:ptCount val="1"/>
                      <c:pt idx="0">
                        <c:v>m- returnee housing sev damaged makeshift shelter individuals</c:v>
                      </c:pt>
                    </c:strCache>
                  </c:strRef>
                </c:tx>
                <c:spPr>
                  <a:solidFill>
                    <a:schemeClr val="accent6">
                      <a:shade val="93000"/>
                    </a:schemeClr>
                  </a:solidFill>
                  <a:ln>
                    <a:noFill/>
                  </a:ln>
                  <a:effectLst/>
                </c:spPr>
                <c:invertIfNegative val="0"/>
                <c:cat>
                  <c:strRef>
                    <c:extLst xmlns:c15="http://schemas.microsoft.com/office/drawing/2012/chart">
                      <c:ext xmlns:c15="http://schemas.microsoft.com/office/drawing/2012/chart" uri="{02D57815-91ED-43cb-92C2-25804820EDAC}">
                        <c15:formulaRef>
                          <c15:sqref>'MT R9 Shelter Status State Sum'!$C$6:$C$15</c15:sqref>
                        </c15:formulaRef>
                      </c:ext>
                    </c:extLst>
                    <c:strCache>
                      <c:ptCount val="10"/>
                      <c:pt idx="0">
                        <c:v>Central Equatoria</c:v>
                      </c:pt>
                      <c:pt idx="1">
                        <c:v>Eastern Equatoria</c:v>
                      </c:pt>
                      <c:pt idx="2">
                        <c:v>Jonglei</c:v>
                      </c:pt>
                      <c:pt idx="3">
                        <c:v>Lakes</c:v>
                      </c:pt>
                      <c:pt idx="4">
                        <c:v>Northern Bahr el Ghazal</c:v>
                      </c:pt>
                      <c:pt idx="5">
                        <c:v>Unity</c:v>
                      </c:pt>
                      <c:pt idx="6">
                        <c:v>Upper Nile</c:v>
                      </c:pt>
                      <c:pt idx="7">
                        <c:v>Warrap</c:v>
                      </c:pt>
                      <c:pt idx="8">
                        <c:v>Western Bahr el Ghazal</c:v>
                      </c:pt>
                      <c:pt idx="9">
                        <c:v>Western Equatoria</c:v>
                      </c:pt>
                    </c:strCache>
                  </c:strRef>
                </c:cat>
                <c:val>
                  <c:numRef>
                    <c:extLst xmlns:c15="http://schemas.microsoft.com/office/drawing/2012/chart">
                      <c:ext xmlns:c15="http://schemas.microsoft.com/office/drawing/2012/chart" uri="{02D57815-91ED-43cb-92C2-25804820EDAC}">
                        <c15:formulaRef>
                          <c15:sqref>'MT R9 Shelter Status State Sum'!$I$6:$I$17</c15:sqref>
                        </c15:formulaRef>
                      </c:ext>
                    </c:extLst>
                    <c:numCache>
                      <c:formatCode>_(* #,##0_);_(* \(#,##0\);_(* "-"??_);_(@_)</c:formatCode>
                      <c:ptCount val="12"/>
                      <c:pt idx="0">
                        <c:v>24097</c:v>
                      </c:pt>
                      <c:pt idx="1">
                        <c:v>12082</c:v>
                      </c:pt>
                      <c:pt idx="2">
                        <c:v>55171</c:v>
                      </c:pt>
                      <c:pt idx="3">
                        <c:v>10126</c:v>
                      </c:pt>
                      <c:pt idx="4">
                        <c:v>20223</c:v>
                      </c:pt>
                      <c:pt idx="5">
                        <c:v>36535</c:v>
                      </c:pt>
                      <c:pt idx="6">
                        <c:v>59246</c:v>
                      </c:pt>
                      <c:pt idx="7">
                        <c:v>9094</c:v>
                      </c:pt>
                      <c:pt idx="8">
                        <c:v>53711</c:v>
                      </c:pt>
                      <c:pt idx="9">
                        <c:v>47479</c:v>
                      </c:pt>
                      <c:pt idx="10">
                        <c:v>327764</c:v>
                      </c:pt>
                      <c:pt idx="11" formatCode="0.00%">
                        <c:v>0.19571879321752134</c:v>
                      </c:pt>
                    </c:numCache>
                  </c:numRef>
                </c:val>
                <c:extLst xmlns:c15="http://schemas.microsoft.com/office/drawing/2012/chart">
                  <c:ext xmlns:c16="http://schemas.microsoft.com/office/drawing/2014/chart" uri="{C3380CC4-5D6E-409C-BE32-E72D297353CC}">
                    <c16:uniqueId val="{00000006-99B9-4F12-BC82-129715CCB28D}"/>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'MT R9 Shelter Status State Sum'!$K$5</c15:sqref>
                        </c15:formulaRef>
                      </c:ext>
                    </c:extLst>
                    <c:strCache>
                      <c:ptCount val="1"/>
                      <c:pt idx="0">
                        <c:v>m- returnee housing unknown housing individuals</c:v>
                      </c:pt>
                    </c:strCache>
                  </c:strRef>
                </c:tx>
                <c:spPr>
                  <a:solidFill>
                    <a:schemeClr val="accent6">
                      <a:shade val="68000"/>
                    </a:schemeClr>
                  </a:solidFill>
                  <a:ln>
                    <a:noFill/>
                  </a:ln>
                  <a:effectLst/>
                </c:spPr>
                <c:invertIfNegative val="0"/>
                <c:cat>
                  <c:strRef>
                    <c:extLst xmlns:c15="http://schemas.microsoft.com/office/drawing/2012/chart">
                      <c:ext xmlns:c15="http://schemas.microsoft.com/office/drawing/2012/chart" uri="{02D57815-91ED-43cb-92C2-25804820EDAC}">
                        <c15:formulaRef>
                          <c15:sqref>'MT R9 Shelter Status State Sum'!$C$6:$C$15</c15:sqref>
                        </c15:formulaRef>
                      </c:ext>
                    </c:extLst>
                    <c:strCache>
                      <c:ptCount val="10"/>
                      <c:pt idx="0">
                        <c:v>Central Equatoria</c:v>
                      </c:pt>
                      <c:pt idx="1">
                        <c:v>Eastern Equatoria</c:v>
                      </c:pt>
                      <c:pt idx="2">
                        <c:v>Jonglei</c:v>
                      </c:pt>
                      <c:pt idx="3">
                        <c:v>Lakes</c:v>
                      </c:pt>
                      <c:pt idx="4">
                        <c:v>Northern Bahr el Ghazal</c:v>
                      </c:pt>
                      <c:pt idx="5">
                        <c:v>Unity</c:v>
                      </c:pt>
                      <c:pt idx="6">
                        <c:v>Upper Nile</c:v>
                      </c:pt>
                      <c:pt idx="7">
                        <c:v>Warrap</c:v>
                      </c:pt>
                      <c:pt idx="8">
                        <c:v>Western Bahr el Ghazal</c:v>
                      </c:pt>
                      <c:pt idx="9">
                        <c:v>Western Equatoria</c:v>
                      </c:pt>
                    </c:strCache>
                  </c:strRef>
                </c:cat>
                <c:val>
                  <c:numRef>
                    <c:extLst xmlns:c15="http://schemas.microsoft.com/office/drawing/2012/chart">
                      <c:ext xmlns:c15="http://schemas.microsoft.com/office/drawing/2012/chart" uri="{02D57815-91ED-43cb-92C2-25804820EDAC}">
                        <c15:formulaRef>
                          <c15:sqref>'MT R9 Shelter Status State Sum'!$K$6:$K$17</c15:sqref>
                        </c15:formulaRef>
                      </c:ext>
                    </c:extLst>
                    <c:numCache>
                      <c:formatCode>_(* #,##0_);_(* \(#,##0\);_(* "-"??_);_(@_)</c:formatCode>
                      <c:ptCount val="12"/>
                      <c:pt idx="0">
                        <c:v>14391</c:v>
                      </c:pt>
                      <c:pt idx="1">
                        <c:v>4063</c:v>
                      </c:pt>
                      <c:pt idx="2">
                        <c:v>1698</c:v>
                      </c:pt>
                      <c:pt idx="3">
                        <c:v>7218</c:v>
                      </c:pt>
                      <c:pt idx="4">
                        <c:v>500</c:v>
                      </c:pt>
                      <c:pt idx="5">
                        <c:v>596</c:v>
                      </c:pt>
                      <c:pt idx="6">
                        <c:v>21663</c:v>
                      </c:pt>
                      <c:pt idx="7">
                        <c:v>0</c:v>
                      </c:pt>
                      <c:pt idx="8">
                        <c:v>0</c:v>
                      </c:pt>
                      <c:pt idx="9">
                        <c:v>2074</c:v>
                      </c:pt>
                      <c:pt idx="10">
                        <c:v>52203</c:v>
                      </c:pt>
                      <c:pt idx="11" formatCode="0.00%">
                        <c:v>3.1172148748289212E-2</c:v>
                      </c:pt>
                    </c:numCache>
                  </c:numRef>
                </c:val>
                <c:extLst xmlns:c15="http://schemas.microsoft.com/office/drawing/2012/chart">
                  <c:ext xmlns:c16="http://schemas.microsoft.com/office/drawing/2014/chart" uri="{C3380CC4-5D6E-409C-BE32-E72D297353CC}">
                    <c16:uniqueId val="{00000007-99B9-4F12-BC82-129715CCB28D}"/>
                  </c:ext>
                </c:extLst>
              </c15:ser>
            </c15:filteredBarSeries>
            <c15:filteredBarSeries>
              <c15:ser>
                <c:idx val="8"/>
                <c:order val="8"/>
                <c:tx>
                  <c:strRef>
                    <c:extLst xmlns:c15="http://schemas.microsoft.com/office/drawing/2012/chart">
                      <c:ext xmlns:c15="http://schemas.microsoft.com/office/drawing/2012/chart" uri="{02D57815-91ED-43cb-92C2-25804820EDAC}">
                        <c15:formulaRef>
                          <c15:sqref>'MT R9 Shelter Status State Sum'!$L$5</c15:sqref>
                        </c15:formulaRef>
                      </c:ext>
                    </c:extLst>
                    <c:strCache>
                      <c:ptCount val="1"/>
                      <c:pt idx="0">
                        <c:v>Total returnee  household</c:v>
                      </c:pt>
                    </c:strCache>
                  </c:strRef>
                </c:tx>
                <c:spPr>
                  <a:solidFill>
                    <a:schemeClr val="accent6">
                      <a:shade val="55000"/>
                    </a:schemeClr>
                  </a:solidFill>
                  <a:ln>
                    <a:noFill/>
                  </a:ln>
                  <a:effectLst/>
                </c:spPr>
                <c:invertIfNegative val="0"/>
                <c:cat>
                  <c:strRef>
                    <c:extLst xmlns:c15="http://schemas.microsoft.com/office/drawing/2012/chart">
                      <c:ext xmlns:c15="http://schemas.microsoft.com/office/drawing/2012/chart" uri="{02D57815-91ED-43cb-92C2-25804820EDAC}">
                        <c15:formulaRef>
                          <c15:sqref>'MT R9 Shelter Status State Sum'!$C$6:$C$15</c15:sqref>
                        </c15:formulaRef>
                      </c:ext>
                    </c:extLst>
                    <c:strCache>
                      <c:ptCount val="10"/>
                      <c:pt idx="0">
                        <c:v>Central Equatoria</c:v>
                      </c:pt>
                      <c:pt idx="1">
                        <c:v>Eastern Equatoria</c:v>
                      </c:pt>
                      <c:pt idx="2">
                        <c:v>Jonglei</c:v>
                      </c:pt>
                      <c:pt idx="3">
                        <c:v>Lakes</c:v>
                      </c:pt>
                      <c:pt idx="4">
                        <c:v>Northern Bahr el Ghazal</c:v>
                      </c:pt>
                      <c:pt idx="5">
                        <c:v>Unity</c:v>
                      </c:pt>
                      <c:pt idx="6">
                        <c:v>Upper Nile</c:v>
                      </c:pt>
                      <c:pt idx="7">
                        <c:v>Warrap</c:v>
                      </c:pt>
                      <c:pt idx="8">
                        <c:v>Western Bahr el Ghazal</c:v>
                      </c:pt>
                      <c:pt idx="9">
                        <c:v>Western Equatoria</c:v>
                      </c:pt>
                    </c:strCache>
                  </c:strRef>
                </c:cat>
                <c:val>
                  <c:numRef>
                    <c:extLst xmlns:c15="http://schemas.microsoft.com/office/drawing/2012/chart">
                      <c:ext xmlns:c15="http://schemas.microsoft.com/office/drawing/2012/chart" uri="{02D57815-91ED-43cb-92C2-25804820EDAC}">
                        <c15:formulaRef>
                          <c15:sqref>'MT R9 Shelter Status State Sum'!$L$6:$L$17</c15:sqref>
                        </c15:formulaRef>
                      </c:ext>
                    </c:extLst>
                    <c:numCache>
                      <c:formatCode>_(* #,##0_);_(* \(#,##0\);_(* "-"??_);_(@_)</c:formatCode>
                      <c:ptCount val="12"/>
                      <c:pt idx="0">
                        <c:v>32439</c:v>
                      </c:pt>
                      <c:pt idx="1">
                        <c:v>24887</c:v>
                      </c:pt>
                      <c:pt idx="2">
                        <c:v>36852</c:v>
                      </c:pt>
                      <c:pt idx="3">
                        <c:v>13887</c:v>
                      </c:pt>
                      <c:pt idx="4">
                        <c:v>25721</c:v>
                      </c:pt>
                      <c:pt idx="5">
                        <c:v>29636</c:v>
                      </c:pt>
                      <c:pt idx="6">
                        <c:v>58083</c:v>
                      </c:pt>
                      <c:pt idx="7">
                        <c:v>9177</c:v>
                      </c:pt>
                      <c:pt idx="8">
                        <c:v>51598</c:v>
                      </c:pt>
                      <c:pt idx="9">
                        <c:v>36022</c:v>
                      </c:pt>
                      <c:pt idx="10">
                        <c:v>318302</c:v>
                      </c:pt>
                    </c:numCache>
                  </c:numRef>
                </c:val>
                <c:extLst xmlns:c15="http://schemas.microsoft.com/office/drawing/2012/chart">
                  <c:ext xmlns:c16="http://schemas.microsoft.com/office/drawing/2014/chart" uri="{C3380CC4-5D6E-409C-BE32-E72D297353CC}">
                    <c16:uniqueId val="{00000008-99B9-4F12-BC82-129715CCB28D}"/>
                  </c:ext>
                </c:extLst>
              </c15:ser>
            </c15:filteredBarSeries>
            <c15:filteredBarSeries>
              <c15:ser>
                <c:idx val="9"/>
                <c:order val="9"/>
                <c:tx>
                  <c:strRef>
                    <c:extLst xmlns:c15="http://schemas.microsoft.com/office/drawing/2012/chart">
                      <c:ext xmlns:c15="http://schemas.microsoft.com/office/drawing/2012/chart" uri="{02D57815-91ED-43cb-92C2-25804820EDAC}">
                        <c15:formulaRef>
                          <c15:sqref>'MT R9 Shelter Status State Sum'!$M$5</c15:sqref>
                        </c15:formulaRef>
                      </c:ext>
                    </c:extLst>
                    <c:strCache>
                      <c:ptCount val="1"/>
                      <c:pt idx="0">
                        <c:v>Total returnee  individuals</c:v>
                      </c:pt>
                    </c:strCache>
                  </c:strRef>
                </c:tx>
                <c:spPr>
                  <a:solidFill>
                    <a:schemeClr val="accent6">
                      <a:shade val="42000"/>
                    </a:schemeClr>
                  </a:solidFill>
                  <a:ln>
                    <a:noFill/>
                  </a:ln>
                  <a:effectLst/>
                </c:spPr>
                <c:invertIfNegative val="0"/>
                <c:cat>
                  <c:strRef>
                    <c:extLst xmlns:c15="http://schemas.microsoft.com/office/drawing/2012/chart">
                      <c:ext xmlns:c15="http://schemas.microsoft.com/office/drawing/2012/chart" uri="{02D57815-91ED-43cb-92C2-25804820EDAC}">
                        <c15:formulaRef>
                          <c15:sqref>'MT R9 Shelter Status State Sum'!$C$6:$C$15</c15:sqref>
                        </c15:formulaRef>
                      </c:ext>
                    </c:extLst>
                    <c:strCache>
                      <c:ptCount val="10"/>
                      <c:pt idx="0">
                        <c:v>Central Equatoria</c:v>
                      </c:pt>
                      <c:pt idx="1">
                        <c:v>Eastern Equatoria</c:v>
                      </c:pt>
                      <c:pt idx="2">
                        <c:v>Jonglei</c:v>
                      </c:pt>
                      <c:pt idx="3">
                        <c:v>Lakes</c:v>
                      </c:pt>
                      <c:pt idx="4">
                        <c:v>Northern Bahr el Ghazal</c:v>
                      </c:pt>
                      <c:pt idx="5">
                        <c:v>Unity</c:v>
                      </c:pt>
                      <c:pt idx="6">
                        <c:v>Upper Nile</c:v>
                      </c:pt>
                      <c:pt idx="7">
                        <c:v>Warrap</c:v>
                      </c:pt>
                      <c:pt idx="8">
                        <c:v>Western Bahr el Ghazal</c:v>
                      </c:pt>
                      <c:pt idx="9">
                        <c:v>Western Equatoria</c:v>
                      </c:pt>
                    </c:strCache>
                  </c:strRef>
                </c:cat>
                <c:val>
                  <c:numRef>
                    <c:extLst xmlns:c15="http://schemas.microsoft.com/office/drawing/2012/chart">
                      <c:ext xmlns:c15="http://schemas.microsoft.com/office/drawing/2012/chart" uri="{02D57815-91ED-43cb-92C2-25804820EDAC}">
                        <c15:formulaRef>
                          <c15:sqref>'MT R9 Shelter Status State Sum'!$M$6:$M$17</c15:sqref>
                        </c15:formulaRef>
                      </c:ext>
                    </c:extLst>
                    <c:numCache>
                      <c:formatCode>_(* #,##0_);_(* \(#,##0\);_(* "-"??_);_(@_)</c:formatCode>
                      <c:ptCount val="12"/>
                      <c:pt idx="0">
                        <c:v>167828</c:v>
                      </c:pt>
                      <c:pt idx="1">
                        <c:v>121215</c:v>
                      </c:pt>
                      <c:pt idx="2">
                        <c:v>210137</c:v>
                      </c:pt>
                      <c:pt idx="3">
                        <c:v>72911</c:v>
                      </c:pt>
                      <c:pt idx="4">
                        <c:v>136566</c:v>
                      </c:pt>
                      <c:pt idx="5">
                        <c:v>189702</c:v>
                      </c:pt>
                      <c:pt idx="6">
                        <c:v>312829</c:v>
                      </c:pt>
                      <c:pt idx="7">
                        <c:v>47614</c:v>
                      </c:pt>
                      <c:pt idx="8">
                        <c:v>231582</c:v>
                      </c:pt>
                      <c:pt idx="9">
                        <c:v>184284</c:v>
                      </c:pt>
                      <c:pt idx="10">
                        <c:v>1674668</c:v>
                      </c:pt>
                    </c:numCache>
                  </c:numRef>
                </c:val>
                <c:extLst xmlns:c15="http://schemas.microsoft.com/office/drawing/2012/chart">
                  <c:ext xmlns:c16="http://schemas.microsoft.com/office/drawing/2014/chart" uri="{C3380CC4-5D6E-409C-BE32-E72D297353CC}">
                    <c16:uniqueId val="{00000009-99B9-4F12-BC82-129715CCB28D}"/>
                  </c:ext>
                </c:extLst>
              </c15:ser>
            </c15:filteredBarSeries>
          </c:ext>
        </c:extLst>
      </c:barChart>
      <c:catAx>
        <c:axId val="1304819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1304814928"/>
        <c:crosses val="autoZero"/>
        <c:auto val="1"/>
        <c:lblAlgn val="ctr"/>
        <c:lblOffset val="100"/>
        <c:noMultiLvlLbl val="0"/>
      </c:catAx>
      <c:valAx>
        <c:axId val="1304814928"/>
        <c:scaling>
          <c:orientation val="minMax"/>
        </c:scaling>
        <c:delete val="0"/>
        <c:axPos val="l"/>
        <c:majorGridlines>
          <c:spPr>
            <a:ln w="9525" cap="flat" cmpd="sng" algn="ctr">
              <a:solidFill>
                <a:schemeClr val="tx1">
                  <a:lumMod val="15000"/>
                  <a:lumOff val="85000"/>
                </a:schemeClr>
              </a:solidFill>
              <a:round/>
            </a:ln>
            <a:effectLst/>
          </c:spPr>
        </c:majorGridlines>
        <c:numFmt formatCode="_(* #,##0_);_(* \(#,##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CH"/>
          </a:p>
        </c:txPr>
        <c:crossAx val="1304819192"/>
        <c:crosses val="autoZero"/>
        <c:crossBetween val="between"/>
      </c:valAx>
      <c:spPr>
        <a:noFill/>
        <a:ln>
          <a:noFill/>
        </a:ln>
        <a:effectLst/>
      </c:spPr>
    </c:plotArea>
    <c:legend>
      <c:legendPos val="b"/>
      <c:layout>
        <c:manualLayout>
          <c:xMode val="edge"/>
          <c:yMode val="edge"/>
          <c:x val="2.7850536104647498E-2"/>
          <c:y val="0.78267030327490028"/>
          <c:w val="0.95730123667314526"/>
          <c:h val="0.1959821120535336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CH"/>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a:t>Returnees shelter</a:t>
            </a:r>
            <a:r>
              <a:rPr lang="en-US" sz="1400" baseline="0"/>
              <a:t> status </a:t>
            </a:r>
          </a:p>
          <a:p>
            <a:pPr>
              <a:defRPr/>
            </a:pPr>
            <a:r>
              <a:rPr lang="en-US" sz="1400" baseline="0"/>
              <a:t>(Household percentange)</a:t>
            </a:r>
            <a:endParaRPr lang="en-US" sz="14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H"/>
        </a:p>
      </c:txPr>
    </c:title>
    <c:autoTitleDeleted val="0"/>
    <c:plotArea>
      <c:layout>
        <c:manualLayout>
          <c:layoutTarget val="inner"/>
          <c:xMode val="edge"/>
          <c:yMode val="edge"/>
          <c:x val="0.31850595716104763"/>
          <c:y val="0.18241357585241424"/>
          <c:w val="0.49711637138251169"/>
          <c:h val="0.70926311743312487"/>
        </c:manualLayout>
      </c:layout>
      <c:pieChart>
        <c:varyColors val="1"/>
        <c:ser>
          <c:idx val="0"/>
          <c:order val="0"/>
          <c:dPt>
            <c:idx val="0"/>
            <c:bubble3D val="0"/>
            <c:spPr>
              <a:solidFill>
                <a:schemeClr val="accent6">
                  <a:tint val="58000"/>
                </a:schemeClr>
              </a:solidFill>
              <a:ln w="19050">
                <a:solidFill>
                  <a:schemeClr val="lt1"/>
                </a:solidFill>
              </a:ln>
              <a:effectLst/>
            </c:spPr>
            <c:extLst>
              <c:ext xmlns:c16="http://schemas.microsoft.com/office/drawing/2014/chart" uri="{C3380CC4-5D6E-409C-BE32-E72D297353CC}">
                <c16:uniqueId val="{00000001-46CE-414F-9DEB-E76DED0AB981}"/>
              </c:ext>
            </c:extLst>
          </c:dPt>
          <c:dPt>
            <c:idx val="1"/>
            <c:bubble3D val="0"/>
            <c:spPr>
              <a:solidFill>
                <a:schemeClr val="accent6">
                  <a:tint val="86000"/>
                </a:schemeClr>
              </a:solidFill>
              <a:ln w="19050">
                <a:solidFill>
                  <a:schemeClr val="lt1"/>
                </a:solidFill>
              </a:ln>
              <a:effectLst/>
            </c:spPr>
            <c:extLst>
              <c:ext xmlns:c16="http://schemas.microsoft.com/office/drawing/2014/chart" uri="{C3380CC4-5D6E-409C-BE32-E72D297353CC}">
                <c16:uniqueId val="{00000003-46CE-414F-9DEB-E76DED0AB981}"/>
              </c:ext>
            </c:extLst>
          </c:dPt>
          <c:dPt>
            <c:idx val="2"/>
            <c:bubble3D val="0"/>
            <c:spPr>
              <a:solidFill>
                <a:schemeClr val="accent6">
                  <a:shade val="86000"/>
                </a:schemeClr>
              </a:solidFill>
              <a:ln w="19050">
                <a:solidFill>
                  <a:schemeClr val="lt1"/>
                </a:solidFill>
              </a:ln>
              <a:effectLst/>
            </c:spPr>
            <c:extLst>
              <c:ext xmlns:c16="http://schemas.microsoft.com/office/drawing/2014/chart" uri="{C3380CC4-5D6E-409C-BE32-E72D297353CC}">
                <c16:uniqueId val="{00000005-46CE-414F-9DEB-E76DED0AB981}"/>
              </c:ext>
            </c:extLst>
          </c:dPt>
          <c:dPt>
            <c:idx val="3"/>
            <c:bubble3D val="0"/>
            <c:spPr>
              <a:solidFill>
                <a:schemeClr val="accent6">
                  <a:shade val="58000"/>
                </a:schemeClr>
              </a:solidFill>
              <a:ln w="19050">
                <a:solidFill>
                  <a:schemeClr val="lt1"/>
                </a:solidFill>
              </a:ln>
              <a:effectLst/>
            </c:spPr>
            <c:extLst>
              <c:ext xmlns:c16="http://schemas.microsoft.com/office/drawing/2014/chart" uri="{C3380CC4-5D6E-409C-BE32-E72D297353CC}">
                <c16:uniqueId val="{00000007-46CE-414F-9DEB-E76DED0AB981}"/>
              </c:ext>
            </c:extLst>
          </c:dPt>
          <c:dLbls>
            <c:dLbl>
              <c:idx val="3"/>
              <c:layout>
                <c:manualLayout>
                  <c:x val="0.14405120827048043"/>
                  <c:y val="9.8905297921362493E-3"/>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6CE-414F-9DEB-E76DED0AB981}"/>
                </c:ext>
              </c:extLst>
            </c:dLbl>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CH"/>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'MT R9 Shelter Status State Sum'!$C$2:$F$2</c:f>
              <c:strCache>
                <c:ptCount val="4"/>
                <c:pt idx="0">
                  <c:v>m- returnee housing no damage household</c:v>
                </c:pt>
                <c:pt idx="1">
                  <c:v>m- returnee housing part damage household</c:v>
                </c:pt>
                <c:pt idx="2">
                  <c:v>m- returnee housing sev damaged makeshift shelter household</c:v>
                </c:pt>
                <c:pt idx="3">
                  <c:v>m- returnee housing unknown housing household</c:v>
                </c:pt>
              </c:strCache>
            </c:strRef>
          </c:cat>
          <c:val>
            <c:numRef>
              <c:f>'MT R9 Shelter Status State Sum'!$C$3:$F$3</c:f>
              <c:numCache>
                <c:formatCode>0.0%</c:formatCode>
                <c:ptCount val="4"/>
                <c:pt idx="0">
                  <c:v>0.41618637246307927</c:v>
                </c:pt>
                <c:pt idx="1">
                  <c:v>0.35692268557111023</c:v>
                </c:pt>
                <c:pt idx="2">
                  <c:v>0.19571879321752134</c:v>
                </c:pt>
                <c:pt idx="3">
                  <c:v>3.1172148748289212E-2</c:v>
                </c:pt>
              </c:numCache>
            </c:numRef>
          </c:val>
          <c:extLst>
            <c:ext xmlns:c16="http://schemas.microsoft.com/office/drawing/2014/chart" uri="{C3380CC4-5D6E-409C-BE32-E72D297353CC}">
              <c16:uniqueId val="{00000008-46CE-414F-9DEB-E76DED0AB981}"/>
            </c:ext>
          </c:extLst>
        </c:ser>
        <c:dLbls>
          <c:showLegendKey val="0"/>
          <c:showVal val="0"/>
          <c:showCatName val="0"/>
          <c:showSerName val="0"/>
          <c:showPercent val="0"/>
          <c:showBubbleSize val="0"/>
          <c:showLeaderLines val="1"/>
        </c:dLbls>
        <c:firstSliceAng val="0"/>
      </c:pieChart>
      <c:spPr>
        <a:noFill/>
        <a:ln>
          <a:noFill/>
        </a:ln>
        <a:effectLst/>
      </c:spPr>
    </c:plotArea>
    <c:legend>
      <c:legendPos val="b"/>
      <c:layout>
        <c:manualLayout>
          <c:xMode val="edge"/>
          <c:yMode val="edge"/>
          <c:x val="1.5205456795388123E-2"/>
          <c:y val="0.17675412759317929"/>
          <c:w val="0.28123260128369398"/>
          <c:h val="0.7546421918605840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CH"/>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a:t>Subset of IDP individuals present at time of assessment who were previously displaced abroad by period of arrival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H"/>
        </a:p>
      </c:txPr>
    </c:title>
    <c:autoTitleDeleted val="0"/>
    <c:plotArea>
      <c:layout/>
      <c:barChart>
        <c:barDir val="col"/>
        <c:grouping val="clustered"/>
        <c:varyColors val="0"/>
        <c:ser>
          <c:idx val="0"/>
          <c:order val="0"/>
          <c:tx>
            <c:strRef>
              <c:f>'MT R9 Period of Arrival State'!$C$14</c:f>
              <c:strCache>
                <c:ptCount val="1"/>
                <c:pt idx="0">
                  <c:v>Total</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CH"/>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'MT R9 Period of Arrival State'!$U$3:$Z$3</c:f>
              <c:strCache>
                <c:ptCount val="6"/>
                <c:pt idx="0">
                  <c:v>2016-2017</c:v>
                </c:pt>
                <c:pt idx="1">
                  <c:v>2018 (pre R-ARCSS/ Jan - Sept)</c:v>
                </c:pt>
                <c:pt idx="2">
                  <c:v>2018 (post R-ARCSS/ Oct - Dec)</c:v>
                </c:pt>
                <c:pt idx="3">
                  <c:v>2019 y</c:v>
                </c:pt>
                <c:pt idx="4">
                  <c:v>2020 (Jan-Sept)</c:v>
                </c:pt>
                <c:pt idx="5">
                  <c:v>Unknown period</c:v>
                </c:pt>
              </c:strCache>
            </c:strRef>
          </c:cat>
          <c:val>
            <c:numRef>
              <c:f>'MT R9 Period of Arrival State'!$U$14:$Z$14</c:f>
              <c:numCache>
                <c:formatCode>_(* #,##0_);_(* \(#,##0\);_(* "-"??_);_(@_)</c:formatCode>
                <c:ptCount val="6"/>
                <c:pt idx="0">
                  <c:v>30445</c:v>
                </c:pt>
                <c:pt idx="1">
                  <c:v>13757</c:v>
                </c:pt>
                <c:pt idx="2">
                  <c:v>12928</c:v>
                </c:pt>
                <c:pt idx="3">
                  <c:v>18294</c:v>
                </c:pt>
                <c:pt idx="4">
                  <c:v>7162</c:v>
                </c:pt>
                <c:pt idx="5">
                  <c:v>3818</c:v>
                </c:pt>
              </c:numCache>
            </c:numRef>
          </c:val>
          <c:extLst>
            <c:ext xmlns:c16="http://schemas.microsoft.com/office/drawing/2014/chart" uri="{C3380CC4-5D6E-409C-BE32-E72D297353CC}">
              <c16:uniqueId val="{00000000-D71B-4B77-822A-39BDFE0C7413}"/>
            </c:ext>
          </c:extLst>
        </c:ser>
        <c:dLbls>
          <c:dLblPos val="outEnd"/>
          <c:showLegendKey val="0"/>
          <c:showVal val="1"/>
          <c:showCatName val="0"/>
          <c:showSerName val="0"/>
          <c:showPercent val="0"/>
          <c:showBubbleSize val="0"/>
        </c:dLbls>
        <c:gapWidth val="111"/>
        <c:overlap val="-27"/>
        <c:axId val="2051250536"/>
        <c:axId val="2051249224"/>
      </c:barChart>
      <c:catAx>
        <c:axId val="205125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CH"/>
          </a:p>
        </c:txPr>
        <c:crossAx val="2051249224"/>
        <c:crosses val="autoZero"/>
        <c:auto val="1"/>
        <c:lblAlgn val="ctr"/>
        <c:lblOffset val="100"/>
        <c:noMultiLvlLbl val="0"/>
      </c:catAx>
      <c:valAx>
        <c:axId val="2051249224"/>
        <c:scaling>
          <c:orientation val="minMax"/>
        </c:scaling>
        <c:delete val="1"/>
        <c:axPos val="l"/>
        <c:numFmt formatCode="_(* #,##0_);_(* \(#,##0\);_(* &quot;-&quot;??_);_(@_)" sourceLinked="1"/>
        <c:majorTickMark val="none"/>
        <c:minorTickMark val="none"/>
        <c:tickLblPos val="nextTo"/>
        <c:crossAx val="20512505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a:t>Subset of returnee individuals (previously displaced in South Sudan) present at time of assessment by period of arrival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H"/>
        </a:p>
      </c:txPr>
    </c:title>
    <c:autoTitleDeleted val="0"/>
    <c:plotArea>
      <c:layout/>
      <c:barChart>
        <c:barDir val="col"/>
        <c:grouping val="clustered"/>
        <c:varyColors val="0"/>
        <c:ser>
          <c:idx val="0"/>
          <c:order val="0"/>
          <c:tx>
            <c:strRef>
              <c:f>'MT R9 Period of Arrival State'!$C$14</c:f>
              <c:strCache>
                <c:ptCount val="1"/>
                <c:pt idx="0">
                  <c:v>Total</c:v>
                </c:pt>
              </c:strCache>
            </c:strRef>
          </c:tx>
          <c:spPr>
            <a:solidFill>
              <a:srgbClr val="AEDCD9"/>
            </a:solidFill>
            <a:ln>
              <a:solidFill>
                <a:srgbClr val="85CAC5"/>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CH"/>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'MT R9 Period of Arrival State'!$L$30:$Q$30</c:f>
              <c:strCache>
                <c:ptCount val="6"/>
                <c:pt idx="0">
                  <c:v>2016-2017</c:v>
                </c:pt>
                <c:pt idx="1">
                  <c:v>2018 (pre R-ARCSS/ Jan - Sept)</c:v>
                </c:pt>
                <c:pt idx="2">
                  <c:v>2018 (post R-ARCSS/ Oct - Dec)</c:v>
                </c:pt>
                <c:pt idx="3">
                  <c:v>2019 y</c:v>
                </c:pt>
                <c:pt idx="4">
                  <c:v>2020 (Jan-Sept)</c:v>
                </c:pt>
                <c:pt idx="5">
                  <c:v>Unknown period</c:v>
                </c:pt>
              </c:strCache>
            </c:strRef>
          </c:cat>
          <c:val>
            <c:numRef>
              <c:f>'MT R9 Period of Arrival State'!$L$41:$Q$41</c:f>
              <c:numCache>
                <c:formatCode>_(* #,##0_);_(* \(#,##0\);_(* "-"??_);_(@_)</c:formatCode>
                <c:ptCount val="6"/>
                <c:pt idx="0">
                  <c:v>162383</c:v>
                </c:pt>
                <c:pt idx="1">
                  <c:v>196508</c:v>
                </c:pt>
                <c:pt idx="2">
                  <c:v>254954</c:v>
                </c:pt>
                <c:pt idx="3">
                  <c:v>310299</c:v>
                </c:pt>
                <c:pt idx="4">
                  <c:v>174463</c:v>
                </c:pt>
                <c:pt idx="5">
                  <c:v>37287</c:v>
                </c:pt>
              </c:numCache>
            </c:numRef>
          </c:val>
          <c:extLst>
            <c:ext xmlns:c16="http://schemas.microsoft.com/office/drawing/2014/chart" uri="{C3380CC4-5D6E-409C-BE32-E72D297353CC}">
              <c16:uniqueId val="{00000000-2FF4-45DC-9751-A65B1170D166}"/>
            </c:ext>
          </c:extLst>
        </c:ser>
        <c:dLbls>
          <c:showLegendKey val="0"/>
          <c:showVal val="0"/>
          <c:showCatName val="0"/>
          <c:showSerName val="0"/>
          <c:showPercent val="0"/>
          <c:showBubbleSize val="0"/>
        </c:dLbls>
        <c:gapWidth val="111"/>
        <c:overlap val="-27"/>
        <c:axId val="2051250536"/>
        <c:axId val="2051249224"/>
      </c:barChart>
      <c:catAx>
        <c:axId val="205125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CH"/>
          </a:p>
        </c:txPr>
        <c:crossAx val="2051249224"/>
        <c:crosses val="autoZero"/>
        <c:auto val="1"/>
        <c:lblAlgn val="ctr"/>
        <c:lblOffset val="100"/>
        <c:noMultiLvlLbl val="0"/>
      </c:catAx>
      <c:valAx>
        <c:axId val="2051249224"/>
        <c:scaling>
          <c:orientation val="minMax"/>
        </c:scaling>
        <c:delete val="1"/>
        <c:axPos val="l"/>
        <c:numFmt formatCode="_(* #,##0_);_(* \(#,##0\);_(* &quot;-&quot;??_);_(@_)" sourceLinked="1"/>
        <c:majorTickMark val="none"/>
        <c:minorTickMark val="none"/>
        <c:tickLblPos val="nextTo"/>
        <c:crossAx val="20512505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a:t>Subset of returnee individuals(previously displaced abroad) present at time of assessment by period of arrival</a:t>
            </a:r>
          </a:p>
        </c:rich>
      </c:tx>
      <c:layout>
        <c:manualLayout>
          <c:xMode val="edge"/>
          <c:yMode val="edge"/>
          <c:x val="5.1912797429329045E-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H"/>
        </a:p>
      </c:txPr>
    </c:title>
    <c:autoTitleDeleted val="0"/>
    <c:plotArea>
      <c:layout/>
      <c:barChart>
        <c:barDir val="col"/>
        <c:grouping val="clustered"/>
        <c:varyColors val="0"/>
        <c:ser>
          <c:idx val="0"/>
          <c:order val="0"/>
          <c:tx>
            <c:strRef>
              <c:f>'MT R9 Period of Arrival State'!$C$14</c:f>
              <c:strCache>
                <c:ptCount val="1"/>
                <c:pt idx="0">
                  <c:v>Total</c:v>
                </c:pt>
              </c:strCache>
            </c:strRef>
          </c:tx>
          <c:spPr>
            <a:solidFill>
              <a:srgbClr val="AEDCD9"/>
            </a:solidFill>
            <a:ln>
              <a:solidFill>
                <a:srgbClr val="85CAC5"/>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CH"/>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'MT R9 Period of Arrival State'!$S$30:$X$30</c:f>
              <c:strCache>
                <c:ptCount val="6"/>
                <c:pt idx="0">
                  <c:v>2016-2017</c:v>
                </c:pt>
                <c:pt idx="1">
                  <c:v>2018 (pre R-ARCSS/ Jan - Sept)</c:v>
                </c:pt>
                <c:pt idx="2">
                  <c:v>2018 (post R-ARCSS/ Oct - Dec)</c:v>
                </c:pt>
                <c:pt idx="3">
                  <c:v>2019 y</c:v>
                </c:pt>
                <c:pt idx="4">
                  <c:v>2020 (Jan-Sept)</c:v>
                </c:pt>
                <c:pt idx="5">
                  <c:v>Unknown period</c:v>
                </c:pt>
              </c:strCache>
            </c:strRef>
          </c:cat>
          <c:val>
            <c:numRef>
              <c:f>'MT R9 Period of Arrival State'!$S$41:$X$41</c:f>
              <c:numCache>
                <c:formatCode>_(* #,##0_);_(* \(#,##0\);_(* "-"??_);_(@_)</c:formatCode>
                <c:ptCount val="6"/>
                <c:pt idx="0">
                  <c:v>71906</c:v>
                </c:pt>
                <c:pt idx="1">
                  <c:v>89767</c:v>
                </c:pt>
                <c:pt idx="2">
                  <c:v>116297</c:v>
                </c:pt>
                <c:pt idx="3">
                  <c:v>161677</c:v>
                </c:pt>
                <c:pt idx="4">
                  <c:v>83853</c:v>
                </c:pt>
                <c:pt idx="5">
                  <c:v>15274</c:v>
                </c:pt>
              </c:numCache>
            </c:numRef>
          </c:val>
          <c:extLst>
            <c:ext xmlns:c16="http://schemas.microsoft.com/office/drawing/2014/chart" uri="{C3380CC4-5D6E-409C-BE32-E72D297353CC}">
              <c16:uniqueId val="{00000000-305A-429A-A0A2-DC8205025321}"/>
            </c:ext>
          </c:extLst>
        </c:ser>
        <c:dLbls>
          <c:showLegendKey val="0"/>
          <c:showVal val="0"/>
          <c:showCatName val="0"/>
          <c:showSerName val="0"/>
          <c:showPercent val="0"/>
          <c:showBubbleSize val="0"/>
        </c:dLbls>
        <c:gapWidth val="111"/>
        <c:overlap val="-27"/>
        <c:axId val="2051250536"/>
        <c:axId val="2051249224"/>
      </c:barChart>
      <c:catAx>
        <c:axId val="205125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CH"/>
          </a:p>
        </c:txPr>
        <c:crossAx val="2051249224"/>
        <c:crosses val="autoZero"/>
        <c:auto val="1"/>
        <c:lblAlgn val="ctr"/>
        <c:lblOffset val="100"/>
        <c:noMultiLvlLbl val="0"/>
      </c:catAx>
      <c:valAx>
        <c:axId val="2051249224"/>
        <c:scaling>
          <c:orientation val="minMax"/>
        </c:scaling>
        <c:delete val="1"/>
        <c:axPos val="l"/>
        <c:numFmt formatCode="_(* #,##0_);_(* \(#,##0\);_(* &quot;-&quot;??_);_(@_)" sourceLinked="1"/>
        <c:majorTickMark val="none"/>
        <c:minorTickMark val="none"/>
        <c:tickLblPos val="nextTo"/>
        <c:crossAx val="20512505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a:t>Subset of IDPs previously displaced within South Sudan by period of arrival at current location</a:t>
            </a:r>
          </a:p>
        </c:rich>
      </c:tx>
      <c:layout>
        <c:manualLayout>
          <c:xMode val="edge"/>
          <c:yMode val="edge"/>
          <c:x val="6.8127251284391732E-2"/>
          <c:y val="3.483504099484802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H"/>
        </a:p>
      </c:txPr>
    </c:title>
    <c:autoTitleDeleted val="0"/>
    <c:plotArea>
      <c:layout>
        <c:manualLayout>
          <c:layoutTarget val="inner"/>
          <c:xMode val="edge"/>
          <c:yMode val="edge"/>
          <c:x val="1.0820443054542914E-2"/>
          <c:y val="0.23645433398781907"/>
          <c:w val="0.94048756320001392"/>
          <c:h val="0.619078363202061"/>
        </c:manualLayout>
      </c:layout>
      <c:barChart>
        <c:barDir val="col"/>
        <c:grouping val="clustered"/>
        <c:varyColors val="0"/>
        <c:ser>
          <c:idx val="0"/>
          <c:order val="0"/>
          <c:tx>
            <c:strRef>
              <c:f>'MT R9 Period of Arrival State'!$C$14</c:f>
              <c:strCache>
                <c:ptCount val="1"/>
                <c:pt idx="0">
                  <c:v>Total</c:v>
                </c:pt>
              </c:strCache>
            </c:strRef>
          </c:tx>
          <c:spPr>
            <a:solidFill>
              <a:schemeClr val="accent1">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CH"/>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'MT R9 Period of Arrival State'!$M$3:$S$3</c:f>
              <c:strCache>
                <c:ptCount val="7"/>
                <c:pt idx="0">
                  <c:v>2014-2015</c:v>
                </c:pt>
                <c:pt idx="1">
                  <c:v>2016-2017</c:v>
                </c:pt>
                <c:pt idx="2">
                  <c:v>2018 (pre R-ARCSS/ Jan - Sept)</c:v>
                </c:pt>
                <c:pt idx="3">
                  <c:v>2018 (post R-ARCSS/ Oct - Dec)</c:v>
                </c:pt>
                <c:pt idx="4">
                  <c:v>2019</c:v>
                </c:pt>
                <c:pt idx="5">
                  <c:v>2020 (Jan-Sept)</c:v>
                </c:pt>
                <c:pt idx="6">
                  <c:v>Unknown period</c:v>
                </c:pt>
              </c:strCache>
            </c:strRef>
          </c:cat>
          <c:val>
            <c:numRef>
              <c:f>'MT R9 Period of Arrival State'!$M$14:$S$14</c:f>
              <c:numCache>
                <c:formatCode>_(* #,##0_);_(* \(#,##0\);_(* "-"??_);_(@_)</c:formatCode>
                <c:ptCount val="7"/>
                <c:pt idx="0">
                  <c:v>463049</c:v>
                </c:pt>
                <c:pt idx="1">
                  <c:v>343979</c:v>
                </c:pt>
                <c:pt idx="2">
                  <c:v>177347</c:v>
                </c:pt>
                <c:pt idx="3">
                  <c:v>123727</c:v>
                </c:pt>
                <c:pt idx="4">
                  <c:v>132176</c:v>
                </c:pt>
                <c:pt idx="5">
                  <c:v>254468</c:v>
                </c:pt>
                <c:pt idx="6">
                  <c:v>34615</c:v>
                </c:pt>
              </c:numCache>
            </c:numRef>
          </c:val>
          <c:extLst>
            <c:ext xmlns:c16="http://schemas.microsoft.com/office/drawing/2014/chart" uri="{C3380CC4-5D6E-409C-BE32-E72D297353CC}">
              <c16:uniqueId val="{00000000-D0A6-4D4D-ACA6-D3D8457FE195}"/>
            </c:ext>
          </c:extLst>
        </c:ser>
        <c:dLbls>
          <c:dLblPos val="outEnd"/>
          <c:showLegendKey val="0"/>
          <c:showVal val="1"/>
          <c:showCatName val="0"/>
          <c:showSerName val="0"/>
          <c:showPercent val="0"/>
          <c:showBubbleSize val="0"/>
        </c:dLbls>
        <c:gapWidth val="111"/>
        <c:overlap val="-27"/>
        <c:axId val="2051250536"/>
        <c:axId val="2051249224"/>
      </c:barChart>
      <c:catAx>
        <c:axId val="205125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CH"/>
          </a:p>
        </c:txPr>
        <c:crossAx val="2051249224"/>
        <c:crosses val="autoZero"/>
        <c:auto val="1"/>
        <c:lblAlgn val="ctr"/>
        <c:lblOffset val="100"/>
        <c:noMultiLvlLbl val="0"/>
      </c:catAx>
      <c:valAx>
        <c:axId val="2051249224"/>
        <c:scaling>
          <c:orientation val="minMax"/>
        </c:scaling>
        <c:delete val="1"/>
        <c:axPos val="l"/>
        <c:numFmt formatCode="_(* #,##0_);_(* \(#,##0\);_(* &quot;-&quot;??_);_(@_)" sourceLinked="1"/>
        <c:majorTickMark val="none"/>
        <c:minorTickMark val="none"/>
        <c:tickLblPos val="nextTo"/>
        <c:crossAx val="20512505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50"/>
              <a:t>Total returnee individuals (previously displaced in South Sudan) present at time of assessment by period of arrival at current location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H"/>
        </a:p>
      </c:txPr>
    </c:title>
    <c:autoTitleDeleted val="0"/>
    <c:plotArea>
      <c:layout/>
      <c:barChart>
        <c:barDir val="col"/>
        <c:grouping val="clustered"/>
        <c:varyColors val="0"/>
        <c:ser>
          <c:idx val="0"/>
          <c:order val="0"/>
          <c:tx>
            <c:strRef>
              <c:f>'MT R9 Period of Arrival State'!$C$14</c:f>
              <c:strCache>
                <c:ptCount val="1"/>
                <c:pt idx="0">
                  <c:v>Total</c:v>
                </c:pt>
              </c:strCache>
            </c:strRef>
          </c:tx>
          <c:spPr>
            <a:solidFill>
              <a:srgbClr val="5CB8B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CH"/>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'MT R9 Period of Arrival State'!$E$30:$J$30</c:f>
              <c:strCache>
                <c:ptCount val="6"/>
                <c:pt idx="0">
                  <c:v>2016-2017</c:v>
                </c:pt>
                <c:pt idx="1">
                  <c:v>2018 (pre R-ARCSS/ Jan - Sept)</c:v>
                </c:pt>
                <c:pt idx="2">
                  <c:v>2018 (post R-ARCSS/ Oct - Dec)</c:v>
                </c:pt>
                <c:pt idx="3">
                  <c:v>2019 y</c:v>
                </c:pt>
                <c:pt idx="4">
                  <c:v>2020 (Jan-Sept)</c:v>
                </c:pt>
                <c:pt idx="5">
                  <c:v>Unknown period</c:v>
                </c:pt>
              </c:strCache>
            </c:strRef>
          </c:cat>
          <c:val>
            <c:numRef>
              <c:f>'MT R9 Period of Arrival State'!$E$41:$J$41</c:f>
              <c:numCache>
                <c:formatCode>_(* #,##0_);_(* \(#,##0\);_(* "-"??_);_(@_)</c:formatCode>
                <c:ptCount val="6"/>
                <c:pt idx="0">
                  <c:v>234289</c:v>
                </c:pt>
                <c:pt idx="1">
                  <c:v>286275</c:v>
                </c:pt>
                <c:pt idx="2">
                  <c:v>371251</c:v>
                </c:pt>
                <c:pt idx="3">
                  <c:v>471976</c:v>
                </c:pt>
                <c:pt idx="4">
                  <c:v>258316</c:v>
                </c:pt>
                <c:pt idx="5">
                  <c:v>52561</c:v>
                </c:pt>
              </c:numCache>
            </c:numRef>
          </c:val>
          <c:extLst>
            <c:ext xmlns:c16="http://schemas.microsoft.com/office/drawing/2014/chart" uri="{C3380CC4-5D6E-409C-BE32-E72D297353CC}">
              <c16:uniqueId val="{00000000-6E85-4E75-B288-1B906D30CE3A}"/>
            </c:ext>
          </c:extLst>
        </c:ser>
        <c:dLbls>
          <c:showLegendKey val="0"/>
          <c:showVal val="0"/>
          <c:showCatName val="0"/>
          <c:showSerName val="0"/>
          <c:showPercent val="0"/>
          <c:showBubbleSize val="0"/>
        </c:dLbls>
        <c:gapWidth val="111"/>
        <c:overlap val="-27"/>
        <c:axId val="2051250536"/>
        <c:axId val="2051249224"/>
      </c:barChart>
      <c:catAx>
        <c:axId val="20512505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CH"/>
          </a:p>
        </c:txPr>
        <c:crossAx val="2051249224"/>
        <c:crosses val="autoZero"/>
        <c:auto val="1"/>
        <c:lblAlgn val="ctr"/>
        <c:lblOffset val="100"/>
        <c:noMultiLvlLbl val="0"/>
      </c:catAx>
      <c:valAx>
        <c:axId val="2051249224"/>
        <c:scaling>
          <c:orientation val="minMax"/>
        </c:scaling>
        <c:delete val="1"/>
        <c:axPos val="l"/>
        <c:numFmt formatCode="_(* #,##0_);_(* \(#,##0\);_(* &quot;-&quot;??_);_(@_)" sourceLinked="1"/>
        <c:majorTickMark val="none"/>
        <c:minorTickMark val="none"/>
        <c:tickLblPos val="nextTo"/>
        <c:crossAx val="205125053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t>Reason of displacement (total IDPs)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H"/>
        </a:p>
      </c:txPr>
    </c:title>
    <c:autoTitleDeleted val="0"/>
    <c:plotArea>
      <c:layout>
        <c:manualLayout>
          <c:layoutTarget val="inner"/>
          <c:xMode val="edge"/>
          <c:yMode val="edge"/>
          <c:x val="0.12442712550287799"/>
          <c:y val="0.22137671566664205"/>
          <c:w val="0.37622549135657501"/>
          <c:h val="0.72878602311422658"/>
        </c:manualLayout>
      </c:layout>
      <c:doughnutChart>
        <c:varyColors val="1"/>
        <c:ser>
          <c:idx val="0"/>
          <c:order val="0"/>
          <c:dPt>
            <c:idx val="0"/>
            <c:bubble3D val="0"/>
            <c:spPr>
              <a:solidFill>
                <a:srgbClr val="D22630"/>
              </a:solidFill>
              <a:ln>
                <a:noFill/>
              </a:ln>
              <a:effectLst/>
            </c:spPr>
            <c:extLst>
              <c:ext xmlns:c16="http://schemas.microsoft.com/office/drawing/2014/chart" uri="{C3380CC4-5D6E-409C-BE32-E72D297353CC}">
                <c16:uniqueId val="{00000001-301A-409D-AD53-E22271D9B347}"/>
              </c:ext>
            </c:extLst>
          </c:dPt>
          <c:dPt>
            <c:idx val="1"/>
            <c:bubble3D val="0"/>
            <c:spPr>
              <a:solidFill>
                <a:srgbClr val="FF671F"/>
              </a:solidFill>
              <a:ln>
                <a:noFill/>
              </a:ln>
              <a:effectLst/>
            </c:spPr>
            <c:extLst>
              <c:ext xmlns:c16="http://schemas.microsoft.com/office/drawing/2014/chart" uri="{C3380CC4-5D6E-409C-BE32-E72D297353CC}">
                <c16:uniqueId val="{00000003-301A-409D-AD53-E22271D9B347}"/>
              </c:ext>
            </c:extLst>
          </c:dPt>
          <c:dPt>
            <c:idx val="2"/>
            <c:bubble3D val="0"/>
            <c:spPr>
              <a:solidFill>
                <a:srgbClr val="5CB8B2"/>
              </a:solidFill>
              <a:ln>
                <a:noFill/>
              </a:ln>
              <a:effectLst/>
            </c:spPr>
            <c:extLst>
              <c:ext xmlns:c16="http://schemas.microsoft.com/office/drawing/2014/chart" uri="{C3380CC4-5D6E-409C-BE32-E72D297353CC}">
                <c16:uniqueId val="{00000005-301A-409D-AD53-E22271D9B347}"/>
              </c:ext>
            </c:extLst>
          </c:dPt>
          <c:dPt>
            <c:idx val="3"/>
            <c:bubble3D val="0"/>
            <c:spPr>
              <a:solidFill>
                <a:schemeClr val="accent4"/>
              </a:solidFill>
              <a:ln>
                <a:noFill/>
              </a:ln>
              <a:effectLst/>
            </c:spPr>
            <c:extLst>
              <c:ext xmlns:c16="http://schemas.microsoft.com/office/drawing/2014/chart" uri="{C3380CC4-5D6E-409C-BE32-E72D297353CC}">
                <c16:uniqueId val="{00000007-301A-409D-AD53-E22271D9B347}"/>
              </c:ext>
            </c:extLst>
          </c:dPt>
          <c:dPt>
            <c:idx val="4"/>
            <c:bubble3D val="0"/>
            <c:spPr>
              <a:solidFill>
                <a:schemeClr val="accent5"/>
              </a:solidFill>
              <a:ln>
                <a:noFill/>
              </a:ln>
              <a:effectLst/>
            </c:spPr>
            <c:extLst>
              <c:ext xmlns:c16="http://schemas.microsoft.com/office/drawing/2014/chart" uri="{C3380CC4-5D6E-409C-BE32-E72D297353CC}">
                <c16:uniqueId val="{00000009-301A-409D-AD53-E22271D9B347}"/>
              </c:ext>
            </c:extLst>
          </c:dPt>
          <c:dPt>
            <c:idx val="5"/>
            <c:bubble3D val="0"/>
            <c:spPr>
              <a:solidFill>
                <a:schemeClr val="accent6"/>
              </a:solidFill>
              <a:ln>
                <a:noFill/>
              </a:ln>
              <a:effectLst/>
            </c:spPr>
            <c:extLst>
              <c:ext xmlns:c16="http://schemas.microsoft.com/office/drawing/2014/chart" uri="{C3380CC4-5D6E-409C-BE32-E72D297353CC}">
                <c16:uniqueId val="{0000000B-F2E9-4351-A657-258884458158}"/>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CH"/>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'MT R9 IDPs By Reason State'!$A$4:$A$9</c:f>
              <c:strCache>
                <c:ptCount val="6"/>
                <c:pt idx="0">
                  <c:v>a- Conflict</c:v>
                </c:pt>
                <c:pt idx="1">
                  <c:v>a- Communal clashes</c:v>
                </c:pt>
                <c:pt idx="2">
                  <c:v>a- Disaster</c:v>
                </c:pt>
                <c:pt idx="3">
                  <c:v>a- Unknown reason</c:v>
                </c:pt>
                <c:pt idx="4">
                  <c:v>a- Other reason- COVID-19</c:v>
                </c:pt>
                <c:pt idx="5">
                  <c:v>a- Unknown period individuals</c:v>
                </c:pt>
              </c:strCache>
            </c:strRef>
          </c:cat>
          <c:val>
            <c:numRef>
              <c:f>'MT R9 IDPs By Reason State'!$B$4:$B$9</c:f>
              <c:numCache>
                <c:formatCode>_(* #,##0_);_(* \(#,##0\);_(* "-"??_);_(@_)</c:formatCode>
                <c:ptCount val="6"/>
                <c:pt idx="0">
                  <c:v>923519</c:v>
                </c:pt>
                <c:pt idx="1">
                  <c:v>512262</c:v>
                </c:pt>
                <c:pt idx="2">
                  <c:v>106329</c:v>
                </c:pt>
                <c:pt idx="3">
                  <c:v>34838</c:v>
                </c:pt>
                <c:pt idx="4">
                  <c:v>384</c:v>
                </c:pt>
                <c:pt idx="5">
                  <c:v>38433</c:v>
                </c:pt>
              </c:numCache>
            </c:numRef>
          </c:val>
          <c:extLst>
            <c:ext xmlns:c16="http://schemas.microsoft.com/office/drawing/2014/chart" uri="{C3380CC4-5D6E-409C-BE32-E72D297353CC}">
              <c16:uniqueId val="{0000000A-301A-409D-AD53-E22271D9B347}"/>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59049909801563438"/>
          <c:y val="0.27805982843792171"/>
          <c:w val="0.38293758078796974"/>
          <c:h val="0.5902070570481514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CH"/>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t>Reason of displacement (IDP arrival 2019)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H"/>
        </a:p>
      </c:txPr>
    </c:title>
    <c:autoTitleDeleted val="0"/>
    <c:plotArea>
      <c:layout>
        <c:manualLayout>
          <c:layoutTarget val="inner"/>
          <c:xMode val="edge"/>
          <c:yMode val="edge"/>
          <c:x val="0.12442712550287799"/>
          <c:y val="0.22137671566664205"/>
          <c:w val="0.37622549135657501"/>
          <c:h val="0.72878602311422658"/>
        </c:manualLayout>
      </c:layout>
      <c:doughnutChart>
        <c:varyColors val="1"/>
        <c:ser>
          <c:idx val="0"/>
          <c:order val="0"/>
          <c:dPt>
            <c:idx val="0"/>
            <c:bubble3D val="0"/>
            <c:spPr>
              <a:solidFill>
                <a:srgbClr val="D22630"/>
              </a:solidFill>
              <a:ln>
                <a:noFill/>
              </a:ln>
              <a:effectLst/>
            </c:spPr>
            <c:extLst>
              <c:ext xmlns:c16="http://schemas.microsoft.com/office/drawing/2014/chart" uri="{C3380CC4-5D6E-409C-BE32-E72D297353CC}">
                <c16:uniqueId val="{00000001-5E9A-442A-9EEC-144DBA17AE34}"/>
              </c:ext>
            </c:extLst>
          </c:dPt>
          <c:dPt>
            <c:idx val="1"/>
            <c:bubble3D val="0"/>
            <c:spPr>
              <a:solidFill>
                <a:srgbClr val="FF671F"/>
              </a:solidFill>
              <a:ln>
                <a:noFill/>
              </a:ln>
              <a:effectLst/>
            </c:spPr>
            <c:extLst>
              <c:ext xmlns:c16="http://schemas.microsoft.com/office/drawing/2014/chart" uri="{C3380CC4-5D6E-409C-BE32-E72D297353CC}">
                <c16:uniqueId val="{00000003-5E9A-442A-9EEC-144DBA17AE34}"/>
              </c:ext>
            </c:extLst>
          </c:dPt>
          <c:dPt>
            <c:idx val="2"/>
            <c:bubble3D val="0"/>
            <c:spPr>
              <a:solidFill>
                <a:srgbClr val="5CB8B2"/>
              </a:solidFill>
              <a:ln>
                <a:noFill/>
              </a:ln>
              <a:effectLst/>
            </c:spPr>
            <c:extLst>
              <c:ext xmlns:c16="http://schemas.microsoft.com/office/drawing/2014/chart" uri="{C3380CC4-5D6E-409C-BE32-E72D297353CC}">
                <c16:uniqueId val="{00000005-5E9A-442A-9EEC-144DBA17AE34}"/>
              </c:ext>
            </c:extLst>
          </c:dPt>
          <c:dPt>
            <c:idx val="3"/>
            <c:bubble3D val="0"/>
            <c:spPr>
              <a:solidFill>
                <a:schemeClr val="accent4"/>
              </a:solidFill>
              <a:ln>
                <a:noFill/>
              </a:ln>
              <a:effectLst/>
            </c:spPr>
            <c:extLst>
              <c:ext xmlns:c16="http://schemas.microsoft.com/office/drawing/2014/chart" uri="{C3380CC4-5D6E-409C-BE32-E72D297353CC}">
                <c16:uniqueId val="{00000007-5E9A-442A-9EEC-144DBA17AE34}"/>
              </c:ext>
            </c:extLst>
          </c:dPt>
          <c:dPt>
            <c:idx val="4"/>
            <c:bubble3D val="0"/>
            <c:spPr>
              <a:solidFill>
                <a:schemeClr val="accent5"/>
              </a:solidFill>
              <a:ln>
                <a:noFill/>
              </a:ln>
              <a:effectLst/>
            </c:spPr>
            <c:extLst>
              <c:ext xmlns:c16="http://schemas.microsoft.com/office/drawing/2014/chart" uri="{C3380CC4-5D6E-409C-BE32-E72D297353CC}">
                <c16:uniqueId val="{00000009-5E9A-442A-9EEC-144DBA17AE34}"/>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CH"/>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'MT R9 IDPs By Reason State'!$A$23:$A$26</c:f>
              <c:strCache>
                <c:ptCount val="4"/>
                <c:pt idx="0">
                  <c:v>e- Conflict</c:v>
                </c:pt>
                <c:pt idx="1">
                  <c:v>e- Communal clashes</c:v>
                </c:pt>
                <c:pt idx="2">
                  <c:v>e- Disaster</c:v>
                </c:pt>
                <c:pt idx="3">
                  <c:v>e- Unknown reason</c:v>
                </c:pt>
              </c:strCache>
            </c:strRef>
          </c:cat>
          <c:val>
            <c:numRef>
              <c:f>'MT R9 IDPs By Reason State'!$B$23:$B$26</c:f>
              <c:numCache>
                <c:formatCode>_(* #,##0_);_(* \(#,##0\);_(* "-"??_);_(@_)</c:formatCode>
                <c:ptCount val="4"/>
                <c:pt idx="0">
                  <c:v>59010</c:v>
                </c:pt>
                <c:pt idx="1">
                  <c:v>71504</c:v>
                </c:pt>
                <c:pt idx="2">
                  <c:v>10621</c:v>
                </c:pt>
                <c:pt idx="3">
                  <c:v>9335</c:v>
                </c:pt>
              </c:numCache>
            </c:numRef>
          </c:val>
          <c:extLst>
            <c:ext xmlns:c16="http://schemas.microsoft.com/office/drawing/2014/chart" uri="{C3380CC4-5D6E-409C-BE32-E72D297353CC}">
              <c16:uniqueId val="{0000000A-5E9A-442A-9EEC-144DBA17AE34}"/>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59049909801563438"/>
          <c:y val="0.27805982843792171"/>
          <c:w val="0.38293758078796974"/>
          <c:h val="0.5902070570481514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CH"/>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000"/>
              <a:t>Reason of displacement (2018 post R-ARCSS)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CH"/>
        </a:p>
      </c:txPr>
    </c:title>
    <c:autoTitleDeleted val="0"/>
    <c:plotArea>
      <c:layout>
        <c:manualLayout>
          <c:layoutTarget val="inner"/>
          <c:xMode val="edge"/>
          <c:yMode val="edge"/>
          <c:x val="0.12442712550287799"/>
          <c:y val="0.22137671566664205"/>
          <c:w val="0.37622549135657501"/>
          <c:h val="0.72878602311422658"/>
        </c:manualLayout>
      </c:layout>
      <c:doughnutChart>
        <c:varyColors val="1"/>
        <c:ser>
          <c:idx val="0"/>
          <c:order val="0"/>
          <c:dPt>
            <c:idx val="0"/>
            <c:bubble3D val="0"/>
            <c:spPr>
              <a:solidFill>
                <a:srgbClr val="D22630"/>
              </a:solidFill>
              <a:ln>
                <a:noFill/>
              </a:ln>
              <a:effectLst/>
            </c:spPr>
            <c:extLst>
              <c:ext xmlns:c16="http://schemas.microsoft.com/office/drawing/2014/chart" uri="{C3380CC4-5D6E-409C-BE32-E72D297353CC}">
                <c16:uniqueId val="{00000001-E175-42B9-B080-4A53819E0492}"/>
              </c:ext>
            </c:extLst>
          </c:dPt>
          <c:dPt>
            <c:idx val="1"/>
            <c:bubble3D val="0"/>
            <c:spPr>
              <a:solidFill>
                <a:srgbClr val="FF671F"/>
              </a:solidFill>
              <a:ln>
                <a:noFill/>
              </a:ln>
              <a:effectLst/>
            </c:spPr>
            <c:extLst>
              <c:ext xmlns:c16="http://schemas.microsoft.com/office/drawing/2014/chart" uri="{C3380CC4-5D6E-409C-BE32-E72D297353CC}">
                <c16:uniqueId val="{00000003-E175-42B9-B080-4A53819E0492}"/>
              </c:ext>
            </c:extLst>
          </c:dPt>
          <c:dPt>
            <c:idx val="2"/>
            <c:bubble3D val="0"/>
            <c:spPr>
              <a:solidFill>
                <a:srgbClr val="5CB8B2"/>
              </a:solidFill>
              <a:ln>
                <a:noFill/>
              </a:ln>
              <a:effectLst/>
            </c:spPr>
            <c:extLst>
              <c:ext xmlns:c16="http://schemas.microsoft.com/office/drawing/2014/chart" uri="{C3380CC4-5D6E-409C-BE32-E72D297353CC}">
                <c16:uniqueId val="{00000005-E175-42B9-B080-4A53819E0492}"/>
              </c:ext>
            </c:extLst>
          </c:dPt>
          <c:dPt>
            <c:idx val="3"/>
            <c:bubble3D val="0"/>
            <c:spPr>
              <a:solidFill>
                <a:schemeClr val="accent4"/>
              </a:solidFill>
              <a:ln>
                <a:noFill/>
              </a:ln>
              <a:effectLst/>
            </c:spPr>
            <c:extLst>
              <c:ext xmlns:c16="http://schemas.microsoft.com/office/drawing/2014/chart" uri="{C3380CC4-5D6E-409C-BE32-E72D297353CC}">
                <c16:uniqueId val="{00000007-E175-42B9-B080-4A53819E0492}"/>
              </c:ext>
            </c:extLst>
          </c:dPt>
          <c:dPt>
            <c:idx val="4"/>
            <c:bubble3D val="0"/>
            <c:spPr>
              <a:solidFill>
                <a:schemeClr val="accent5"/>
              </a:solidFill>
              <a:ln>
                <a:noFill/>
              </a:ln>
              <a:effectLst/>
            </c:spPr>
            <c:extLst>
              <c:ext xmlns:c16="http://schemas.microsoft.com/office/drawing/2014/chart" uri="{C3380CC4-5D6E-409C-BE32-E72D297353CC}">
                <c16:uniqueId val="{00000009-E175-42B9-B080-4A53819E0492}"/>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CH"/>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'MT R9 IDPs By Reason State'!$A$32:$A$35</c:f>
              <c:strCache>
                <c:ptCount val="4"/>
                <c:pt idx="0">
                  <c:v>e- Conflict</c:v>
                </c:pt>
                <c:pt idx="1">
                  <c:v>e- Communal clashes</c:v>
                </c:pt>
                <c:pt idx="2">
                  <c:v>e- Disaster</c:v>
                </c:pt>
                <c:pt idx="3">
                  <c:v>e- Unknown reason</c:v>
                </c:pt>
              </c:strCache>
            </c:strRef>
          </c:cat>
          <c:val>
            <c:numRef>
              <c:f>'MT R9 IDPs By Reason State'!$B$32:$B$35</c:f>
              <c:numCache>
                <c:formatCode>_(* #,##0_);_(* \(#,##0\);_(* "-"??_);_(@_)</c:formatCode>
                <c:ptCount val="4"/>
                <c:pt idx="0">
                  <c:v>66099</c:v>
                </c:pt>
                <c:pt idx="1">
                  <c:v>61843</c:v>
                </c:pt>
                <c:pt idx="2">
                  <c:v>3534</c:v>
                </c:pt>
                <c:pt idx="3">
                  <c:v>5179</c:v>
                </c:pt>
              </c:numCache>
            </c:numRef>
          </c:val>
          <c:extLst>
            <c:ext xmlns:c16="http://schemas.microsoft.com/office/drawing/2014/chart" uri="{C3380CC4-5D6E-409C-BE32-E72D297353CC}">
              <c16:uniqueId val="{0000000A-E175-42B9-B080-4A53819E0492}"/>
            </c:ext>
          </c:extLst>
        </c:ser>
        <c:dLbls>
          <c:showLegendKey val="0"/>
          <c:showVal val="0"/>
          <c:showCatName val="0"/>
          <c:showSerName val="0"/>
          <c:showPercent val="1"/>
          <c:showBubbleSize val="0"/>
          <c:showLeaderLines val="1"/>
        </c:dLbls>
        <c:firstSliceAng val="0"/>
        <c:holeSize val="50"/>
      </c:doughnutChart>
      <c:spPr>
        <a:noFill/>
        <a:ln>
          <a:noFill/>
        </a:ln>
        <a:effectLst/>
      </c:spPr>
    </c:plotArea>
    <c:legend>
      <c:legendPos val="r"/>
      <c:layout>
        <c:manualLayout>
          <c:xMode val="edge"/>
          <c:yMode val="edge"/>
          <c:x val="0.59049909801563438"/>
          <c:y val="0.27805982843792171"/>
          <c:w val="0.38293758078796974"/>
          <c:h val="0.59020705704815146"/>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mn-lt"/>
              <a:ea typeface="+mn-ea"/>
              <a:cs typeface="+mn-cs"/>
            </a:defRPr>
          </a:pPr>
          <a:endParaRPr lang="en-CH"/>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CH"/>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withinLinearReversed" id="26">
  <a:schemeClr val="accent6"/>
</cs:colorStyle>
</file>

<file path=xl/charts/colors15.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9.xml"/><Relationship Id="rId7" Type="http://schemas.openxmlformats.org/officeDocument/2006/relationships/chart" Target="../charts/chart13.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4.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editAs="oneCell">
    <xdr:from>
      <xdr:col>0</xdr:col>
      <xdr:colOff>205077</xdr:colOff>
      <xdr:row>1</xdr:row>
      <xdr:rowOff>75041</xdr:rowOff>
    </xdr:from>
    <xdr:to>
      <xdr:col>1</xdr:col>
      <xdr:colOff>588191</xdr:colOff>
      <xdr:row>3</xdr:row>
      <xdr:rowOff>59338</xdr:rowOff>
    </xdr:to>
    <xdr:pic>
      <xdr:nvPicPr>
        <xdr:cNvPr id="2" name="Picture 1">
          <a:extLst>
            <a:ext uri="{FF2B5EF4-FFF2-40B4-BE49-F238E27FC236}">
              <a16:creationId xmlns:a16="http://schemas.microsoft.com/office/drawing/2014/main" id="{16945814-A599-4367-A176-7C4613B1B5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8887" y="256016"/>
          <a:ext cx="1794719" cy="53293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13783</xdr:colOff>
      <xdr:row>15</xdr:row>
      <xdr:rowOff>113235</xdr:rowOff>
    </xdr:from>
    <xdr:to>
      <xdr:col>9</xdr:col>
      <xdr:colOff>789454</xdr:colOff>
      <xdr:row>25</xdr:row>
      <xdr:rowOff>5156</xdr:rowOff>
    </xdr:to>
    <xdr:graphicFrame macro="">
      <xdr:nvGraphicFramePr>
        <xdr:cNvPr id="2" name="Chart 1">
          <a:extLst>
            <a:ext uri="{FF2B5EF4-FFF2-40B4-BE49-F238E27FC236}">
              <a16:creationId xmlns:a16="http://schemas.microsoft.com/office/drawing/2014/main" id="{AC60825B-A59E-48E7-8990-1023585600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93233</xdr:colOff>
      <xdr:row>15</xdr:row>
      <xdr:rowOff>145678</xdr:rowOff>
    </xdr:from>
    <xdr:to>
      <xdr:col>25</xdr:col>
      <xdr:colOff>686473</xdr:colOff>
      <xdr:row>25</xdr:row>
      <xdr:rowOff>104665</xdr:rowOff>
    </xdr:to>
    <xdr:graphicFrame macro="">
      <xdr:nvGraphicFramePr>
        <xdr:cNvPr id="3" name="Chart 2">
          <a:extLst>
            <a:ext uri="{FF2B5EF4-FFF2-40B4-BE49-F238E27FC236}">
              <a16:creationId xmlns:a16="http://schemas.microsoft.com/office/drawing/2014/main" id="{51A30DF2-1452-44EF-A033-FF6E246E8B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321124</xdr:colOff>
      <xdr:row>43</xdr:row>
      <xdr:rowOff>48537</xdr:rowOff>
    </xdr:from>
    <xdr:to>
      <xdr:col>17</xdr:col>
      <xdr:colOff>705561</xdr:colOff>
      <xdr:row>58</xdr:row>
      <xdr:rowOff>96336</xdr:rowOff>
    </xdr:to>
    <xdr:graphicFrame macro="">
      <xdr:nvGraphicFramePr>
        <xdr:cNvPr id="4" name="Chart 3">
          <a:extLst>
            <a:ext uri="{FF2B5EF4-FFF2-40B4-BE49-F238E27FC236}">
              <a16:creationId xmlns:a16="http://schemas.microsoft.com/office/drawing/2014/main" id="{671C9919-648B-45DC-9182-ED7E2F247BB7}"/>
            </a:ext>
            <a:ext uri="{147F2762-F138-4A5C-976F-8EAC2B608ADB}">
              <a16:predDERef xmlns:a16="http://schemas.microsoft.com/office/drawing/2014/main" pred="{B410D971-23CE-4F4F-91D5-51EAAEA783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19</xdr:col>
      <xdr:colOff>169247</xdr:colOff>
      <xdr:row>43</xdr:row>
      <xdr:rowOff>34640</xdr:rowOff>
    </xdr:from>
    <xdr:to>
      <xdr:col>25</xdr:col>
      <xdr:colOff>19050</xdr:colOff>
      <xdr:row>58</xdr:row>
      <xdr:rowOff>34750</xdr:rowOff>
    </xdr:to>
    <xdr:graphicFrame macro="">
      <xdr:nvGraphicFramePr>
        <xdr:cNvPr id="5" name="Chart 4">
          <a:extLst>
            <a:ext uri="{FF2B5EF4-FFF2-40B4-BE49-F238E27FC236}">
              <a16:creationId xmlns:a16="http://schemas.microsoft.com/office/drawing/2014/main" id="{4B884595-DB75-4DFF-8400-962AF3E00E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216946</xdr:colOff>
      <xdr:row>15</xdr:row>
      <xdr:rowOff>123264</xdr:rowOff>
    </xdr:from>
    <xdr:to>
      <xdr:col>18</xdr:col>
      <xdr:colOff>813996</xdr:colOff>
      <xdr:row>25</xdr:row>
      <xdr:rowOff>82251</xdr:rowOff>
    </xdr:to>
    <xdr:graphicFrame macro="">
      <xdr:nvGraphicFramePr>
        <xdr:cNvPr id="6" name="Chart 2">
          <a:extLst>
            <a:ext uri="{FF2B5EF4-FFF2-40B4-BE49-F238E27FC236}">
              <a16:creationId xmlns:a16="http://schemas.microsoft.com/office/drawing/2014/main" id="{DF967A99-0E62-459E-8B39-BB96DD0512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4</xdr:col>
      <xdr:colOff>97155</xdr:colOff>
      <xdr:row>43</xdr:row>
      <xdr:rowOff>1359</xdr:rowOff>
    </xdr:from>
    <xdr:to>
      <xdr:col>9</xdr:col>
      <xdr:colOff>704477</xdr:colOff>
      <xdr:row>58</xdr:row>
      <xdr:rowOff>45348</xdr:rowOff>
    </xdr:to>
    <xdr:graphicFrame macro="">
      <xdr:nvGraphicFramePr>
        <xdr:cNvPr id="7" name="Chart 8">
          <a:extLst>
            <a:ext uri="{FF2B5EF4-FFF2-40B4-BE49-F238E27FC236}">
              <a16:creationId xmlns:a16="http://schemas.microsoft.com/office/drawing/2014/main" id="{6B87D4BD-8436-45BD-B3AF-413FAD5C1E3A}"/>
            </a:ext>
            <a:ext uri="{147F2762-F138-4A5C-976F-8EAC2B608ADB}">
              <a16:predDERef xmlns:a16="http://schemas.microsoft.com/office/drawing/2014/main" pred="{B410D971-23CE-4F4F-91D5-51EAAEA783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13</xdr:col>
      <xdr:colOff>45720</xdr:colOff>
      <xdr:row>0</xdr:row>
      <xdr:rowOff>162876</xdr:rowOff>
    </xdr:from>
    <xdr:to>
      <xdr:col>15</xdr:col>
      <xdr:colOff>1120140</xdr:colOff>
      <xdr:row>9</xdr:row>
      <xdr:rowOff>120015</xdr:rowOff>
    </xdr:to>
    <xdr:graphicFrame macro="">
      <xdr:nvGraphicFramePr>
        <xdr:cNvPr id="2" name="Chart 1">
          <a:extLst>
            <a:ext uri="{FF2B5EF4-FFF2-40B4-BE49-F238E27FC236}">
              <a16:creationId xmlns:a16="http://schemas.microsoft.com/office/drawing/2014/main" id="{123E8D15-A11F-4730-81DC-AF871C1B512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91440</xdr:colOff>
      <xdr:row>19</xdr:row>
      <xdr:rowOff>24765</xdr:rowOff>
    </xdr:from>
    <xdr:to>
      <xdr:col>16</xdr:col>
      <xdr:colOff>1905</xdr:colOff>
      <xdr:row>25</xdr:row>
      <xdr:rowOff>161925</xdr:rowOff>
    </xdr:to>
    <xdr:graphicFrame macro="">
      <xdr:nvGraphicFramePr>
        <xdr:cNvPr id="3" name="Chart 2">
          <a:extLst>
            <a:ext uri="{FF2B5EF4-FFF2-40B4-BE49-F238E27FC236}">
              <a16:creationId xmlns:a16="http://schemas.microsoft.com/office/drawing/2014/main" id="{0DE05DBE-C4AC-4A79-A970-5071E5235A4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123825</xdr:colOff>
      <xdr:row>28</xdr:row>
      <xdr:rowOff>28575</xdr:rowOff>
    </xdr:from>
    <xdr:to>
      <xdr:col>16</xdr:col>
      <xdr:colOff>30480</xdr:colOff>
      <xdr:row>34</xdr:row>
      <xdr:rowOff>173355</xdr:rowOff>
    </xdr:to>
    <xdr:graphicFrame macro="">
      <xdr:nvGraphicFramePr>
        <xdr:cNvPr id="4" name="Chart 3">
          <a:extLst>
            <a:ext uri="{FF2B5EF4-FFF2-40B4-BE49-F238E27FC236}">
              <a16:creationId xmlns:a16="http://schemas.microsoft.com/office/drawing/2014/main" id="{F33D440B-C1FE-4D98-BD60-166ECEE9A1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133350</xdr:colOff>
      <xdr:row>37</xdr:row>
      <xdr:rowOff>9525</xdr:rowOff>
    </xdr:from>
    <xdr:to>
      <xdr:col>16</xdr:col>
      <xdr:colOff>36195</xdr:colOff>
      <xdr:row>43</xdr:row>
      <xdr:rowOff>150495</xdr:rowOff>
    </xdr:to>
    <xdr:graphicFrame macro="">
      <xdr:nvGraphicFramePr>
        <xdr:cNvPr id="5" name="Chart 4">
          <a:extLst>
            <a:ext uri="{FF2B5EF4-FFF2-40B4-BE49-F238E27FC236}">
              <a16:creationId xmlns:a16="http://schemas.microsoft.com/office/drawing/2014/main" id="{652070B3-2465-455E-AC69-85D1C900DBB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95250</xdr:colOff>
      <xdr:row>46</xdr:row>
      <xdr:rowOff>19050</xdr:rowOff>
    </xdr:from>
    <xdr:to>
      <xdr:col>16</xdr:col>
      <xdr:colOff>1905</xdr:colOff>
      <xdr:row>52</xdr:row>
      <xdr:rowOff>154305</xdr:rowOff>
    </xdr:to>
    <xdr:graphicFrame macro="">
      <xdr:nvGraphicFramePr>
        <xdr:cNvPr id="6" name="Chart 5">
          <a:extLst>
            <a:ext uri="{FF2B5EF4-FFF2-40B4-BE49-F238E27FC236}">
              <a16:creationId xmlns:a16="http://schemas.microsoft.com/office/drawing/2014/main" id="{63882DF7-0127-400A-903A-B56BBBA2EA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104775</xdr:colOff>
      <xdr:row>55</xdr:row>
      <xdr:rowOff>19050</xdr:rowOff>
    </xdr:from>
    <xdr:to>
      <xdr:col>16</xdr:col>
      <xdr:colOff>11430</xdr:colOff>
      <xdr:row>61</xdr:row>
      <xdr:rowOff>160020</xdr:rowOff>
    </xdr:to>
    <xdr:graphicFrame macro="">
      <xdr:nvGraphicFramePr>
        <xdr:cNvPr id="7" name="Chart 6">
          <a:extLst>
            <a:ext uri="{FF2B5EF4-FFF2-40B4-BE49-F238E27FC236}">
              <a16:creationId xmlns:a16="http://schemas.microsoft.com/office/drawing/2014/main" id="{EF405228-9760-4391-9E82-A266AC6C6C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xdr:col>
      <xdr:colOff>38100</xdr:colOff>
      <xdr:row>10</xdr:row>
      <xdr:rowOff>28575</xdr:rowOff>
    </xdr:from>
    <xdr:to>
      <xdr:col>15</xdr:col>
      <xdr:colOff>1106805</xdr:colOff>
      <xdr:row>17</xdr:row>
      <xdr:rowOff>169545</xdr:rowOff>
    </xdr:to>
    <xdr:graphicFrame macro="">
      <xdr:nvGraphicFramePr>
        <xdr:cNvPr id="8" name="Chart 7">
          <a:extLst>
            <a:ext uri="{FF2B5EF4-FFF2-40B4-BE49-F238E27FC236}">
              <a16:creationId xmlns:a16="http://schemas.microsoft.com/office/drawing/2014/main" id="{D2A9BE7F-7DDF-4E6B-9552-8482944695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360382</xdr:colOff>
      <xdr:row>18</xdr:row>
      <xdr:rowOff>20225</xdr:rowOff>
    </xdr:from>
    <xdr:to>
      <xdr:col>8</xdr:col>
      <xdr:colOff>1249345</xdr:colOff>
      <xdr:row>38</xdr:row>
      <xdr:rowOff>0</xdr:rowOff>
    </xdr:to>
    <xdr:graphicFrame macro="">
      <xdr:nvGraphicFramePr>
        <xdr:cNvPr id="8" name="Chart 1">
          <a:extLst>
            <a:ext uri="{FF2B5EF4-FFF2-40B4-BE49-F238E27FC236}">
              <a16:creationId xmlns:a16="http://schemas.microsoft.com/office/drawing/2014/main" id="{66ACF1ED-B595-40B6-A5B0-E8799D677D5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201705</xdr:colOff>
      <xdr:row>18</xdr:row>
      <xdr:rowOff>16135</xdr:rowOff>
    </xdr:from>
    <xdr:to>
      <xdr:col>4</xdr:col>
      <xdr:colOff>1221440</xdr:colOff>
      <xdr:row>37</xdr:row>
      <xdr:rowOff>134471</xdr:rowOff>
    </xdr:to>
    <xdr:graphicFrame macro="">
      <xdr:nvGraphicFramePr>
        <xdr:cNvPr id="5" name="Chart 2">
          <a:extLst>
            <a:ext uri="{FF2B5EF4-FFF2-40B4-BE49-F238E27FC236}">
              <a16:creationId xmlns:a16="http://schemas.microsoft.com/office/drawing/2014/main" id="{EC97238C-B4D1-4509-B1E4-C7585745500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4048378-DD6E-47AD-8539-D35646C1C321}" name="Table11" displayName="Table11" ref="B5:M16" totalsRowCount="1" headerRowDxfId="225" totalsRowDxfId="224">
  <autoFilter ref="B5:M15" xr:uid="{11CB5455-0B00-4228-873C-68AB03BCDC45}"/>
  <tableColumns count="12">
    <tableColumn id="1" xr3:uid="{D68F7C1F-A5F5-4F48-81C2-3278D0E0CBF0}" name="0-State PCode" totalsRowDxfId="223"/>
    <tableColumn id="2" xr3:uid="{2FE9BCFD-5F48-41B6-8F6E-CADA60C7CB4B}" name="0-state name" totalsRowLabel="Total" totalsRowDxfId="222"/>
    <tableColumn id="3" xr3:uid="{3A5C673E-2983-4AF6-8FFD-F30DCD427BD5}" name="m- returnee housing no damage household" totalsRowFunction="custom" dataDxfId="221" totalsRowDxfId="220">
      <totalsRowFormula>SUM(Table11[m- returnee housing no damage household])</totalsRowFormula>
    </tableColumn>
    <tableColumn id="4" xr3:uid="{E2CD0868-5776-45C0-B9D8-FF9830F78322}" name="m- returnee housing no damage individuals" totalsRowFunction="custom" dataDxfId="219" totalsRowDxfId="218">
      <totalsRowFormula>SUM(Table11[m- returnee housing no damage individuals])</totalsRowFormula>
    </tableColumn>
    <tableColumn id="5" xr3:uid="{522BBF54-AFB8-4FC3-9DEB-18EFC1FB3147}" name="m- returnee housing part damage household" totalsRowFunction="custom" dataDxfId="217" totalsRowDxfId="216">
      <totalsRowFormula>SUM(Table11[m- returnee housing part damage household])</totalsRowFormula>
    </tableColumn>
    <tableColumn id="6" xr3:uid="{9ABCD282-9003-4706-B525-D4978DC564E3}" name="m- returnee housing part damage individuals" totalsRowFunction="custom" dataDxfId="215" totalsRowDxfId="214">
      <totalsRowFormula>SUM(Table11[m- returnee housing part damage individuals])</totalsRowFormula>
    </tableColumn>
    <tableColumn id="7" xr3:uid="{668FDE08-851E-41F0-88DD-9E3B343FDAF1}" name="m- returnee housing sev damaged makeshift shelter household" totalsRowFunction="custom" dataDxfId="213" totalsRowDxfId="212">
      <totalsRowFormula>SUM(Table11[m- returnee housing sev damaged makeshift shelter household])</totalsRowFormula>
    </tableColumn>
    <tableColumn id="8" xr3:uid="{CF9B6E22-47F9-4605-8DD4-B93941438F3A}" name="m- returnee housing sev damaged makeshift shelter individuals" totalsRowFunction="custom" dataDxfId="211" totalsRowDxfId="210">
      <totalsRowFormula>SUM(Table11[m- returnee housing sev damaged makeshift shelter individuals])</totalsRowFormula>
    </tableColumn>
    <tableColumn id="9" xr3:uid="{414A3076-D24F-4EC5-A695-BE57A34B38CC}" name="m- returnee housing unknown housing household" totalsRowFunction="custom" dataDxfId="209" totalsRowDxfId="208">
      <totalsRowFormula>SUM(Table11[m- returnee housing unknown housing household])</totalsRowFormula>
    </tableColumn>
    <tableColumn id="10" xr3:uid="{A3E09A99-F04D-421F-B788-E419BF3DCE5E}" name="m- returnee housing unknown housing individuals" totalsRowFunction="custom" dataDxfId="207" totalsRowDxfId="206">
      <totalsRowFormula>SUM(Table11[m- returnee housing unknown housing individuals])</totalsRowFormula>
    </tableColumn>
    <tableColumn id="11" xr3:uid="{B5AAF700-F770-4F4B-A929-6890525EA301}" name="Total returnee  household" totalsRowFunction="custom" dataDxfId="205" totalsRowDxfId="204">
      <calculatedColumnFormula>Table11[[#This Row],[m- returnee housing no damage household]]+Table11[[#This Row],[m- returnee housing part damage household]]+Table11[[#This Row],[m- returnee housing sev damaged makeshift shelter household]]+Table11[[#This Row],[m- returnee housing unknown housing household]]</calculatedColumnFormula>
      <totalsRowFormula>SUM(Table11[Total returnee  household])</totalsRowFormula>
    </tableColumn>
    <tableColumn id="12" xr3:uid="{30839720-DB83-4F9B-9E60-5C21FADA61E3}" name="Total returnee  individuals" totalsRowFunction="custom" dataDxfId="203" totalsRowDxfId="202">
      <calculatedColumnFormula>Table11[[#This Row],[m- returnee housing no damage individuals]]+Table11[[#This Row],[m- returnee housing part damage individuals]]+Table11[[#This Row],[m- returnee housing sev damaged makeshift shelter individuals]]+Table11[[#This Row],[m- returnee housing unknown housing individuals]]</calculatedColumnFormula>
      <totalsRowFormula>SUM(Table11[Total returnee  individuals])</totalsRow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AE486F2-FE35-497A-B80E-6EAB16611D6F}" name="Table1" displayName="Table1" ref="A1:GR510" totalsRowShown="0" headerRowDxfId="201" dataDxfId="200">
  <autoFilter ref="A1:GR510" xr:uid="{A7784587-AC92-4A8D-880F-B72D3F41BCD3}"/>
  <tableColumns count="200">
    <tableColumn id="10" xr3:uid="{29382080-D705-4638-9214-5014B934F447}" name="0-State PCode" dataDxfId="199"/>
    <tableColumn id="11" xr3:uid="{355296C1-0729-46A3-90C7-E53C1266EEF4}" name="0-state name" dataDxfId="198"/>
    <tableColumn id="2" xr3:uid="{846E87EF-FF90-4DDD-8AD6-19C1B33D9A89}" name="0-County  PCode" dataDxfId="197"/>
    <tableColumn id="12" xr3:uid="{07831CCA-3DC8-4F7E-9245-42232F83926D}" name="0-county name" dataDxfId="196"/>
    <tableColumn id="1" xr3:uid="{B6ABA705-0DAE-4090-A19B-D0B032F57410}" name="0-payam MT PCODE" dataDxfId="195"/>
    <tableColumn id="13" xr3:uid="{EADDE5B7-E59B-4B80-A619-74DE1DD9272C}" name="0-payam name" dataDxfId="194"/>
    <tableColumn id="14" xr3:uid="{9E274067-0046-4376-BBC5-4AA38602C8D2}" name="0-MT Round" dataDxfId="193"/>
    <tableColumn id="15" xr3:uid="{4C80C5C8-273C-41D2-BE0F-29A5B4DB6A25}" name="0-Round Source" dataDxfId="192"/>
    <tableColumn id="19" xr3:uid="{836D1669-9F44-4DF9-A508-3A31AEF9AE52}" name="a- IDPs present (Yes/No)" dataDxfId="191"/>
    <tableColumn id="20" xr3:uid="{A4EA1BDD-0EA2-42FE-AC59-86778E56CC4A}" name="a- IDP households" dataDxfId="190"/>
    <tableColumn id="21" xr3:uid="{E23F1F63-40AA-450D-8D19-A621FD30EFD0}" name="a- IDP individuals" dataDxfId="189"/>
    <tableColumn id="22" xr3:uid="{0917176B-7D33-4892-9DAB-54A870CF9340}" name="b- IDP arrival 2014-2015 household" dataDxfId="188"/>
    <tableColumn id="23" xr3:uid="{43400EFC-69D0-4835-ABBA-FD5288387082}" name="b- IDP arrival 2014-2015 individuals" dataDxfId="187"/>
    <tableColumn id="24" xr3:uid="{9A910448-FF4F-4BAB-BD1E-2E8E4CF25367}" name="b- IDP arrival 2014-2015 state habitual residence" dataDxfId="186"/>
    <tableColumn id="25" xr3:uid="{3F33F7A7-3D7E-45EB-B08B-2FC24FF08F98}" name="b- IDP arrival 2014-2015 county habitual residence" dataDxfId="185"/>
    <tableColumn id="26" xr3:uid="{D3192F25-29B1-49CC-95DF-9E6CC7EC0E68}" name="b- IDP arrival 2016-2017 household" dataDxfId="184"/>
    <tableColumn id="27" xr3:uid="{8B7BCA04-8B6C-4413-93A9-E31E6001BFA0}" name="b- IDP arrival 2016-2017 individuals" dataDxfId="183"/>
    <tableColumn id="28" xr3:uid="{45E2B9BF-6711-4928-8F2E-134081AF1536}" name="b- IDP arrival 2016-2017 state habitual residence" dataDxfId="182"/>
    <tableColumn id="29" xr3:uid="{BAC87FB2-3C0C-4F6B-BFFC-A06D653B5038}" name="b- IDP arrival 2016-2017 county habitual residence" dataDxfId="181"/>
    <tableColumn id="30" xr3:uid="{E1FDBE90-2C75-4C95-B2B6-F96A34E4F15A}" name="b- IDP arrival 2018 pre R-ARCSS household" dataDxfId="180"/>
    <tableColumn id="31" xr3:uid="{69DA5F25-577F-4B44-8BA5-52AB75AC2A62}" name="b- IDP arrival 2018 pre R-ARCSS individuals" dataDxfId="179"/>
    <tableColumn id="32" xr3:uid="{7A2DA9E7-C4C7-40D7-AC2A-A9297515C438}" name="b- IDP arrival 2018 pre R-ARCSS state habitual residence" dataDxfId="178"/>
    <tableColumn id="33" xr3:uid="{21AC0511-2913-4CEE-B6D5-587F34433DBF}" name="b- IDP arrival 2018 pre R-ARCSS county habitual residence" dataDxfId="177"/>
    <tableColumn id="34" xr3:uid="{302F11E9-DE13-4A31-BFD1-0B72F47C5AEC}" name="b- IDP arrival 2018 post R-ARCSS household" dataDxfId="176"/>
    <tableColumn id="35" xr3:uid="{EBB0F431-FCC5-4594-A36C-79BB5A388EA9}" name="b- IDP arrival 2018 post R-ARCSS individuals" dataDxfId="175"/>
    <tableColumn id="36" xr3:uid="{10B8C288-A4EE-4B45-A448-35B77636AC74}" name="b- IDP arrival 2018 post R-ARCSS state habitual residence" dataDxfId="174"/>
    <tableColumn id="37" xr3:uid="{3D26E5AA-67F5-49DC-AF6E-E6A0508F099C}" name="b- IDP arrival 2018 post R-ARCSS county habitual residence" dataDxfId="173"/>
    <tableColumn id="38" xr3:uid="{8F313C78-552B-4571-81E7-49719CC720AE}" name="b- IDP arrival 2019 household" dataDxfId="172"/>
    <tableColumn id="39" xr3:uid="{53C7313E-E250-4D38-98D3-BD7ABFE68C95}" name="b- IDP arrival 2019 individuals" dataDxfId="171"/>
    <tableColumn id="40" xr3:uid="{D5C9E4D8-A54C-404D-80D1-4BB13CE1CB66}" name="b- IDP arrival 2019 state habitual residence" dataDxfId="170"/>
    <tableColumn id="41" xr3:uid="{08397A78-D1AB-4C50-9950-21CBD82DA3FE}" name="b- IDP arrival 2019 county habitual residence" dataDxfId="169"/>
    <tableColumn id="42" xr3:uid="{6157AED9-69FB-49A0-B248-7AA733440DDE}" name="b- IDP arrival 2020 household" dataDxfId="168"/>
    <tableColumn id="43" xr3:uid="{8B86A4A5-FAED-4323-9631-B2B9A6FB42D2}" name="b- IDP arrival 2020 individuals" dataDxfId="167"/>
    <tableColumn id="44" xr3:uid="{AC218569-3136-4BFB-9590-29803C9D42C3}" name="b- IDP arrival 2020 state habitual residence" dataDxfId="166"/>
    <tableColumn id="45" xr3:uid="{D591E667-8C7A-4D84-AC56-8A9A568F668C}" name="b- IDP arrival 2020 county habitual residence" dataDxfId="165"/>
    <tableColumn id="237" xr3:uid="{D752589C-E777-4BCF-8D84-AFAE91EAAEA7}" name="b- IDP arrival unknown period household" dataDxfId="164"/>
    <tableColumn id="236" xr3:uid="{BB6B7951-D7FE-4704-ABE9-1C43B0E0A856}" name="b- IDP arrival unknown period individuals" dataDxfId="163"/>
    <tableColumn id="46" xr3:uid="{7E582A43-EA82-434E-A212-314CD2D5AEE4}" name="c- IDP previously displ. abroad present" dataDxfId="162"/>
    <tableColumn id="47" xr3:uid="{693672FC-4F1D-4015-A193-850E8B29286B}" name="c- IDP previously displ. abroad household" dataDxfId="161"/>
    <tableColumn id="48" xr3:uid="{F329E4D5-2FF4-4067-B769-D15F30CF6F1D}" name="c- IDP previously displ. abroad individuals" dataDxfId="160"/>
    <tableColumn id="49" xr3:uid="{53617E3E-3E46-4FD2-B320-FAD7BF9C413B}" name="d- IDP previously displ. abroad arrival 2016-2017 household" dataDxfId="159"/>
    <tableColumn id="50" xr3:uid="{A466370B-C5E3-4897-84DF-4961570AD355}" name="d- IDP previously displ. abroad arrival 2016-2017 individuals" dataDxfId="158"/>
    <tableColumn id="51" xr3:uid="{42EB7868-85D6-45C9-8DC0-BB4E86C23959}" name="d- IDP previously displ. abroad arrival 2016-2017 admin0 habitual residence" dataDxfId="157"/>
    <tableColumn id="52" xr3:uid="{BDCE07C7-E6E1-444B-ACF4-6E535F467E20}" name="d- IDP previously abroad arrival 2016-2017 admin1 habitual residence" dataDxfId="156"/>
    <tableColumn id="53" xr3:uid="{2A3DF0AA-81BE-4E69-825E-8C76E691B7FB}" name="d- IDP previously displ. abroad arrival 2018 pre R-ARCSS household" dataDxfId="155"/>
    <tableColumn id="54" xr3:uid="{02AF8C82-43B6-4EFE-8EFA-1B94FFCFE4CD}" name="d- IDP previously displ. abroad arrival 2018 pre R-ARCSS individuals" dataDxfId="154"/>
    <tableColumn id="55" xr3:uid="{9FDFE28C-B078-4554-85EE-E139335D9F83}" name="d- IDP previously displ. abroad arrival 2018 pre R-ARCSS admin0 habitual residence" dataDxfId="153"/>
    <tableColumn id="56" xr3:uid="{48AA19C2-9777-4418-8C59-C30EF89631EB}" name="d- IDP previously displ. abroad arrival 2018 pre R-ARCSS admin1 habitual residence" dataDxfId="152"/>
    <tableColumn id="57" xr3:uid="{FFE320DE-0E40-4A37-9792-1AFA22159B1F}" name="d- IDP previously displ. abroad arrival 2018 post R-ARCSS household" dataDxfId="151"/>
    <tableColumn id="58" xr3:uid="{EE5F4656-89CF-462F-829B-FDA8B94441DB}" name="d- IDP previously displ. abroad arrival 2018 post R-ARCSS individuals" dataDxfId="150"/>
    <tableColumn id="59" xr3:uid="{2D12FF69-CE19-4849-96EE-5CD74E0AEA76}" name="d- IDP previously displ. abroad arrival 2018 post R-ARCSS admin0 habitual residence" dataDxfId="149"/>
    <tableColumn id="60" xr3:uid="{08936E8C-FA14-4B17-A6DB-80E8F19646EB}" name="d- IDP previously displ. abroad arrival 2018 post R-ARCSS admin1 habitual residence" dataDxfId="148"/>
    <tableColumn id="61" xr3:uid="{DB8EBDE9-8BC4-4878-8395-4AB58DE6A61E}" name="d- IDP previously displ. abroad arrival 2019 household" dataDxfId="147"/>
    <tableColumn id="62" xr3:uid="{60DAF7E6-55D1-49AC-8E40-1A00C2FE4CA9}" name="d- IDP previously displ. abroad arrival 2019 individuals" dataDxfId="146"/>
    <tableColumn id="63" xr3:uid="{59DFD741-EE7C-4E68-94A0-4DD9E06596B7}" name="d- IDP previously displ. abroad arrival 2019 admin0 habitual residence" dataDxfId="145"/>
    <tableColumn id="64" xr3:uid="{F0274777-F413-4A93-9640-9B22634E393D}" name="d- IDP previously displ. abroad arrival 2019 admin1 habitual residence" dataDxfId="144"/>
    <tableColumn id="65" xr3:uid="{48185CAD-FBCE-44CF-86CC-421A0952E026}" name="d- IDP previously displ. abroad arrival 2020 household" dataDxfId="143"/>
    <tableColumn id="66" xr3:uid="{1BEFB9D5-A706-4AE5-8292-CBBB1BBDCE3E}" name="d- IDP previously displ. abroad arrival 2020 individuals" dataDxfId="142"/>
    <tableColumn id="67" xr3:uid="{3AA56DFF-E71E-4FEE-800E-09F29E244B7D}" name="d- IDP previously displ. abroad arrival 2020 admin0 habitual residence" dataDxfId="141"/>
    <tableColumn id="68" xr3:uid="{4CECAADC-5359-4D0E-8E6D-21741F6005C1}" name="d- IDP previously displ. abroad arrival 2020 admin1 habitual residence" dataDxfId="140"/>
    <tableColumn id="239" xr3:uid="{4ED679BB-90EA-4215-B7F2-2F71EB657E27}" name="d- IDP previously displ. abroad arrival unknown period household" dataDxfId="139"/>
    <tableColumn id="238" xr3:uid="{7AA194A4-E2E2-4C98-96C3-CB0A99DCE05A}" name="d- IDP previously displ. abroad arrival unknown period individuals" dataDxfId="138"/>
    <tableColumn id="69" xr3:uid="{4271CC5C-D550-4DE8-AA4C-0BE3D844AF0C}" name="e- IDP arrival 2014-2015 individuals conflict" dataDxfId="137"/>
    <tableColumn id="70" xr3:uid="{27FC3166-C093-467B-A4BE-7B1B880C35F8}" name="e- IDP arrival 2014-2015 individuals communal clashes" dataDxfId="136"/>
    <tableColumn id="71" xr3:uid="{8BACAE03-E825-45E2-A574-C72833316984}" name="e- IDP arrival 2014-2015 individuals disaster" dataDxfId="135"/>
    <tableColumn id="241" xr3:uid="{E8FD951B-9435-4D78-8B00-FA874EBC1171}" name="e- IDP arrival 2014-2015 individuals unknown reason" dataDxfId="134"/>
    <tableColumn id="72" xr3:uid="{A7967A97-9F54-4848-82CE-F9835C97B6D3}" name="e- IDP arrival 2014 2015 other reason (Yes/No)" dataDxfId="133"/>
    <tableColumn id="75" xr3:uid="{D09C9813-02E1-4BE0-A4BF-B5F8127ED76E}" name="e- IDP arrival 2016-2017 individuals conflict" dataDxfId="132"/>
    <tableColumn id="76" xr3:uid="{FA6B89F8-63F9-4D83-BCB6-926F732CEC93}" name="e- IDP arrival 2016-2017 individuals communal clashes" dataDxfId="131"/>
    <tableColumn id="77" xr3:uid="{1A597A5D-F5FD-453C-93C6-DF2840CC1D34}" name="e- IDP arrival 2016-2017 individuals disaster" dataDxfId="130"/>
    <tableColumn id="242" xr3:uid="{D0B74373-0117-46A2-807E-541FAD7A03DA}" name="e- IDP arrival 2016-2017 individuals unknown reason" dataDxfId="129"/>
    <tableColumn id="78" xr3:uid="{B9692BE9-73C5-42EF-B307-C42101F1E6C5}" name="e- IDP arrival 2016-2017  other reason (Yes/No)" dataDxfId="128"/>
    <tableColumn id="81" xr3:uid="{69A0751D-7C0F-4587-8207-220EAEA3724D}" name="e- IDP arrival 2018 pre R-ARCSS individuals conflict" dataDxfId="127"/>
    <tableColumn id="82" xr3:uid="{EE080D37-0C00-4EA6-B3AF-F810D26253DF}" name="e- IDP arrival 2018 pre R-ARCSS individuals communal clashes" dataDxfId="126"/>
    <tableColumn id="83" xr3:uid="{CA28F42E-8842-4171-AAE2-5DB5B9F48399}" name="e- IDP arrival 2018 pre R-ARCSS individuals disaster" dataDxfId="125"/>
    <tableColumn id="244" xr3:uid="{EC9743DE-5294-44A0-B01D-A651B32016FC}" name="e- IDP arrival 2018 pre R-ARCSS individuals unknown reason" dataDxfId="124"/>
    <tableColumn id="84" xr3:uid="{15B00CFB-ABAE-4891-ACCF-F90EDE4522E1}" name="e- IDP arrival 2018 pre R-ARCSS other reason (Yes/No)" dataDxfId="123"/>
    <tableColumn id="87" xr3:uid="{38869920-3BF6-4DB0-A0AE-7AA43F67022A}" name="e- IDP arrival 2018 post R-ARCSS individuals conflict" dataDxfId="122"/>
    <tableColumn id="88" xr3:uid="{AE7F8CA1-6A0C-4603-B881-32179002D6F5}" name="e- IDP arrival 2018 post R-ARCSS individuals communal clashes" dataDxfId="121"/>
    <tableColumn id="89" xr3:uid="{30AF6FB0-EE5E-4761-9594-01977A7E7B19}" name="e- IDP arrival 2018 post R-ARCSS individuals disaster" dataDxfId="120"/>
    <tableColumn id="243" xr3:uid="{9AE994C7-AAFF-4380-98D4-A22A59696315}" name="e- IDP arrival 2018 post R-ARCSS individuals unknown reason" dataDxfId="119"/>
    <tableColumn id="90" xr3:uid="{7A01D860-C048-4B4D-9B51-1F50E6E24FB1}" name="e- IDP arrival 2018 post R-ARCSS other reason (Yes/No)" dataDxfId="118"/>
    <tableColumn id="93" xr3:uid="{DDAAC107-5CB7-4DC7-9703-08A90FF7CF43}" name="e- IDP arrival 2019 individuals conflict" dataDxfId="117"/>
    <tableColumn id="94" xr3:uid="{F5D0D312-CE09-4F29-A325-7C3B44BEE6AB}" name="e- IDP arrival 2019 individuals communal clashes" dataDxfId="116"/>
    <tableColumn id="95" xr3:uid="{A3EFDA7D-9F45-491E-B993-BB906D59F20C}" name="e- IDP arrival 2019 individuals disaster" dataDxfId="115"/>
    <tableColumn id="245" xr3:uid="{F6FE0026-E18D-4B09-8821-A37711636666}" name="e- IDP arrival 2019 individuals unknown reason" dataDxfId="114"/>
    <tableColumn id="96" xr3:uid="{6D91DEC3-0F3C-4CD8-8565-27DF5AD5C956}" name="e- IDP arrival 2019  other reason (Yes/No)" dataDxfId="113"/>
    <tableColumn id="99" xr3:uid="{EDB635E5-2F7D-4AEE-A511-A819C2FC05B2}" name="e- IDP arrival 2020 individuals conflict" dataDxfId="112"/>
    <tableColumn id="100" xr3:uid="{BA1609DE-C200-4D87-B2BE-D043F0AFCD05}" name="e- IDP arrival 2020 individuals communal clashes" dataDxfId="111"/>
    <tableColumn id="101" xr3:uid="{C6469519-D559-48D5-BF3A-6597A8985AE9}" name="e- IDP arrival 2020 individuals disaster" dataDxfId="110"/>
    <tableColumn id="246" xr3:uid="{35821813-5C55-4C86-9CD1-22C9575F418D}" name="e- IDP arrival 2020 individuals unknown reason" dataDxfId="109"/>
    <tableColumn id="102" xr3:uid="{69742B51-5F19-41D1-87A7-12B86020CE32}" name="e- IDP arrival 2020 other reason (Yes/No)" dataDxfId="108"/>
    <tableColumn id="103" xr3:uid="{A2506D8D-36E0-40F5-B645-531A7242333B}" name="e- IDP arrival 2020 other reason detail" dataDxfId="107"/>
    <tableColumn id="104" xr3:uid="{40644349-BF3B-4A12-ADD8-D0B81F2FDB22}" name="e- IDP arrival 2020 other reason individuals" dataDxfId="106"/>
    <tableColumn id="105" xr3:uid="{B8D5A22B-6D5D-43C7-AEA9-C5BAD2B3F154}" name="f- IDPs in camps &amp; camp like settings  households" dataDxfId="105"/>
    <tableColumn id="106" xr3:uid="{729B67C0-571E-4298-B9B0-5CFBD21FF9E7}" name="f- IDPs in camps &amp; camp like settings  individuals" dataDxfId="104"/>
    <tableColumn id="107" xr3:uid="{266E067E-DC56-4321-A54E-2C0B6166F4AC}" name="f- IDPs in host community households" dataDxfId="103"/>
    <tableColumn id="108" xr3:uid="{59CDB774-3EE6-4AEB-B8BE-1F597D164BC9}" name="f- IDPs in host community individuals" dataDxfId="102"/>
    <tableColumn id="109" xr3:uid="{764D6A49-1973-4101-8D73-2929C7BFC67D}" name="g- IDPs multiple displac Yes/No" dataDxfId="101"/>
    <tableColumn id="110" xr3:uid="{5482A5D9-AEA6-4DFF-A1A4-33539230FEC1}" name="g- IDPs multiple displac household" dataDxfId="100"/>
    <tableColumn id="111" xr3:uid="{93A7F56D-F5D5-40DE-B663-65A0504F8D96}" name="g- IDPs multiple displac individuals" dataDxfId="99"/>
    <tableColumn id="112" xr3:uid="{3032048A-F771-4F5B-A0AB-6EAF1687196A}" name="h- host pop households" dataDxfId="98"/>
    <tableColumn id="113" xr3:uid="{320A72ED-D9F8-462F-9063-ED9D80AE03F1}" name="h- host pop individuals" dataDxfId="97"/>
    <tableColumn id="249" xr3:uid="{8AFB5B3F-9EC0-4D0A-B31C-1707D56AA756}" name="i- returnees present (Yes/No)" dataDxfId="96"/>
    <tableColumn id="248" xr3:uid="{3891D68E-CBED-4BB1-A7A3-DE7E7BD5080A}" name="i- returnees present household" dataDxfId="95">
      <calculatedColumnFormula>Table1[[#This Row],[i- returnees internal present household]]+Table1[[#This Row],[k- abroad returnee household]]</calculatedColumnFormula>
    </tableColumn>
    <tableColumn id="247" xr3:uid="{6785FE26-70A3-4F57-B37A-F2070D59553A}" name="i- returnees present individuals" dataDxfId="94">
      <calculatedColumnFormula>Table1[[#This Row],[i- returnees internal present individuals]]+Table1[[#This Row],[k- abroad returnee individuals]]</calculatedColumnFormula>
    </tableColumn>
    <tableColumn id="114" xr3:uid="{4915187B-D4AC-40CB-80DF-3EDF55D1E921}" name="i- returnees internal present Yes / No " dataDxfId="93"/>
    <tableColumn id="115" xr3:uid="{049B33B5-0151-4BBE-8131-59C39E5BD3DB}" name="i- returnees internal present household" dataDxfId="92"/>
    <tableColumn id="116" xr3:uid="{729AF28A-A0DD-4FAA-BE43-47680F7E401A}" name="i- returnees internal present individuals" dataDxfId="91"/>
    <tableColumn id="117" xr3:uid="{5EE4EFFC-FF29-4797-A520-279BB26436A2}" name="j- internal returnee arrival 2016-2017  returnee household" dataDxfId="90"/>
    <tableColumn id="118" xr3:uid="{A4851ED2-C28F-47C1-98BB-54C24FE52C1E}" name="j- internal returnee arrival 2016-2017  returnee individuals" dataDxfId="89"/>
    <tableColumn id="119" xr3:uid="{B99C8D04-4C58-420E-AD4E-18966205029A}" name="j- internal returnee arrival 2016-2017  state" dataDxfId="88"/>
    <tableColumn id="120" xr3:uid="{58C84A1B-E3F1-48E5-B0A8-A141BB89D227}" name="j- internal returnee arrival 2016-2017  county" dataDxfId="87"/>
    <tableColumn id="121" xr3:uid="{47FC7A4F-660B-4893-828E-29FE9417CE0D}" name="j- internal returnee arrival 2016-2017 reason" dataDxfId="86"/>
    <tableColumn id="122" xr3:uid="{4332914B-E836-4827-9299-C2F8605074F5}" name="j- internal returnee arrival 2016-2017 other reason" dataDxfId="85"/>
    <tableColumn id="123" xr3:uid="{944BF523-7CDF-4D47-B5CB-D7468206F808}" name="j- internal returnee arrival 2018 pre R-ARCSS household" dataDxfId="84"/>
    <tableColumn id="124" xr3:uid="{8802FA4D-EFBD-4F21-8F92-6DD2CE8F749F}" name="j- internal returnee arrival 2018 pre R-ARCSS individuals" dataDxfId="83"/>
    <tableColumn id="125" xr3:uid="{009C3F07-0BEB-4A5A-9C5E-557C081E8036}" name="j- internal returnee arrival 2018 pre R-ARCSS state" dataDxfId="82"/>
    <tableColumn id="126" xr3:uid="{F4D87086-C447-4B44-B564-CBC1976078B6}" name="j- internal returnee arrival 2018 pre R-ARCSS county" dataDxfId="81"/>
    <tableColumn id="127" xr3:uid="{B1A1BC37-F88F-4808-B7E6-5E22AE6196E2}" name="j- internal returnee arrival 2018 pre R-ARCSS reason" dataDxfId="80"/>
    <tableColumn id="128" xr3:uid="{6BCCC5D4-DF8A-4C08-9C1C-1A1997F64632}" name="j- internal returnee arrival 2018 pre R-ARCSS other reason" dataDxfId="79"/>
    <tableColumn id="129" xr3:uid="{5C31D6BC-8470-4941-9E01-8AE7A0104CD9}" name="j- internal returnee arrival 2018 post R-ARCSS  household" dataDxfId="78"/>
    <tableColumn id="130" xr3:uid="{DE87D9F2-819A-4A69-B3B4-938EBE21EACC}" name="j- internal returnee arrival 2018 post R-ARCSS  individuals" dataDxfId="77"/>
    <tableColumn id="131" xr3:uid="{2BF9BB15-9003-46E0-AFE5-4B8A42560282}" name="j- internal returnee arrival 2018 post R-ARCSS  state" dataDxfId="76"/>
    <tableColumn id="132" xr3:uid="{5717FA2D-407C-48BC-9876-D59271A01577}" name="j- internal returnee arrival 2018 post R-ARCSS  county" dataDxfId="75"/>
    <tableColumn id="133" xr3:uid="{E70049EA-049B-4304-A82A-EE3831115997}" name="j- internal returnee arrival 2018 post R-ARCSS reason" dataDxfId="74"/>
    <tableColumn id="134" xr3:uid="{896F5F33-4644-4ECB-9009-EC1B36C9484A}" name="j- internal returnee arrival 2018 post R-ARCSS other reason" dataDxfId="73"/>
    <tableColumn id="135" xr3:uid="{7A97459F-58E1-4BBB-B796-C42A9D5A3006}" name="j- internal returnee arrival 2019  returnee household" dataDxfId="72"/>
    <tableColumn id="136" xr3:uid="{C84444FD-B9AD-40BE-9D01-CCAF8A060D61}" name="j- internal returnee arrival 2019  returnee individuals" dataDxfId="71"/>
    <tableColumn id="137" xr3:uid="{1D33A492-D324-4006-A555-E96D2FF0C6C0}" name="j- internal returnee arrival 2019 state" dataDxfId="70"/>
    <tableColumn id="138" xr3:uid="{FD27F37C-754F-4B24-BF77-245B231CE5D3}" name="j- internal returnee arrival 2019  county" dataDxfId="69"/>
    <tableColumn id="139" xr3:uid="{183B62D9-EED8-41D7-867D-54E410BD7CA7}" name="j- internal returnee arrival 2019  returnee reason" dataDxfId="68"/>
    <tableColumn id="140" xr3:uid="{AA6091D5-A2FD-4475-933D-FC035E1DCCB5}" name="j- internal returnee arrival 2019  returnee other reason" dataDxfId="67"/>
    <tableColumn id="141" xr3:uid="{293DD717-602D-4F44-AFD0-A63A01DE3A8A}" name="j- internal returnee arrival 2020 returnee household" dataDxfId="66"/>
    <tableColumn id="142" xr3:uid="{49ED766B-3B7C-4AB1-A73D-ED8C2E59A688}" name="j- internal returnee arrival 2020 returnee individuals" dataDxfId="65"/>
    <tableColumn id="143" xr3:uid="{32A9C6FA-BC5B-48B4-B1E4-11941EA6BBFB}" name="j- internal returnee arrival 2020 state" dataDxfId="64"/>
    <tableColumn id="144" xr3:uid="{1CE04595-DB39-4A57-BF2B-508A69891CAF}" name="j- internal returnee arrival 2020 county" dataDxfId="63"/>
    <tableColumn id="145" xr3:uid="{7511B80B-E2FA-4332-93EA-574AD9C5D9A9}" name="j- internal returnee arrival 2020 returnee reason" dataDxfId="62"/>
    <tableColumn id="146" xr3:uid="{528F4C12-1D73-4506-9047-FA0AA83903CE}" name="j- internal returnee arrival 2020 returnee other reason" dataDxfId="61"/>
    <tableColumn id="251" xr3:uid="{D2332A90-F58E-4556-828B-BCBA1FDCCFB1}" name="j- internal returnee arrival unknown period household" dataDxfId="60"/>
    <tableColumn id="250" xr3:uid="{509A309B-D510-417C-8344-6270E7D95E14}" name="j- internal returnee arrival unknown period individuals" dataDxfId="59"/>
    <tableColumn id="147" xr3:uid="{97D0A4FD-6FAE-44C5-B4FE-8B807FC8C5D8}" name="k- abroad returnee present Yes / No" dataDxfId="58"/>
    <tableColumn id="148" xr3:uid="{FF686350-6F86-44DF-A511-7D209980E6E2}" name="k- abroad returnee household" dataDxfId="57"/>
    <tableColumn id="149" xr3:uid="{565B89D2-EBB9-4A1A-93B7-5DA81E39044B}" name="k- abroad returnee individuals" dataDxfId="56"/>
    <tableColumn id="150" xr3:uid="{B8AB5316-6778-4418-9016-9A6D27882267}" name="l- abroad returnee 2016-2017 household" dataDxfId="55"/>
    <tableColumn id="151" xr3:uid="{B46ED497-4646-4ED0-864C-6B337ECA69D9}" name="l- abroad returnee 2016-2017 individuals" dataDxfId="54"/>
    <tableColumn id="152" xr3:uid="{B9CACA96-AB0B-4A99-B2F3-4E727A631F72}" name="l- abroad returnee 2016-2017 country" dataDxfId="53"/>
    <tableColumn id="154" xr3:uid="{A5EC8C0D-02FD-425B-B854-1E220503F580}" name="l- abroad returnee 2016-2017 region" dataDxfId="52"/>
    <tableColumn id="156" xr3:uid="{2565B484-0954-4A7D-9638-58410470A686}" name="l- abroad returnee 2016-2017 reason" dataDxfId="51"/>
    <tableColumn id="157" xr3:uid="{C417F7DB-6648-48A1-BF1B-C332BAD53090}" name="l- abroad returnee 2016-2017 other reason" dataDxfId="50"/>
    <tableColumn id="158" xr3:uid="{54FB431A-6183-430F-A375-14EA28C0A33F}" name="l- abroad returnee pre R-ARCSS 2018 household" dataDxfId="49"/>
    <tableColumn id="159" xr3:uid="{09DC3333-0A77-4FEA-AFAF-0D961F6536BB}" name="l- abroad returnee pre R-ARCSS 2018 individuals" dataDxfId="48"/>
    <tableColumn id="160" xr3:uid="{04BC950D-2346-49B0-BC3A-3CFAEFAFD425}" name="l- abroad returnee pre R-ARCSS 2018 country" dataDxfId="47"/>
    <tableColumn id="162" xr3:uid="{53CEE216-0526-4729-944B-828F08993E4A}" name="l- abroad returnee pre R-ARCSS 2018 region" dataDxfId="46"/>
    <tableColumn id="164" xr3:uid="{81F96F0C-5BD6-41BA-A95C-F1E72C33A535}" name="l- abroad returnee pre R-ARCSS 2018 reason" dataDxfId="45"/>
    <tableColumn id="165" xr3:uid="{C59220F7-D613-471D-9BEE-121983BB2D04}" name="l- abroad returnee pre R-ARCSS 2018 other reason" dataDxfId="44"/>
    <tableColumn id="166" xr3:uid="{75221B1E-0525-4298-8305-B4A32723BCA5}" name="l- abroad returnee post R-ARCSS 2018 household" dataDxfId="43"/>
    <tableColumn id="167" xr3:uid="{97D62F86-895C-4926-8690-8391FBE57323}" name="l- abroad returnee post R-ARCSS 2018 individuals" dataDxfId="42"/>
    <tableColumn id="168" xr3:uid="{56B6AD8B-2486-4A3F-A649-A73157680377}" name="l- abroad returnee post R-ARCSS 2018 country" dataDxfId="41"/>
    <tableColumn id="170" xr3:uid="{ADB9F447-A9BF-4359-8987-161F04A84B11}" name="l- abroad returnee post R-ARCSS 2018 region" dataDxfId="40"/>
    <tableColumn id="172" xr3:uid="{4D5C5ECD-E238-4B19-A1BF-D0FC969F0F67}" name="l- abroad returnee post R-ARCSS 2018 reason" dataDxfId="39"/>
    <tableColumn id="173" xr3:uid="{7C632DA2-2F03-49ED-A77B-E8897726F031}" name="l- abroad returnee post R-ARCSS 2018 other reason" dataDxfId="38"/>
    <tableColumn id="174" xr3:uid="{056949AD-59F6-4530-9335-0F8AEC06D7FB}" name="l- abroad returnee 2019 household" dataDxfId="37"/>
    <tableColumn id="175" xr3:uid="{EA6A74B3-0757-402F-A57C-69238A46C636}" name="l- abroad returnee 2019 individuals" dataDxfId="36"/>
    <tableColumn id="176" xr3:uid="{29E87232-1D14-4C1D-A1B8-DA6CAE62B0C6}" name="l- abroad returnee 2019 country" dataDxfId="35"/>
    <tableColumn id="178" xr3:uid="{40866EA7-CFA8-433F-88DE-875387819A98}" name="l- abroad returnee 2019 region" dataDxfId="34"/>
    <tableColumn id="180" xr3:uid="{0710FDD1-4B5B-4DFA-89A5-52F1C433A02C}" name="l- abroad returnee 2019 reason" dataDxfId="33"/>
    <tableColumn id="181" xr3:uid="{D9BF8261-2AFF-4CF3-A486-D59EF7453BC3}" name="l- abroad returnee 2019 other reason" dataDxfId="32"/>
    <tableColumn id="182" xr3:uid="{4A924835-4F80-44AF-A031-ABFA98FA7332}" name="l- abroad returnee 2020 household" dataDxfId="31"/>
    <tableColumn id="183" xr3:uid="{D8CC3784-3672-487B-864F-FD1A87A173DF}" name="l- abroad returnee 2020 individuals" dataDxfId="30"/>
    <tableColumn id="184" xr3:uid="{207FD788-F51F-4CEA-9FD3-E2D2137DEC34}" name="l- abroad returnee 2020 country" dataDxfId="29"/>
    <tableColumn id="186" xr3:uid="{C75BE4AF-D79C-435E-866C-8B62E2C03AB2}" name="l- abroad returnee 2020 region" dataDxfId="28"/>
    <tableColumn id="188" xr3:uid="{CFA4A19F-B65B-46A7-80F3-A2D30F6D8F79}" name="l- abroad returnee 2020 reason" dataDxfId="27"/>
    <tableColumn id="189" xr3:uid="{CF1410F1-6776-4FF2-8D00-D15F8832350A}" name="l- abroad returnee 2020 other reason" dataDxfId="26"/>
    <tableColumn id="253" xr3:uid="{3EE4C2A3-A577-4214-8EAA-5F2F28C4438E}" name="l- abroad returnee unknown period household" dataDxfId="25"/>
    <tableColumn id="252" xr3:uid="{C292A3E3-DE30-4161-A9CF-6707D4960E3B}" name="l- abroad returnee unknown period individuals" dataDxfId="24"/>
    <tableColumn id="190" xr3:uid="{45173EB2-049F-4F26-8C74-A83F215D21C4}" name="m- returnee housing no damage household" dataDxfId="23"/>
    <tableColumn id="191" xr3:uid="{CFBB4765-CF8E-4E60-B56E-2A23E8540A64}" name="m- returnee housing no damage individuals" dataDxfId="22"/>
    <tableColumn id="192" xr3:uid="{A721E26D-A794-41DF-9FD0-E4437D1DFA67}" name="m- returnee housing part damage household" dataDxfId="21"/>
    <tableColumn id="193" xr3:uid="{E4EB3CEC-C340-4E95-85B1-7844A228A2B3}" name="m- returnee housing part damage individuals" dataDxfId="20"/>
    <tableColumn id="194" xr3:uid="{26ECA369-1630-4D22-AFB9-5846FA08070B}" name="m- returnee housing sev damaged makeshift shelter household" dataDxfId="19"/>
    <tableColumn id="195" xr3:uid="{21440500-FDFB-4ADC-849C-F15575B74613}" name="m- returnee housing sev damaged makeshift shelter individuals" dataDxfId="18"/>
    <tableColumn id="255" xr3:uid="{9EA56EB7-38A1-4D89-8988-7978191775D0}" name="m- returnee housing unknown housing household" dataDxfId="17"/>
    <tableColumn id="254" xr3:uid="{2E9632FE-0D48-4294-A061-00174B2FDB04}" name="m- returnee housing unknown housing individuals" dataDxfId="16"/>
    <tableColumn id="196" xr3:uid="{4C3F9C2B-1E25-4F00-A50D-D2E3B5C2260C}" name="n- displaced and not returned to payam Yes/No" dataDxfId="15"/>
    <tableColumn id="197" xr3:uid="{C28E885F-2527-413F-B1F4-B012C1057626}" name="n- displaced and not returned to payam households" dataDxfId="14"/>
    <tableColumn id="198" xr3:uid="{18D12C55-308C-4F4B-B274-B306C32CC5CC}" name="n- displaced and not returned to payam individuals" dataDxfId="13"/>
    <tableColumn id="199" xr3:uid="{F9148320-44EE-477E-A511-EA30249C7C0E}" name="o- displaced within ssd Yes/No" dataDxfId="12"/>
    <tableColumn id="200" xr3:uid="{FADF3B1D-AC2E-4D7D-8278-192729ED4210}" name="o- displaced within ssd state" dataDxfId="11"/>
    <tableColumn id="201" xr3:uid="{DE083307-AD59-45E6-B146-151BBF2F3E2D}" name="o- displaced within ssd county" dataDxfId="10"/>
    <tableColumn id="202" xr3:uid="{6CFC68D4-51D6-41A9-943A-51F382BE7907}" name="p- displaced outside ssd Yes/No" dataDxfId="9"/>
    <tableColumn id="203" xr3:uid="{197C68C5-3D84-4060-A355-71FCDCA414B6}" name="p- displaced outside ssd country" dataDxfId="8"/>
    <tableColumn id="204" xr3:uid="{F52503A9-8C68-4802-923A-BA9F8EA8660A}" name="q- relocated pop in payam Yes/No" dataDxfId="7"/>
    <tableColumn id="205" xr3:uid="{A7705EFF-7837-4DAB-8614-CB8F73F75199}" name="q- relocated pop in payam households" dataDxfId="6"/>
    <tableColumn id="206" xr3:uid="{A2293A84-7807-4B12-A4E9-74D02ED4EDF3}" name="q- relocated pop in payam individuals" dataDxfId="5"/>
    <tableColumn id="207" xr3:uid="{F16DCF5C-9510-4D8E-95BA-471AA79C4A9C}" name="r- houses occupied by non owners Yes/No" dataDxfId="4"/>
    <tableColumn id="208" xr3:uid="{9C51ACA3-0748-47E2-88BE-F2737F58B7CE}" name="u2- key informant has IDP returnee list" dataDxfId="3"/>
    <tableColumn id="209" xr3:uid="{E8BEE6DC-4648-410A-A12C-DD8C3B0BDB93}" name="u2- key informant data consistennt" dataDxfId="2"/>
    <tableColumn id="210" xr3:uid="{F5F16562-2AEC-46FF-81D5-FAA0C0D4D046}" name="u2- key informant data consistent with observation" dataDxfId="1"/>
    <tableColumn id="211" xr3:uid="{990AFEBB-2DD9-460F-AE0E-1F9C371DBA65}" name="v_obervation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836E2-C66E-4814-B302-8A7D8EE765DF}">
  <dimension ref="A2:U69"/>
  <sheetViews>
    <sheetView showGridLines="0" tabSelected="1" zoomScaleNormal="100" zoomScaleSheetLayoutView="160" workbookViewId="0">
      <selection activeCell="F26" sqref="F26"/>
    </sheetView>
  </sheetViews>
  <sheetFormatPr baseColWidth="10" defaultColWidth="8.6640625" defaultRowHeight="15" x14ac:dyDescent="0.2"/>
  <cols>
    <col min="1" max="6" width="20.6640625" customWidth="1"/>
    <col min="7" max="14" width="17.33203125" customWidth="1"/>
    <col min="16" max="17" width="13.33203125" style="2" customWidth="1"/>
    <col min="18" max="21" width="17.33203125" style="2" customWidth="1"/>
    <col min="22" max="23" width="17.33203125" customWidth="1"/>
  </cols>
  <sheetData>
    <row r="2" spans="1:9" ht="18" x14ac:dyDescent="0.2">
      <c r="C2" s="96" t="s">
        <v>1828</v>
      </c>
      <c r="E2" s="96" t="s">
        <v>1829</v>
      </c>
    </row>
    <row r="3" spans="1:9" ht="18" x14ac:dyDescent="0.2">
      <c r="C3" s="97" t="s">
        <v>1830</v>
      </c>
      <c r="E3" s="98"/>
    </row>
    <row r="4" spans="1:9" x14ac:dyDescent="0.2">
      <c r="C4" t="s">
        <v>1879</v>
      </c>
    </row>
    <row r="7" spans="1:9" ht="11" customHeight="1" x14ac:dyDescent="0.2"/>
    <row r="8" spans="1:9" ht="25.25" customHeight="1" x14ac:dyDescent="0.2">
      <c r="A8" s="99" t="s">
        <v>1831</v>
      </c>
      <c r="B8" s="99" t="s">
        <v>1832</v>
      </c>
      <c r="C8" s="99" t="s">
        <v>1833</v>
      </c>
      <c r="D8" s="2"/>
      <c r="E8" s="2"/>
      <c r="F8" s="2"/>
    </row>
    <row r="9" spans="1:9" x14ac:dyDescent="0.2">
      <c r="A9" s="100">
        <v>78</v>
      </c>
      <c r="B9" s="100">
        <v>509</v>
      </c>
      <c r="C9" s="100">
        <v>2854</v>
      </c>
      <c r="D9" s="2"/>
      <c r="E9" s="2"/>
      <c r="F9" s="2"/>
    </row>
    <row r="10" spans="1:9" x14ac:dyDescent="0.2">
      <c r="A10" s="2"/>
      <c r="B10" s="2"/>
      <c r="C10" s="2"/>
      <c r="D10" s="2"/>
      <c r="E10" s="2"/>
      <c r="F10" s="2"/>
    </row>
    <row r="11" spans="1:9" ht="26" x14ac:dyDescent="0.2">
      <c r="A11" s="2"/>
      <c r="B11" s="2"/>
      <c r="C11" s="17" t="s">
        <v>1771</v>
      </c>
      <c r="D11" s="18" t="s">
        <v>1772</v>
      </c>
      <c r="E11" s="17" t="s">
        <v>1880</v>
      </c>
      <c r="F11" s="18" t="s">
        <v>1881</v>
      </c>
      <c r="G11" s="19">
        <v>2019</v>
      </c>
      <c r="H11" s="18" t="s">
        <v>1820</v>
      </c>
      <c r="I11" s="19" t="s">
        <v>1774</v>
      </c>
    </row>
    <row r="12" spans="1:9" x14ac:dyDescent="0.2">
      <c r="A12" s="2"/>
      <c r="B12" s="2"/>
      <c r="C12" s="115">
        <f>C13/$B$13</f>
        <v>0.28658189773884196</v>
      </c>
      <c r="D12" s="115">
        <f t="shared" ref="D12:I12" si="0">D13/$B$13</f>
        <v>0.23173171841202156</v>
      </c>
      <c r="E12" s="115">
        <f t="shared" si="0"/>
        <v>0.11827462533227295</v>
      </c>
      <c r="F12" s="115">
        <f t="shared" si="0"/>
        <v>8.4576036738015739E-2</v>
      </c>
      <c r="G12" s="115">
        <f t="shared" si="0"/>
        <v>9.3126166243234623E-2</v>
      </c>
      <c r="H12" s="115">
        <f t="shared" si="0"/>
        <v>0.1619232994897154</v>
      </c>
      <c r="I12" s="115">
        <f t="shared" si="0"/>
        <v>2.3786256045897763E-2</v>
      </c>
    </row>
    <row r="13" spans="1:9" ht="26" x14ac:dyDescent="0.2">
      <c r="A13" s="101" t="s">
        <v>1834</v>
      </c>
      <c r="B13" s="100">
        <f>B14+B15</f>
        <v>1615765</v>
      </c>
      <c r="C13" s="112">
        <f t="shared" ref="C13:I13" si="1">SUM(C14:C15)</f>
        <v>463049</v>
      </c>
      <c r="D13" s="112">
        <f t="shared" si="1"/>
        <v>374424</v>
      </c>
      <c r="E13" s="112">
        <f t="shared" si="1"/>
        <v>191104</v>
      </c>
      <c r="F13" s="112">
        <f t="shared" si="1"/>
        <v>136655</v>
      </c>
      <c r="G13" s="112">
        <f t="shared" si="1"/>
        <v>150470</v>
      </c>
      <c r="H13" s="112">
        <f t="shared" si="1"/>
        <v>261630</v>
      </c>
      <c r="I13" s="112">
        <f t="shared" si="1"/>
        <v>38433</v>
      </c>
    </row>
    <row r="14" spans="1:9" ht="22.25" customHeight="1" x14ac:dyDescent="0.2">
      <c r="A14" s="102" t="s">
        <v>1835</v>
      </c>
      <c r="B14" s="113">
        <f>SUM(C14:I14)</f>
        <v>1529361</v>
      </c>
      <c r="C14" s="114">
        <f>'MT R9 Period of Arrival State'!M14</f>
        <v>463049</v>
      </c>
      <c r="D14" s="114">
        <f>'MT R9 Period of Arrival State'!N14</f>
        <v>343979</v>
      </c>
      <c r="E14" s="114">
        <f>'MT R9 Period of Arrival State'!O14</f>
        <v>177347</v>
      </c>
      <c r="F14" s="114">
        <f>'MT R9 Period of Arrival State'!P14</f>
        <v>123727</v>
      </c>
      <c r="G14" s="114">
        <f>'MT R9 Period of Arrival State'!Q14</f>
        <v>132176</v>
      </c>
      <c r="H14" s="114">
        <f>'MT R9 Period of Arrival State'!R14</f>
        <v>254468</v>
      </c>
      <c r="I14" s="114">
        <f>'MT R9 Period of Arrival State'!S14</f>
        <v>34615</v>
      </c>
    </row>
    <row r="15" spans="1:9" ht="22.25" customHeight="1" x14ac:dyDescent="0.2">
      <c r="A15" s="103" t="s">
        <v>1836</v>
      </c>
      <c r="B15" s="113">
        <f>SUM(C15:I15)</f>
        <v>86404</v>
      </c>
      <c r="C15" s="114">
        <v>0</v>
      </c>
      <c r="D15" s="114">
        <f>'MT R9 Period of Arrival State'!U14</f>
        <v>30445</v>
      </c>
      <c r="E15" s="114">
        <f>'MT R9 Period of Arrival State'!V14</f>
        <v>13757</v>
      </c>
      <c r="F15" s="114">
        <f>'MT R9 Period of Arrival State'!W14</f>
        <v>12928</v>
      </c>
      <c r="G15" s="114">
        <f>'MT R9 Period of Arrival State'!X14</f>
        <v>18294</v>
      </c>
      <c r="H15" s="114">
        <f>'MT R9 Period of Arrival State'!Y14</f>
        <v>7162</v>
      </c>
      <c r="I15" s="114">
        <f>'MT R9 Period of Arrival State'!Z14</f>
        <v>3818</v>
      </c>
    </row>
    <row r="17" spans="1:8" ht="26" x14ac:dyDescent="0.2">
      <c r="C17" s="28" t="s">
        <v>1772</v>
      </c>
      <c r="D17" s="29" t="s">
        <v>1882</v>
      </c>
      <c r="E17" s="28" t="s">
        <v>1883</v>
      </c>
      <c r="F17" s="29" t="s">
        <v>1778</v>
      </c>
      <c r="G17" s="28" t="s">
        <v>1821</v>
      </c>
      <c r="H17" s="28" t="s">
        <v>1774</v>
      </c>
    </row>
    <row r="18" spans="1:8" x14ac:dyDescent="0.2">
      <c r="C18" s="115">
        <f>C19/$B$19</f>
        <v>0.13990175963235699</v>
      </c>
      <c r="D18" s="115">
        <f t="shared" ref="D18:H18" si="2">D19/$B$19</f>
        <v>0.17094433045833562</v>
      </c>
      <c r="E18" s="115">
        <f t="shared" si="2"/>
        <v>0.22168632827521634</v>
      </c>
      <c r="F18" s="115">
        <f t="shared" si="2"/>
        <v>0.28183257815877533</v>
      </c>
      <c r="G18" s="115">
        <f t="shared" si="2"/>
        <v>0.15424908101187818</v>
      </c>
      <c r="H18" s="115">
        <f t="shared" si="2"/>
        <v>3.1385922463437528E-2</v>
      </c>
    </row>
    <row r="19" spans="1:8" ht="26" x14ac:dyDescent="0.2">
      <c r="A19" s="104" t="s">
        <v>1837</v>
      </c>
      <c r="B19" s="100">
        <f>SUM(B20:B21)</f>
        <v>1674668</v>
      </c>
      <c r="C19" s="112">
        <f>SUM(C20:C21)</f>
        <v>234289</v>
      </c>
      <c r="D19" s="112">
        <f t="shared" ref="D19:H19" si="3">SUM(D20:D21)</f>
        <v>286275</v>
      </c>
      <c r="E19" s="112">
        <f t="shared" si="3"/>
        <v>371251</v>
      </c>
      <c r="F19" s="112">
        <f t="shared" si="3"/>
        <v>471976</v>
      </c>
      <c r="G19" s="112">
        <f t="shared" si="3"/>
        <v>258316</v>
      </c>
      <c r="H19" s="112">
        <f t="shared" si="3"/>
        <v>52561</v>
      </c>
    </row>
    <row r="20" spans="1:8" ht="26" x14ac:dyDescent="0.2">
      <c r="A20" s="105" t="s">
        <v>1838</v>
      </c>
      <c r="B20" s="113">
        <f>SUM(C20:H20)</f>
        <v>1135894</v>
      </c>
      <c r="C20" s="114">
        <f>'MT R9 Period of Arrival State'!L41</f>
        <v>162383</v>
      </c>
      <c r="D20" s="114">
        <f>'MT R9 Period of Arrival State'!M41</f>
        <v>196508</v>
      </c>
      <c r="E20" s="114">
        <f>'MT R9 Period of Arrival State'!N41</f>
        <v>254954</v>
      </c>
      <c r="F20" s="114">
        <f>'MT R9 Period of Arrival State'!O41</f>
        <v>310299</v>
      </c>
      <c r="G20" s="114">
        <f>'MT R9 Period of Arrival State'!P41</f>
        <v>174463</v>
      </c>
      <c r="H20" s="114">
        <f>'MT R9 Period of Arrival State'!Q41</f>
        <v>37287</v>
      </c>
    </row>
    <row r="21" spans="1:8" ht="26" x14ac:dyDescent="0.2">
      <c r="A21" s="106" t="s">
        <v>1839</v>
      </c>
      <c r="B21" s="113">
        <f>SUM(C21:H21)</f>
        <v>538774</v>
      </c>
      <c r="C21" s="114">
        <f>'MT R9 Period of Arrival State'!S41</f>
        <v>71906</v>
      </c>
      <c r="D21" s="114">
        <f>'MT R9 Period of Arrival State'!T41</f>
        <v>89767</v>
      </c>
      <c r="E21" s="114">
        <f>'MT R9 Period of Arrival State'!U41</f>
        <v>116297</v>
      </c>
      <c r="F21" s="114">
        <f>'MT R9 Period of Arrival State'!V41</f>
        <v>161677</v>
      </c>
      <c r="G21" s="114">
        <f>'MT R9 Period of Arrival State'!W41</f>
        <v>83853</v>
      </c>
      <c r="H21" s="114">
        <f>'MT R9 Period of Arrival State'!X41</f>
        <v>15274</v>
      </c>
    </row>
    <row r="24" spans="1:8" x14ac:dyDescent="0.2">
      <c r="A24" s="107" t="s">
        <v>1840</v>
      </c>
    </row>
    <row r="25" spans="1:8" x14ac:dyDescent="0.2">
      <c r="A25" t="s">
        <v>1841</v>
      </c>
    </row>
    <row r="26" spans="1:8" x14ac:dyDescent="0.2">
      <c r="A26" t="s">
        <v>1842</v>
      </c>
    </row>
    <row r="27" spans="1:8" x14ac:dyDescent="0.2">
      <c r="A27" t="s">
        <v>1843</v>
      </c>
    </row>
    <row r="28" spans="1:8" x14ac:dyDescent="0.2">
      <c r="A28" t="s">
        <v>1844</v>
      </c>
    </row>
    <row r="30" spans="1:8" x14ac:dyDescent="0.2">
      <c r="A30" t="s">
        <v>1845</v>
      </c>
    </row>
    <row r="31" spans="1:8" x14ac:dyDescent="0.2">
      <c r="A31" t="s">
        <v>1846</v>
      </c>
    </row>
    <row r="32" spans="1:8" x14ac:dyDescent="0.2">
      <c r="A32" t="s">
        <v>1847</v>
      </c>
    </row>
    <row r="33" spans="1:13" x14ac:dyDescent="0.2">
      <c r="A33" t="s">
        <v>1848</v>
      </c>
    </row>
    <row r="34" spans="1:13" x14ac:dyDescent="0.2">
      <c r="A34" t="s">
        <v>1849</v>
      </c>
    </row>
    <row r="35" spans="1:13" x14ac:dyDescent="0.2">
      <c r="A35" s="108" t="s">
        <v>1850</v>
      </c>
      <c r="C35" s="109"/>
      <c r="D35" s="109"/>
      <c r="E35" s="109"/>
      <c r="F35" s="109"/>
      <c r="G35" s="109"/>
      <c r="H35" s="109"/>
      <c r="I35" s="109"/>
      <c r="J35" s="109"/>
      <c r="K35" s="109"/>
      <c r="L35" s="109"/>
      <c r="M35" s="109"/>
    </row>
    <row r="36" spans="1:13" x14ac:dyDescent="0.2">
      <c r="A36" s="108" t="s">
        <v>1851</v>
      </c>
      <c r="C36" s="109"/>
      <c r="D36" s="109"/>
      <c r="E36" s="109"/>
      <c r="F36" s="109"/>
      <c r="G36" s="109"/>
      <c r="H36" s="109"/>
      <c r="I36" s="109"/>
      <c r="J36" s="109"/>
      <c r="K36" s="109"/>
      <c r="L36" s="109"/>
      <c r="M36" s="109"/>
    </row>
    <row r="38" spans="1:13" x14ac:dyDescent="0.2">
      <c r="A38" s="107" t="s">
        <v>1852</v>
      </c>
    </row>
    <row r="39" spans="1:13" x14ac:dyDescent="0.2">
      <c r="A39" s="110" t="s">
        <v>1853</v>
      </c>
    </row>
    <row r="40" spans="1:13" x14ac:dyDescent="0.2">
      <c r="A40" t="s">
        <v>1854</v>
      </c>
    </row>
    <row r="41" spans="1:13" x14ac:dyDescent="0.2">
      <c r="A41" t="s">
        <v>1855</v>
      </c>
    </row>
    <row r="42" spans="1:13" x14ac:dyDescent="0.2">
      <c r="A42" t="s">
        <v>1856</v>
      </c>
    </row>
    <row r="43" spans="1:13" x14ac:dyDescent="0.2">
      <c r="A43" t="s">
        <v>1857</v>
      </c>
    </row>
    <row r="44" spans="1:13" x14ac:dyDescent="0.2">
      <c r="A44" s="108" t="s">
        <v>1858</v>
      </c>
      <c r="C44" s="108"/>
      <c r="D44" s="108"/>
      <c r="E44" s="108"/>
      <c r="F44" s="108"/>
      <c r="G44" s="108"/>
      <c r="H44" s="108"/>
      <c r="I44" s="108"/>
    </row>
    <row r="46" spans="1:13" x14ac:dyDescent="0.2">
      <c r="A46" s="110" t="s">
        <v>1859</v>
      </c>
    </row>
    <row r="47" spans="1:13" x14ac:dyDescent="0.2">
      <c r="A47" t="s">
        <v>1860</v>
      </c>
    </row>
    <row r="48" spans="1:13" x14ac:dyDescent="0.2">
      <c r="A48" t="s">
        <v>1861</v>
      </c>
    </row>
    <row r="49" spans="1:1" x14ac:dyDescent="0.2">
      <c r="A49" s="111" t="s">
        <v>1862</v>
      </c>
    </row>
    <row r="50" spans="1:1" x14ac:dyDescent="0.2">
      <c r="A50" s="82" t="s">
        <v>1863</v>
      </c>
    </row>
    <row r="51" spans="1:1" x14ac:dyDescent="0.2">
      <c r="A51" t="s">
        <v>1864</v>
      </c>
    </row>
    <row r="52" spans="1:1" x14ac:dyDescent="0.2">
      <c r="A52" s="108" t="s">
        <v>1865</v>
      </c>
    </row>
    <row r="54" spans="1:1" x14ac:dyDescent="0.2">
      <c r="A54" s="110" t="s">
        <v>1866</v>
      </c>
    </row>
    <row r="55" spans="1:1" x14ac:dyDescent="0.2">
      <c r="A55" t="s">
        <v>1860</v>
      </c>
    </row>
    <row r="56" spans="1:1" x14ac:dyDescent="0.2">
      <c r="A56" t="s">
        <v>1867</v>
      </c>
    </row>
    <row r="57" spans="1:1" x14ac:dyDescent="0.2">
      <c r="A57" t="s">
        <v>1868</v>
      </c>
    </row>
    <row r="59" spans="1:1" x14ac:dyDescent="0.2">
      <c r="A59" s="110" t="s">
        <v>1869</v>
      </c>
    </row>
    <row r="60" spans="1:1" x14ac:dyDescent="0.2">
      <c r="A60" t="s">
        <v>1870</v>
      </c>
    </row>
    <row r="61" spans="1:1" x14ac:dyDescent="0.2">
      <c r="A61" t="s">
        <v>1871</v>
      </c>
    </row>
    <row r="62" spans="1:1" x14ac:dyDescent="0.2">
      <c r="A62" t="s">
        <v>1872</v>
      </c>
    </row>
    <row r="63" spans="1:1" x14ac:dyDescent="0.2">
      <c r="A63" t="s">
        <v>1873</v>
      </c>
    </row>
    <row r="64" spans="1:1" x14ac:dyDescent="0.2">
      <c r="A64" t="s">
        <v>1874</v>
      </c>
    </row>
    <row r="66" spans="1:1" x14ac:dyDescent="0.2">
      <c r="A66" s="110" t="s">
        <v>1875</v>
      </c>
    </row>
    <row r="67" spans="1:1" x14ac:dyDescent="0.2">
      <c r="A67" t="s">
        <v>1876</v>
      </c>
    </row>
    <row r="68" spans="1:1" x14ac:dyDescent="0.2">
      <c r="A68" t="s">
        <v>1877</v>
      </c>
    </row>
    <row r="69" spans="1:1" x14ac:dyDescent="0.2">
      <c r="A69" t="s">
        <v>1878</v>
      </c>
    </row>
  </sheetData>
  <pageMargins left="0.25" right="0.25"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AB236-EF64-4BBD-AC9E-70E1C6960C7C}">
  <dimension ref="B2:Z62"/>
  <sheetViews>
    <sheetView showGridLines="0" topLeftCell="A29" zoomScaleNormal="100" workbookViewId="0">
      <selection activeCell="V33" sqref="V33"/>
    </sheetView>
  </sheetViews>
  <sheetFormatPr baseColWidth="10" defaultColWidth="8.83203125" defaultRowHeight="15" x14ac:dyDescent="0.2"/>
  <cols>
    <col min="2" max="2" width="14.5" customWidth="1"/>
    <col min="3" max="3" width="23" bestFit="1" customWidth="1"/>
    <col min="4" max="11" width="11.83203125" customWidth="1"/>
    <col min="12" max="13" width="15.1640625" customWidth="1"/>
    <col min="14" max="26" width="11.83203125" customWidth="1"/>
    <col min="27" max="39" width="14.5" customWidth="1"/>
    <col min="16381" max="16384" width="8.83203125" bestFit="1" customWidth="1"/>
  </cols>
  <sheetData>
    <row r="2" spans="2:26" ht="32" customHeight="1" x14ac:dyDescent="0.2">
      <c r="B2" s="129" t="s">
        <v>1765</v>
      </c>
      <c r="C2" s="129" t="s">
        <v>1766</v>
      </c>
      <c r="D2" s="136" t="s">
        <v>1818</v>
      </c>
      <c r="E2" s="126" t="s">
        <v>1767</v>
      </c>
      <c r="F2" s="127"/>
      <c r="G2" s="127"/>
      <c r="H2" s="127"/>
      <c r="I2" s="127"/>
      <c r="J2" s="127"/>
      <c r="K2" s="127"/>
      <c r="L2" s="124" t="s">
        <v>1768</v>
      </c>
      <c r="M2" s="116" t="s">
        <v>1769</v>
      </c>
      <c r="N2" s="117"/>
      <c r="O2" s="117"/>
      <c r="P2" s="117"/>
      <c r="Q2" s="117"/>
      <c r="R2" s="117"/>
      <c r="S2" s="118"/>
      <c r="T2" s="124" t="s">
        <v>1819</v>
      </c>
      <c r="U2" s="126" t="s">
        <v>1770</v>
      </c>
      <c r="V2" s="127"/>
      <c r="W2" s="127"/>
      <c r="X2" s="127"/>
      <c r="Y2" s="127"/>
      <c r="Z2" s="128"/>
    </row>
    <row r="3" spans="2:26" ht="96.5" customHeight="1" x14ac:dyDescent="0.2">
      <c r="B3" s="130"/>
      <c r="C3" s="130"/>
      <c r="D3" s="137"/>
      <c r="E3" s="17" t="s">
        <v>1771</v>
      </c>
      <c r="F3" s="18" t="s">
        <v>1772</v>
      </c>
      <c r="G3" s="17" t="s">
        <v>1884</v>
      </c>
      <c r="H3" s="18" t="s">
        <v>1883</v>
      </c>
      <c r="I3" s="19">
        <v>2019</v>
      </c>
      <c r="J3" s="18" t="s">
        <v>1820</v>
      </c>
      <c r="K3" s="19" t="s">
        <v>1774</v>
      </c>
      <c r="L3" s="125"/>
      <c r="M3" s="17" t="s">
        <v>1771</v>
      </c>
      <c r="N3" s="18" t="s">
        <v>1772</v>
      </c>
      <c r="O3" s="17" t="s">
        <v>1884</v>
      </c>
      <c r="P3" s="18" t="s">
        <v>1883</v>
      </c>
      <c r="Q3" s="19">
        <v>2019</v>
      </c>
      <c r="R3" s="18" t="s">
        <v>1821</v>
      </c>
      <c r="S3" s="18" t="s">
        <v>1774</v>
      </c>
      <c r="T3" s="125"/>
      <c r="U3" s="18" t="s">
        <v>1772</v>
      </c>
      <c r="V3" s="17" t="s">
        <v>1884</v>
      </c>
      <c r="W3" s="18" t="s">
        <v>1883</v>
      </c>
      <c r="X3" s="19" t="s">
        <v>1773</v>
      </c>
      <c r="Y3" s="18" t="s">
        <v>1821</v>
      </c>
      <c r="Z3" s="18" t="s">
        <v>1774</v>
      </c>
    </row>
    <row r="4" spans="2:26" x14ac:dyDescent="0.2">
      <c r="B4" s="20" t="s">
        <v>252</v>
      </c>
      <c r="C4" s="20" t="s">
        <v>253</v>
      </c>
      <c r="D4" s="21">
        <f>SUM(E4:K4)</f>
        <v>234636</v>
      </c>
      <c r="E4" s="22">
        <v>59662</v>
      </c>
      <c r="F4" s="22">
        <v>58675</v>
      </c>
      <c r="G4" s="22">
        <v>22580</v>
      </c>
      <c r="H4" s="22">
        <v>24492</v>
      </c>
      <c r="I4" s="22">
        <v>29023</v>
      </c>
      <c r="J4" s="22">
        <v>22973</v>
      </c>
      <c r="K4" s="22">
        <v>17231</v>
      </c>
      <c r="L4" s="23">
        <f>SUM(M4:S4)</f>
        <v>217836</v>
      </c>
      <c r="M4" s="22">
        <f>E4</f>
        <v>59662</v>
      </c>
      <c r="N4" s="22">
        <f>F4-U4</f>
        <v>53555</v>
      </c>
      <c r="O4" s="22">
        <f t="shared" ref="O4:O14" si="0">G4-V4</f>
        <v>20450</v>
      </c>
      <c r="P4" s="22">
        <f>H4-W4</f>
        <v>22877</v>
      </c>
      <c r="Q4" s="22">
        <f t="shared" ref="Q4:Q14" si="1">I4-X4</f>
        <v>23289</v>
      </c>
      <c r="R4" s="22">
        <f t="shared" ref="R4:R14" si="2">J4-Y4</f>
        <v>22475</v>
      </c>
      <c r="S4" s="22">
        <f t="shared" ref="S4:S14" si="3">K4-Z4</f>
        <v>15528</v>
      </c>
      <c r="T4" s="23">
        <f>SUM(U4:Z4)</f>
        <v>16800</v>
      </c>
      <c r="U4" s="22">
        <v>5120</v>
      </c>
      <c r="V4" s="22">
        <v>2130</v>
      </c>
      <c r="W4" s="22">
        <v>1615</v>
      </c>
      <c r="X4" s="22">
        <v>5734</v>
      </c>
      <c r="Y4" s="22">
        <v>498</v>
      </c>
      <c r="Z4" s="22">
        <v>1703</v>
      </c>
    </row>
    <row r="5" spans="2:26" x14ac:dyDescent="0.2">
      <c r="B5" s="20" t="s">
        <v>261</v>
      </c>
      <c r="C5" s="20" t="s">
        <v>262</v>
      </c>
      <c r="D5" s="21">
        <f t="shared" ref="D5:D13" si="4">SUM(E5:K5)</f>
        <v>49511</v>
      </c>
      <c r="E5" s="22">
        <v>9572</v>
      </c>
      <c r="F5" s="22">
        <v>12543</v>
      </c>
      <c r="G5" s="22">
        <v>7230</v>
      </c>
      <c r="H5" s="22">
        <v>4539</v>
      </c>
      <c r="I5" s="22">
        <v>7119</v>
      </c>
      <c r="J5" s="22">
        <v>4778</v>
      </c>
      <c r="K5" s="22">
        <v>3730</v>
      </c>
      <c r="L5" s="23">
        <f t="shared" ref="L5:L13" si="5">SUM(M5:S5)</f>
        <v>41720</v>
      </c>
      <c r="M5" s="22">
        <f t="shared" ref="M5:M12" si="6">E5</f>
        <v>9572</v>
      </c>
      <c r="N5" s="22">
        <f t="shared" ref="N5:N14" si="7">F5-U5</f>
        <v>9957</v>
      </c>
      <c r="O5" s="22">
        <f t="shared" si="0"/>
        <v>5416</v>
      </c>
      <c r="P5" s="22">
        <f t="shared" ref="P5:P14" si="8">H5-W5</f>
        <v>3019</v>
      </c>
      <c r="Q5" s="22">
        <f t="shared" si="1"/>
        <v>6049</v>
      </c>
      <c r="R5" s="22">
        <f t="shared" si="2"/>
        <v>4079</v>
      </c>
      <c r="S5" s="22">
        <f t="shared" si="3"/>
        <v>3628</v>
      </c>
      <c r="T5" s="23">
        <f t="shared" ref="T5:T13" si="9">SUM(U5:Z5)</f>
        <v>7791</v>
      </c>
      <c r="U5" s="22">
        <v>2586</v>
      </c>
      <c r="V5" s="22">
        <v>1814</v>
      </c>
      <c r="W5" s="22">
        <v>1520</v>
      </c>
      <c r="X5" s="22">
        <v>1070</v>
      </c>
      <c r="Y5" s="22">
        <v>699</v>
      </c>
      <c r="Z5" s="22">
        <v>102</v>
      </c>
    </row>
    <row r="6" spans="2:26" x14ac:dyDescent="0.2">
      <c r="B6" s="20" t="s">
        <v>215</v>
      </c>
      <c r="C6" s="20" t="s">
        <v>216</v>
      </c>
      <c r="D6" s="21">
        <f t="shared" si="4"/>
        <v>243989</v>
      </c>
      <c r="E6" s="22">
        <v>54470</v>
      </c>
      <c r="F6" s="22">
        <v>41882</v>
      </c>
      <c r="G6" s="22">
        <v>36916</v>
      </c>
      <c r="H6" s="22">
        <v>21681</v>
      </c>
      <c r="I6" s="22">
        <v>22598</v>
      </c>
      <c r="J6" s="22">
        <v>65441</v>
      </c>
      <c r="K6" s="22">
        <v>1001</v>
      </c>
      <c r="L6" s="23">
        <f t="shared" si="5"/>
        <v>233416</v>
      </c>
      <c r="M6" s="22">
        <f t="shared" si="6"/>
        <v>54470</v>
      </c>
      <c r="N6" s="22">
        <f t="shared" si="7"/>
        <v>38380</v>
      </c>
      <c r="O6" s="22">
        <f t="shared" si="0"/>
        <v>34752</v>
      </c>
      <c r="P6" s="22">
        <f t="shared" si="8"/>
        <v>19587</v>
      </c>
      <c r="Q6" s="22">
        <f t="shared" si="1"/>
        <v>20652</v>
      </c>
      <c r="R6" s="22">
        <f t="shared" si="2"/>
        <v>64620</v>
      </c>
      <c r="S6" s="22">
        <f t="shared" si="3"/>
        <v>955</v>
      </c>
      <c r="T6" s="23">
        <f t="shared" si="9"/>
        <v>10573</v>
      </c>
      <c r="U6" s="22">
        <v>3502</v>
      </c>
      <c r="V6" s="22">
        <v>2164</v>
      </c>
      <c r="W6" s="22">
        <v>2094</v>
      </c>
      <c r="X6" s="22">
        <v>1946</v>
      </c>
      <c r="Y6" s="22">
        <v>821</v>
      </c>
      <c r="Z6" s="22">
        <v>46</v>
      </c>
    </row>
    <row r="7" spans="2:26" x14ac:dyDescent="0.2">
      <c r="B7" s="20" t="s">
        <v>246</v>
      </c>
      <c r="C7" s="20" t="s">
        <v>247</v>
      </c>
      <c r="D7" s="21">
        <f t="shared" si="4"/>
        <v>186983</v>
      </c>
      <c r="E7" s="22">
        <v>54193</v>
      </c>
      <c r="F7" s="22">
        <v>33267</v>
      </c>
      <c r="G7" s="22">
        <v>37741</v>
      </c>
      <c r="H7" s="22">
        <v>15132</v>
      </c>
      <c r="I7" s="22">
        <v>17590</v>
      </c>
      <c r="J7" s="22">
        <v>29060</v>
      </c>
      <c r="K7" s="22">
        <v>0</v>
      </c>
      <c r="L7" s="23">
        <f t="shared" si="5"/>
        <v>183060</v>
      </c>
      <c r="M7" s="22">
        <f t="shared" si="6"/>
        <v>54193</v>
      </c>
      <c r="N7" s="22">
        <f t="shared" si="7"/>
        <v>32628</v>
      </c>
      <c r="O7" s="22">
        <f t="shared" si="0"/>
        <v>37042</v>
      </c>
      <c r="P7" s="22">
        <f t="shared" si="8"/>
        <v>14446</v>
      </c>
      <c r="Q7" s="22">
        <f t="shared" si="1"/>
        <v>16786</v>
      </c>
      <c r="R7" s="22">
        <f t="shared" si="2"/>
        <v>27965</v>
      </c>
      <c r="S7" s="22">
        <f t="shared" si="3"/>
        <v>0</v>
      </c>
      <c r="T7" s="23">
        <f t="shared" si="9"/>
        <v>3923</v>
      </c>
      <c r="U7" s="22">
        <v>639</v>
      </c>
      <c r="V7" s="22">
        <v>699</v>
      </c>
      <c r="W7" s="22">
        <v>686</v>
      </c>
      <c r="X7" s="22">
        <v>804</v>
      </c>
      <c r="Y7" s="22">
        <v>1095</v>
      </c>
      <c r="Z7" s="22">
        <v>0</v>
      </c>
    </row>
    <row r="8" spans="2:26" x14ac:dyDescent="0.2">
      <c r="B8" s="20" t="s">
        <v>383</v>
      </c>
      <c r="C8" s="20" t="s">
        <v>384</v>
      </c>
      <c r="D8" s="21">
        <f t="shared" si="4"/>
        <v>64893</v>
      </c>
      <c r="E8" s="22">
        <v>18737</v>
      </c>
      <c r="F8" s="22">
        <v>28888</v>
      </c>
      <c r="G8" s="22">
        <v>3988</v>
      </c>
      <c r="H8" s="22">
        <v>4094</v>
      </c>
      <c r="I8" s="22">
        <v>4004</v>
      </c>
      <c r="J8" s="22">
        <v>4742</v>
      </c>
      <c r="K8" s="22">
        <v>440</v>
      </c>
      <c r="L8" s="23">
        <f t="shared" si="5"/>
        <v>61555</v>
      </c>
      <c r="M8" s="22">
        <f t="shared" si="6"/>
        <v>18737</v>
      </c>
      <c r="N8" s="22">
        <f t="shared" si="7"/>
        <v>28483</v>
      </c>
      <c r="O8" s="22">
        <f t="shared" si="0"/>
        <v>3144</v>
      </c>
      <c r="P8" s="22">
        <f t="shared" si="8"/>
        <v>3687</v>
      </c>
      <c r="Q8" s="22">
        <f t="shared" si="1"/>
        <v>2838</v>
      </c>
      <c r="R8" s="22">
        <f t="shared" si="2"/>
        <v>4226</v>
      </c>
      <c r="S8" s="22">
        <f t="shared" si="3"/>
        <v>440</v>
      </c>
      <c r="T8" s="23">
        <f t="shared" si="9"/>
        <v>3338</v>
      </c>
      <c r="U8" s="22">
        <v>405</v>
      </c>
      <c r="V8" s="22">
        <v>844</v>
      </c>
      <c r="W8" s="22">
        <v>407</v>
      </c>
      <c r="X8" s="22">
        <v>1166</v>
      </c>
      <c r="Y8" s="22">
        <v>516</v>
      </c>
      <c r="Z8" s="22">
        <v>0</v>
      </c>
    </row>
    <row r="9" spans="2:26" x14ac:dyDescent="0.2">
      <c r="B9" s="20" t="s">
        <v>389</v>
      </c>
      <c r="C9" s="20" t="s">
        <v>235</v>
      </c>
      <c r="D9" s="21">
        <f t="shared" si="4"/>
        <v>196666</v>
      </c>
      <c r="E9" s="22">
        <v>120349</v>
      </c>
      <c r="F9" s="22">
        <v>49521</v>
      </c>
      <c r="G9" s="22">
        <v>7896</v>
      </c>
      <c r="H9" s="22">
        <v>3763</v>
      </c>
      <c r="I9" s="22">
        <v>9286</v>
      </c>
      <c r="J9" s="22">
        <v>5851</v>
      </c>
      <c r="K9" s="22">
        <v>0</v>
      </c>
      <c r="L9" s="23">
        <f t="shared" si="5"/>
        <v>187758</v>
      </c>
      <c r="M9" s="22">
        <f t="shared" si="6"/>
        <v>120349</v>
      </c>
      <c r="N9" s="22">
        <f t="shared" si="7"/>
        <v>41299</v>
      </c>
      <c r="O9" s="22">
        <f t="shared" si="0"/>
        <v>7588</v>
      </c>
      <c r="P9" s="22">
        <f t="shared" si="8"/>
        <v>3535</v>
      </c>
      <c r="Q9" s="22">
        <f t="shared" si="1"/>
        <v>9136</v>
      </c>
      <c r="R9" s="22">
        <f t="shared" si="2"/>
        <v>5851</v>
      </c>
      <c r="S9" s="22">
        <f t="shared" si="3"/>
        <v>0</v>
      </c>
      <c r="T9" s="23">
        <f t="shared" si="9"/>
        <v>8908</v>
      </c>
      <c r="U9" s="22">
        <v>8222</v>
      </c>
      <c r="V9" s="22">
        <v>308</v>
      </c>
      <c r="W9" s="22">
        <v>228</v>
      </c>
      <c r="X9" s="22">
        <v>150</v>
      </c>
      <c r="Y9" s="22">
        <v>0</v>
      </c>
      <c r="Z9" s="22">
        <v>0</v>
      </c>
    </row>
    <row r="10" spans="2:26" x14ac:dyDescent="0.2">
      <c r="B10" s="20" t="s">
        <v>202</v>
      </c>
      <c r="C10" s="20" t="s">
        <v>203</v>
      </c>
      <c r="D10" s="21">
        <f t="shared" si="4"/>
        <v>219012</v>
      </c>
      <c r="E10" s="22">
        <v>65515</v>
      </c>
      <c r="F10" s="22">
        <v>56562</v>
      </c>
      <c r="G10" s="22">
        <v>24902</v>
      </c>
      <c r="H10" s="22">
        <v>23295</v>
      </c>
      <c r="I10" s="22">
        <v>23713</v>
      </c>
      <c r="J10" s="22">
        <v>8994</v>
      </c>
      <c r="K10" s="22">
        <v>16031</v>
      </c>
      <c r="L10" s="23">
        <f t="shared" si="5"/>
        <v>186833</v>
      </c>
      <c r="M10" s="22">
        <f t="shared" si="6"/>
        <v>65515</v>
      </c>
      <c r="N10" s="22">
        <f t="shared" si="7"/>
        <v>47828</v>
      </c>
      <c r="O10" s="22">
        <f t="shared" si="0"/>
        <v>19753</v>
      </c>
      <c r="P10" s="22">
        <f t="shared" si="8"/>
        <v>17655</v>
      </c>
      <c r="Q10" s="22">
        <f t="shared" si="1"/>
        <v>16508</v>
      </c>
      <c r="R10" s="22">
        <f>J10-Y10</f>
        <v>5510</v>
      </c>
      <c r="S10" s="22">
        <f t="shared" si="3"/>
        <v>14064</v>
      </c>
      <c r="T10" s="23">
        <f t="shared" si="9"/>
        <v>32179</v>
      </c>
      <c r="U10" s="22">
        <v>8734</v>
      </c>
      <c r="V10" s="22">
        <v>5149</v>
      </c>
      <c r="W10" s="22">
        <v>5640</v>
      </c>
      <c r="X10" s="22">
        <v>7205</v>
      </c>
      <c r="Y10" s="22">
        <v>3484</v>
      </c>
      <c r="Z10" s="22">
        <v>1967</v>
      </c>
    </row>
    <row r="11" spans="2:26" x14ac:dyDescent="0.2">
      <c r="B11" s="20" t="s">
        <v>231</v>
      </c>
      <c r="C11" s="20" t="s">
        <v>232</v>
      </c>
      <c r="D11" s="21">
        <f t="shared" si="4"/>
        <v>287355</v>
      </c>
      <c r="E11" s="22">
        <v>57889</v>
      </c>
      <c r="F11" s="22">
        <v>36094</v>
      </c>
      <c r="G11" s="22">
        <v>36517</v>
      </c>
      <c r="H11" s="22">
        <v>27834</v>
      </c>
      <c r="I11" s="22">
        <v>24907</v>
      </c>
      <c r="J11" s="22">
        <v>104114</v>
      </c>
      <c r="K11" s="22">
        <v>0</v>
      </c>
      <c r="L11" s="23">
        <f t="shared" si="5"/>
        <v>287355</v>
      </c>
      <c r="M11" s="22">
        <f t="shared" si="6"/>
        <v>57889</v>
      </c>
      <c r="N11" s="22">
        <f t="shared" si="7"/>
        <v>36094</v>
      </c>
      <c r="O11" s="22">
        <f t="shared" si="0"/>
        <v>36517</v>
      </c>
      <c r="P11" s="22">
        <f t="shared" si="8"/>
        <v>27834</v>
      </c>
      <c r="Q11" s="22">
        <f t="shared" si="1"/>
        <v>24907</v>
      </c>
      <c r="R11" s="22">
        <f t="shared" si="2"/>
        <v>104114</v>
      </c>
      <c r="S11" s="22">
        <f t="shared" si="3"/>
        <v>0</v>
      </c>
      <c r="T11" s="23">
        <f t="shared" si="9"/>
        <v>0</v>
      </c>
      <c r="U11" s="22">
        <v>0</v>
      </c>
      <c r="V11" s="22">
        <v>0</v>
      </c>
      <c r="W11" s="22">
        <v>0</v>
      </c>
      <c r="X11" s="22">
        <v>0</v>
      </c>
      <c r="Y11" s="22">
        <v>0</v>
      </c>
      <c r="Z11" s="22">
        <v>0</v>
      </c>
    </row>
    <row r="12" spans="2:26" x14ac:dyDescent="0.2">
      <c r="B12" s="20" t="s">
        <v>643</v>
      </c>
      <c r="C12" s="20" t="s">
        <v>288</v>
      </c>
      <c r="D12" s="21">
        <f t="shared" si="4"/>
        <v>64096</v>
      </c>
      <c r="E12" s="22">
        <v>2695</v>
      </c>
      <c r="F12" s="22">
        <v>29100</v>
      </c>
      <c r="G12" s="22">
        <v>6204</v>
      </c>
      <c r="H12" s="22">
        <v>7126</v>
      </c>
      <c r="I12" s="22">
        <v>8660</v>
      </c>
      <c r="J12" s="22">
        <v>10311</v>
      </c>
      <c r="K12" s="22">
        <v>0</v>
      </c>
      <c r="L12" s="23">
        <f t="shared" si="5"/>
        <v>63573</v>
      </c>
      <c r="M12" s="22">
        <f t="shared" si="6"/>
        <v>2695</v>
      </c>
      <c r="N12" s="22">
        <f t="shared" si="7"/>
        <v>28757</v>
      </c>
      <c r="O12" s="22">
        <f t="shared" si="0"/>
        <v>6192</v>
      </c>
      <c r="P12" s="22">
        <f t="shared" si="8"/>
        <v>7123</v>
      </c>
      <c r="Q12" s="22">
        <f t="shared" si="1"/>
        <v>8495</v>
      </c>
      <c r="R12" s="22">
        <f t="shared" si="2"/>
        <v>10311</v>
      </c>
      <c r="S12" s="22">
        <f t="shared" si="3"/>
        <v>0</v>
      </c>
      <c r="T12" s="23">
        <f t="shared" si="9"/>
        <v>523</v>
      </c>
      <c r="U12" s="22">
        <v>343</v>
      </c>
      <c r="V12" s="22">
        <v>12</v>
      </c>
      <c r="W12" s="22">
        <v>3</v>
      </c>
      <c r="X12" s="22">
        <v>165</v>
      </c>
      <c r="Y12" s="22">
        <v>0</v>
      </c>
      <c r="Z12" s="22">
        <v>0</v>
      </c>
    </row>
    <row r="13" spans="2:26" x14ac:dyDescent="0.2">
      <c r="B13" s="20" t="s">
        <v>333</v>
      </c>
      <c r="C13" s="20" t="s">
        <v>271</v>
      </c>
      <c r="D13" s="21">
        <f t="shared" si="4"/>
        <v>68624</v>
      </c>
      <c r="E13" s="22">
        <v>19967</v>
      </c>
      <c r="F13" s="22">
        <v>27892</v>
      </c>
      <c r="G13" s="22">
        <v>7130</v>
      </c>
      <c r="H13" s="22">
        <v>4699</v>
      </c>
      <c r="I13" s="22">
        <v>3570</v>
      </c>
      <c r="J13" s="22">
        <v>5366</v>
      </c>
      <c r="K13" s="22">
        <v>0</v>
      </c>
      <c r="L13" s="23">
        <f t="shared" si="5"/>
        <v>66255</v>
      </c>
      <c r="M13" s="22">
        <f>E13</f>
        <v>19967</v>
      </c>
      <c r="N13" s="22">
        <f t="shared" si="7"/>
        <v>26998</v>
      </c>
      <c r="O13" s="22">
        <f t="shared" si="0"/>
        <v>6493</v>
      </c>
      <c r="P13" s="22">
        <f t="shared" si="8"/>
        <v>3964</v>
      </c>
      <c r="Q13" s="22">
        <f t="shared" si="1"/>
        <v>3516</v>
      </c>
      <c r="R13" s="22">
        <f t="shared" si="2"/>
        <v>5317</v>
      </c>
      <c r="S13" s="22">
        <f t="shared" si="3"/>
        <v>0</v>
      </c>
      <c r="T13" s="23">
        <f t="shared" si="9"/>
        <v>2369</v>
      </c>
      <c r="U13" s="22">
        <v>894</v>
      </c>
      <c r="V13" s="22">
        <v>637</v>
      </c>
      <c r="W13" s="22">
        <v>735</v>
      </c>
      <c r="X13" s="22">
        <v>54</v>
      </c>
      <c r="Y13" s="22">
        <v>49</v>
      </c>
      <c r="Z13" s="22">
        <v>0</v>
      </c>
    </row>
    <row r="14" spans="2:26" x14ac:dyDescent="0.2">
      <c r="B14" s="24"/>
      <c r="C14" s="24" t="s">
        <v>1775</v>
      </c>
      <c r="D14" s="25">
        <f>SUM(D4:D13)</f>
        <v>1615765</v>
      </c>
      <c r="E14" s="26">
        <f t="shared" ref="E14:K14" si="10">SUM(E4:E13)</f>
        <v>463049</v>
      </c>
      <c r="F14" s="26">
        <f t="shared" si="10"/>
        <v>374424</v>
      </c>
      <c r="G14" s="26">
        <f t="shared" si="10"/>
        <v>191104</v>
      </c>
      <c r="H14" s="26">
        <f t="shared" si="10"/>
        <v>136655</v>
      </c>
      <c r="I14" s="26">
        <f>SUM(I4:I13)</f>
        <v>150470</v>
      </c>
      <c r="J14" s="26">
        <f t="shared" si="10"/>
        <v>261630</v>
      </c>
      <c r="K14" s="26">
        <f t="shared" si="10"/>
        <v>38433</v>
      </c>
      <c r="L14" s="26">
        <f>SUM(L4:L13)</f>
        <v>1529361</v>
      </c>
      <c r="M14" s="26">
        <f>SUM(M4:M13)</f>
        <v>463049</v>
      </c>
      <c r="N14" s="26">
        <f t="shared" si="7"/>
        <v>343979</v>
      </c>
      <c r="O14" s="26">
        <f t="shared" si="0"/>
        <v>177347</v>
      </c>
      <c r="P14" s="26">
        <f t="shared" si="8"/>
        <v>123727</v>
      </c>
      <c r="Q14" s="26">
        <f t="shared" si="1"/>
        <v>132176</v>
      </c>
      <c r="R14" s="26">
        <f t="shared" si="2"/>
        <v>254468</v>
      </c>
      <c r="S14" s="26">
        <f t="shared" si="3"/>
        <v>34615</v>
      </c>
      <c r="T14" s="25">
        <f>SUM(T4:T13)</f>
        <v>86404</v>
      </c>
      <c r="U14" s="26">
        <f t="shared" ref="U14:Z14" si="11">SUM(U4:U13)</f>
        <v>30445</v>
      </c>
      <c r="V14" s="26">
        <f t="shared" si="11"/>
        <v>13757</v>
      </c>
      <c r="W14" s="26">
        <f t="shared" si="11"/>
        <v>12928</v>
      </c>
      <c r="X14" s="26">
        <f t="shared" si="11"/>
        <v>18294</v>
      </c>
      <c r="Y14" s="26">
        <f t="shared" si="11"/>
        <v>7162</v>
      </c>
      <c r="Z14" s="26">
        <f t="shared" si="11"/>
        <v>3818</v>
      </c>
    </row>
    <row r="15" spans="2:26" x14ac:dyDescent="0.2">
      <c r="D15" s="91">
        <f>SUM(E15:K15)</f>
        <v>1</v>
      </c>
      <c r="E15" s="92">
        <f>E14/$D$14</f>
        <v>0.28658189773884196</v>
      </c>
      <c r="F15" s="92">
        <f t="shared" ref="F15:K15" si="12">F14/$D$14</f>
        <v>0.23173171841202156</v>
      </c>
      <c r="G15" s="92">
        <f t="shared" si="12"/>
        <v>0.11827462533227295</v>
      </c>
      <c r="H15" s="92">
        <f t="shared" si="12"/>
        <v>8.4576036738015739E-2</v>
      </c>
      <c r="I15" s="92">
        <f t="shared" si="12"/>
        <v>9.3126166243234623E-2</v>
      </c>
      <c r="J15" s="92">
        <f t="shared" si="12"/>
        <v>0.1619232994897154</v>
      </c>
      <c r="K15" s="92">
        <f t="shared" si="12"/>
        <v>2.3786256045897763E-2</v>
      </c>
      <c r="L15" s="91">
        <f>L14/D14</f>
        <v>0.9465244017539679</v>
      </c>
      <c r="M15" s="93">
        <f>M14/$L$14</f>
        <v>0.30277285742215215</v>
      </c>
      <c r="N15" s="93">
        <f t="shared" ref="N15:S15" si="13">N14/$L$14</f>
        <v>0.224916811661864</v>
      </c>
      <c r="O15" s="93">
        <f t="shared" si="13"/>
        <v>0.11596150287603776</v>
      </c>
      <c r="P15" s="93">
        <f t="shared" si="13"/>
        <v>8.0901108371404795E-2</v>
      </c>
      <c r="Q15" s="93">
        <f t="shared" si="13"/>
        <v>8.642563789713481E-2</v>
      </c>
      <c r="R15" s="93">
        <f t="shared" si="13"/>
        <v>0.16638844589341562</v>
      </c>
      <c r="S15" s="93">
        <f t="shared" si="13"/>
        <v>2.2633635877990874E-2</v>
      </c>
      <c r="T15" s="91">
        <f>T14/D14</f>
        <v>5.3475598246032062E-2</v>
      </c>
      <c r="U15" s="93">
        <f>U14/$T$14</f>
        <v>0.35235637239016715</v>
      </c>
      <c r="V15" s="93">
        <f t="shared" ref="V15:Z15" si="14">V14/$T$14</f>
        <v>0.15921716587195037</v>
      </c>
      <c r="W15" s="93">
        <f t="shared" si="14"/>
        <v>0.14962270265265498</v>
      </c>
      <c r="X15" s="93">
        <f t="shared" si="14"/>
        <v>0.21172630896717745</v>
      </c>
      <c r="Y15" s="93">
        <f t="shared" si="14"/>
        <v>8.2889681033285492E-2</v>
      </c>
      <c r="Z15" s="93">
        <f t="shared" si="14"/>
        <v>4.4187769084764593E-2</v>
      </c>
    </row>
    <row r="16" spans="2:26" x14ac:dyDescent="0.2">
      <c r="D16" s="27"/>
      <c r="E16" s="27"/>
      <c r="F16" s="27"/>
      <c r="G16" s="27"/>
      <c r="H16" s="27"/>
      <c r="I16" s="27"/>
      <c r="J16" s="27"/>
      <c r="L16" s="27"/>
      <c r="M16" s="27"/>
    </row>
    <row r="17" spans="2:24" ht="21" customHeight="1" x14ac:dyDescent="0.2"/>
    <row r="18" spans="2:24" ht="21" customHeight="1" x14ac:dyDescent="0.2"/>
    <row r="19" spans="2:24" ht="21" customHeight="1" x14ac:dyDescent="0.2"/>
    <row r="20" spans="2:24" ht="21" customHeight="1" x14ac:dyDescent="0.2"/>
    <row r="21" spans="2:24" ht="21" customHeight="1" x14ac:dyDescent="0.2"/>
    <row r="22" spans="2:24" ht="21" customHeight="1" x14ac:dyDescent="0.2"/>
    <row r="23" spans="2:24" ht="21" customHeight="1" x14ac:dyDescent="0.2"/>
    <row r="24" spans="2:24" ht="21" customHeight="1" x14ac:dyDescent="0.2"/>
    <row r="25" spans="2:24" ht="21" customHeight="1" x14ac:dyDescent="0.2"/>
    <row r="26" spans="2:24" ht="21" customHeight="1" x14ac:dyDescent="0.2"/>
    <row r="29" spans="2:24" ht="56.25" customHeight="1" x14ac:dyDescent="0.2">
      <c r="B29" s="129" t="s">
        <v>1765</v>
      </c>
      <c r="C29" s="129" t="s">
        <v>1766</v>
      </c>
      <c r="D29" s="131" t="s">
        <v>1822</v>
      </c>
      <c r="E29" s="133" t="s">
        <v>1815</v>
      </c>
      <c r="F29" s="134"/>
      <c r="G29" s="134"/>
      <c r="H29" s="134"/>
      <c r="I29" s="134"/>
      <c r="J29" s="135"/>
      <c r="K29" s="121" t="s">
        <v>1823</v>
      </c>
      <c r="L29" s="119" t="s">
        <v>1776</v>
      </c>
      <c r="M29" s="120"/>
      <c r="N29" s="120"/>
      <c r="O29" s="120"/>
      <c r="P29" s="120"/>
      <c r="Q29" s="120"/>
      <c r="R29" s="121" t="s">
        <v>1824</v>
      </c>
      <c r="S29" s="119" t="s">
        <v>1777</v>
      </c>
      <c r="T29" s="120"/>
      <c r="U29" s="120"/>
      <c r="V29" s="120"/>
      <c r="W29" s="120"/>
      <c r="X29" s="123"/>
    </row>
    <row r="30" spans="2:24" ht="108.5" customHeight="1" x14ac:dyDescent="0.2">
      <c r="B30" s="130"/>
      <c r="C30" s="130"/>
      <c r="D30" s="132"/>
      <c r="E30" s="28" t="s">
        <v>1772</v>
      </c>
      <c r="F30" s="29" t="s">
        <v>1884</v>
      </c>
      <c r="G30" s="28" t="s">
        <v>1883</v>
      </c>
      <c r="H30" s="29" t="s">
        <v>1778</v>
      </c>
      <c r="I30" s="28" t="s">
        <v>1821</v>
      </c>
      <c r="J30" s="28" t="s">
        <v>1774</v>
      </c>
      <c r="K30" s="122"/>
      <c r="L30" s="28" t="s">
        <v>1772</v>
      </c>
      <c r="M30" s="29" t="s">
        <v>1884</v>
      </c>
      <c r="N30" s="28" t="s">
        <v>1883</v>
      </c>
      <c r="O30" s="29" t="s">
        <v>1778</v>
      </c>
      <c r="P30" s="28" t="s">
        <v>1821</v>
      </c>
      <c r="Q30" s="28" t="s">
        <v>1774</v>
      </c>
      <c r="R30" s="122"/>
      <c r="S30" s="28" t="s">
        <v>1772</v>
      </c>
      <c r="T30" s="29" t="s">
        <v>1884</v>
      </c>
      <c r="U30" s="28" t="s">
        <v>1883</v>
      </c>
      <c r="V30" s="29" t="s">
        <v>1778</v>
      </c>
      <c r="W30" s="28" t="s">
        <v>1821</v>
      </c>
      <c r="X30" s="28" t="s">
        <v>1774</v>
      </c>
    </row>
    <row r="31" spans="2:24" ht="16" x14ac:dyDescent="0.2">
      <c r="B31" s="20" t="s">
        <v>252</v>
      </c>
      <c r="C31" s="30" t="s">
        <v>253</v>
      </c>
      <c r="D31" s="31">
        <f t="shared" ref="D31:D40" si="15">(SUM(K31+R31))</f>
        <v>167828</v>
      </c>
      <c r="E31" s="32">
        <f>L31+S31</f>
        <v>24300</v>
      </c>
      <c r="F31" s="32">
        <f t="shared" ref="F31:F40" si="16">M31+T31</f>
        <v>17626</v>
      </c>
      <c r="G31" s="32">
        <f t="shared" ref="G31:G40" si="17">N31+U31</f>
        <v>40910</v>
      </c>
      <c r="H31" s="32">
        <f t="shared" ref="H31:H40" si="18">O31+V31</f>
        <v>54042</v>
      </c>
      <c r="I31" s="32">
        <f t="shared" ref="I31:I40" si="19">P31+W31</f>
        <v>16201</v>
      </c>
      <c r="J31" s="32">
        <f t="shared" ref="J31:J40" si="20">Q31+X31</f>
        <v>14749</v>
      </c>
      <c r="K31" s="33">
        <f t="shared" ref="K31:K40" si="21">SUM(L31:Q31)</f>
        <v>99604</v>
      </c>
      <c r="L31" s="32">
        <v>19329</v>
      </c>
      <c r="M31" s="32">
        <v>10479</v>
      </c>
      <c r="N31" s="32">
        <v>23811</v>
      </c>
      <c r="O31" s="32">
        <v>28502</v>
      </c>
      <c r="P31" s="32">
        <v>8434</v>
      </c>
      <c r="Q31" s="32">
        <v>9049</v>
      </c>
      <c r="R31" s="33">
        <f>SUM(S31:X31)</f>
        <v>68224</v>
      </c>
      <c r="S31" s="32">
        <v>4971</v>
      </c>
      <c r="T31" s="32">
        <v>7147</v>
      </c>
      <c r="U31" s="32">
        <v>17099</v>
      </c>
      <c r="V31" s="32">
        <v>25540</v>
      </c>
      <c r="W31" s="32">
        <v>7767</v>
      </c>
      <c r="X31" s="32">
        <v>5700</v>
      </c>
    </row>
    <row r="32" spans="2:24" ht="16" x14ac:dyDescent="0.2">
      <c r="B32" s="20" t="s">
        <v>261</v>
      </c>
      <c r="C32" s="30" t="s">
        <v>262</v>
      </c>
      <c r="D32" s="31">
        <f t="shared" si="15"/>
        <v>121215</v>
      </c>
      <c r="E32" s="32">
        <f t="shared" ref="E32:E40" si="22">L32+S32</f>
        <v>25134</v>
      </c>
      <c r="F32" s="32">
        <f t="shared" si="16"/>
        <v>26948</v>
      </c>
      <c r="G32" s="32">
        <f t="shared" si="17"/>
        <v>26124</v>
      </c>
      <c r="H32" s="32">
        <f t="shared" si="18"/>
        <v>24589</v>
      </c>
      <c r="I32" s="32">
        <f t="shared" si="19"/>
        <v>14357</v>
      </c>
      <c r="J32" s="32">
        <f t="shared" si="20"/>
        <v>4063</v>
      </c>
      <c r="K32" s="33">
        <f t="shared" si="21"/>
        <v>29662</v>
      </c>
      <c r="L32" s="32">
        <v>7109</v>
      </c>
      <c r="M32" s="32">
        <v>5029</v>
      </c>
      <c r="N32" s="32">
        <v>5885</v>
      </c>
      <c r="O32" s="32">
        <v>5523</v>
      </c>
      <c r="P32" s="32">
        <v>3355</v>
      </c>
      <c r="Q32" s="32">
        <v>2761</v>
      </c>
      <c r="R32" s="33">
        <f t="shared" ref="R32:R40" si="23">SUM(S32:X32)</f>
        <v>91553</v>
      </c>
      <c r="S32" s="32">
        <v>18025</v>
      </c>
      <c r="T32" s="32">
        <v>21919</v>
      </c>
      <c r="U32" s="32">
        <v>20239</v>
      </c>
      <c r="V32" s="32">
        <v>19066</v>
      </c>
      <c r="W32" s="32">
        <v>11002</v>
      </c>
      <c r="X32" s="32">
        <v>1302</v>
      </c>
    </row>
    <row r="33" spans="2:24" ht="16" x14ac:dyDescent="0.2">
      <c r="B33" s="20" t="s">
        <v>215</v>
      </c>
      <c r="C33" s="30" t="s">
        <v>216</v>
      </c>
      <c r="D33" s="31">
        <f t="shared" si="15"/>
        <v>210137</v>
      </c>
      <c r="E33" s="32">
        <f t="shared" si="22"/>
        <v>64237</v>
      </c>
      <c r="F33" s="32">
        <f t="shared" si="16"/>
        <v>35297</v>
      </c>
      <c r="G33" s="32">
        <f t="shared" si="17"/>
        <v>41953</v>
      </c>
      <c r="H33" s="32">
        <f t="shared" si="18"/>
        <v>41028</v>
      </c>
      <c r="I33" s="32">
        <f t="shared" si="19"/>
        <v>25924</v>
      </c>
      <c r="J33" s="32">
        <f t="shared" si="20"/>
        <v>1698</v>
      </c>
      <c r="K33" s="33">
        <f t="shared" si="21"/>
        <v>146826</v>
      </c>
      <c r="L33" s="32">
        <v>50709</v>
      </c>
      <c r="M33" s="32">
        <v>26278</v>
      </c>
      <c r="N33" s="32">
        <v>26366</v>
      </c>
      <c r="O33" s="32">
        <v>24742</v>
      </c>
      <c r="P33" s="32">
        <v>18002</v>
      </c>
      <c r="Q33" s="32">
        <v>729</v>
      </c>
      <c r="R33" s="33">
        <f t="shared" si="23"/>
        <v>63311</v>
      </c>
      <c r="S33" s="32">
        <v>13528</v>
      </c>
      <c r="T33" s="32">
        <v>9019</v>
      </c>
      <c r="U33" s="32">
        <v>15587</v>
      </c>
      <c r="V33" s="32">
        <v>16286</v>
      </c>
      <c r="W33" s="32">
        <v>7922</v>
      </c>
      <c r="X33" s="32">
        <v>969</v>
      </c>
    </row>
    <row r="34" spans="2:24" ht="16" x14ac:dyDescent="0.2">
      <c r="B34" s="20" t="s">
        <v>246</v>
      </c>
      <c r="C34" s="30" t="s">
        <v>247</v>
      </c>
      <c r="D34" s="31">
        <f t="shared" si="15"/>
        <v>72911</v>
      </c>
      <c r="E34" s="32">
        <f t="shared" si="22"/>
        <v>10287</v>
      </c>
      <c r="F34" s="32">
        <f t="shared" si="16"/>
        <v>14001</v>
      </c>
      <c r="G34" s="32">
        <f t="shared" si="17"/>
        <v>14748</v>
      </c>
      <c r="H34" s="32">
        <f t="shared" si="18"/>
        <v>16676</v>
      </c>
      <c r="I34" s="32">
        <f t="shared" si="19"/>
        <v>9981</v>
      </c>
      <c r="J34" s="32">
        <f t="shared" si="20"/>
        <v>7218</v>
      </c>
      <c r="K34" s="33">
        <f t="shared" si="21"/>
        <v>63197</v>
      </c>
      <c r="L34" s="32">
        <v>8328</v>
      </c>
      <c r="M34" s="32">
        <v>12360</v>
      </c>
      <c r="N34" s="32">
        <v>13238</v>
      </c>
      <c r="O34" s="32">
        <v>14226</v>
      </c>
      <c r="P34" s="32">
        <v>7827</v>
      </c>
      <c r="Q34" s="32">
        <v>7218</v>
      </c>
      <c r="R34" s="33">
        <f t="shared" si="23"/>
        <v>9714</v>
      </c>
      <c r="S34" s="32">
        <v>1959</v>
      </c>
      <c r="T34" s="32">
        <v>1641</v>
      </c>
      <c r="U34" s="32">
        <v>1510</v>
      </c>
      <c r="V34" s="32">
        <v>2450</v>
      </c>
      <c r="W34" s="32">
        <v>2154</v>
      </c>
      <c r="X34" s="32">
        <v>0</v>
      </c>
    </row>
    <row r="35" spans="2:24" ht="16" x14ac:dyDescent="0.2">
      <c r="B35" s="20" t="s">
        <v>383</v>
      </c>
      <c r="C35" s="30" t="s">
        <v>384</v>
      </c>
      <c r="D35" s="31">
        <f t="shared" si="15"/>
        <v>136566</v>
      </c>
      <c r="E35" s="32">
        <f t="shared" si="22"/>
        <v>20258</v>
      </c>
      <c r="F35" s="32">
        <f t="shared" si="16"/>
        <v>28335</v>
      </c>
      <c r="G35" s="32">
        <f t="shared" si="17"/>
        <v>26040</v>
      </c>
      <c r="H35" s="32">
        <f t="shared" si="18"/>
        <v>42958</v>
      </c>
      <c r="I35" s="32">
        <f t="shared" si="19"/>
        <v>18475</v>
      </c>
      <c r="J35" s="32">
        <f t="shared" si="20"/>
        <v>500</v>
      </c>
      <c r="K35" s="33">
        <f t="shared" si="21"/>
        <v>27503</v>
      </c>
      <c r="L35" s="32">
        <v>5002</v>
      </c>
      <c r="M35" s="32">
        <v>4746</v>
      </c>
      <c r="N35" s="32">
        <v>6519</v>
      </c>
      <c r="O35" s="32">
        <v>6249</v>
      </c>
      <c r="P35" s="32">
        <v>4987</v>
      </c>
      <c r="Q35" s="32">
        <v>0</v>
      </c>
      <c r="R35" s="33">
        <f t="shared" si="23"/>
        <v>109063</v>
      </c>
      <c r="S35" s="32">
        <v>15256</v>
      </c>
      <c r="T35" s="32">
        <v>23589</v>
      </c>
      <c r="U35" s="32">
        <v>19521</v>
      </c>
      <c r="V35" s="32">
        <v>36709</v>
      </c>
      <c r="W35" s="32">
        <v>13488</v>
      </c>
      <c r="X35" s="32">
        <v>500</v>
      </c>
    </row>
    <row r="36" spans="2:24" ht="16" x14ac:dyDescent="0.2">
      <c r="B36" s="20" t="s">
        <v>389</v>
      </c>
      <c r="C36" s="30" t="s">
        <v>235</v>
      </c>
      <c r="D36" s="31">
        <f t="shared" si="15"/>
        <v>189702</v>
      </c>
      <c r="E36" s="32">
        <f t="shared" si="22"/>
        <v>16040</v>
      </c>
      <c r="F36" s="32">
        <f t="shared" si="16"/>
        <v>18828</v>
      </c>
      <c r="G36" s="32">
        <f t="shared" si="17"/>
        <v>39160</v>
      </c>
      <c r="H36" s="32">
        <f t="shared" si="18"/>
        <v>70585</v>
      </c>
      <c r="I36" s="32">
        <f t="shared" si="19"/>
        <v>44493</v>
      </c>
      <c r="J36" s="32">
        <f t="shared" si="20"/>
        <v>596</v>
      </c>
      <c r="K36" s="33">
        <f t="shared" si="21"/>
        <v>164050</v>
      </c>
      <c r="L36" s="32">
        <v>13540</v>
      </c>
      <c r="M36" s="32">
        <v>16462</v>
      </c>
      <c r="N36" s="32">
        <v>34275</v>
      </c>
      <c r="O36" s="32">
        <v>62728</v>
      </c>
      <c r="P36" s="32">
        <v>36491</v>
      </c>
      <c r="Q36" s="32">
        <v>554</v>
      </c>
      <c r="R36" s="33">
        <f t="shared" si="23"/>
        <v>25652</v>
      </c>
      <c r="S36" s="32">
        <v>2500</v>
      </c>
      <c r="T36" s="32">
        <v>2366</v>
      </c>
      <c r="U36" s="32">
        <v>4885</v>
      </c>
      <c r="V36" s="32">
        <v>7857</v>
      </c>
      <c r="W36" s="32">
        <v>8002</v>
      </c>
      <c r="X36" s="32">
        <v>42</v>
      </c>
    </row>
    <row r="37" spans="2:24" ht="16" x14ac:dyDescent="0.2">
      <c r="B37" s="20" t="s">
        <v>202</v>
      </c>
      <c r="C37" s="30" t="s">
        <v>203</v>
      </c>
      <c r="D37" s="31">
        <f t="shared" si="15"/>
        <v>312829</v>
      </c>
      <c r="E37" s="32">
        <f t="shared" si="22"/>
        <v>32781</v>
      </c>
      <c r="F37" s="32">
        <f t="shared" si="16"/>
        <v>44456</v>
      </c>
      <c r="G37" s="32">
        <f t="shared" si="17"/>
        <v>62176</v>
      </c>
      <c r="H37" s="32">
        <f t="shared" si="18"/>
        <v>102055</v>
      </c>
      <c r="I37" s="32">
        <f t="shared" si="19"/>
        <v>49698</v>
      </c>
      <c r="J37" s="32">
        <f t="shared" si="20"/>
        <v>21663</v>
      </c>
      <c r="K37" s="33">
        <f t="shared" si="21"/>
        <v>179540</v>
      </c>
      <c r="L37" s="32">
        <v>20653</v>
      </c>
      <c r="M37" s="32">
        <v>24818</v>
      </c>
      <c r="N37" s="32">
        <v>32388</v>
      </c>
      <c r="O37" s="32">
        <v>57806</v>
      </c>
      <c r="P37" s="32">
        <v>28742</v>
      </c>
      <c r="Q37" s="32">
        <v>15133</v>
      </c>
      <c r="R37" s="33">
        <f t="shared" si="23"/>
        <v>133289</v>
      </c>
      <c r="S37" s="32">
        <v>12128</v>
      </c>
      <c r="T37" s="32">
        <v>19638</v>
      </c>
      <c r="U37" s="32">
        <v>29788</v>
      </c>
      <c r="V37" s="32">
        <v>44249</v>
      </c>
      <c r="W37" s="32">
        <v>20956</v>
      </c>
      <c r="X37" s="32">
        <v>6530</v>
      </c>
    </row>
    <row r="38" spans="2:24" ht="16" x14ac:dyDescent="0.2">
      <c r="B38" s="20" t="s">
        <v>231</v>
      </c>
      <c r="C38" s="30" t="s">
        <v>232</v>
      </c>
      <c r="D38" s="31">
        <f t="shared" si="15"/>
        <v>47614</v>
      </c>
      <c r="E38" s="32">
        <f t="shared" si="22"/>
        <v>15770</v>
      </c>
      <c r="F38" s="32">
        <f t="shared" si="16"/>
        <v>7939</v>
      </c>
      <c r="G38" s="32">
        <f t="shared" si="17"/>
        <v>8857</v>
      </c>
      <c r="H38" s="32">
        <f t="shared" si="18"/>
        <v>6037</v>
      </c>
      <c r="I38" s="32">
        <f t="shared" si="19"/>
        <v>9011</v>
      </c>
      <c r="J38" s="32">
        <f t="shared" si="20"/>
        <v>0</v>
      </c>
      <c r="K38" s="33">
        <f t="shared" si="21"/>
        <v>40502</v>
      </c>
      <c r="L38" s="32">
        <v>13082</v>
      </c>
      <c r="M38" s="32">
        <v>6185</v>
      </c>
      <c r="N38" s="32">
        <v>7879</v>
      </c>
      <c r="O38" s="32">
        <v>5094</v>
      </c>
      <c r="P38" s="32">
        <v>8262</v>
      </c>
      <c r="Q38" s="32">
        <v>0</v>
      </c>
      <c r="R38" s="33">
        <f t="shared" si="23"/>
        <v>7112</v>
      </c>
      <c r="S38" s="32">
        <v>2688</v>
      </c>
      <c r="T38" s="32">
        <v>1754</v>
      </c>
      <c r="U38" s="32">
        <v>978</v>
      </c>
      <c r="V38" s="32">
        <v>943</v>
      </c>
      <c r="W38" s="32">
        <v>749</v>
      </c>
      <c r="X38" s="32">
        <v>0</v>
      </c>
    </row>
    <row r="39" spans="2:24" ht="16" x14ac:dyDescent="0.2">
      <c r="B39" s="20" t="s">
        <v>643</v>
      </c>
      <c r="C39" s="30" t="s">
        <v>288</v>
      </c>
      <c r="D39" s="31">
        <f t="shared" si="15"/>
        <v>231582</v>
      </c>
      <c r="E39" s="32">
        <f t="shared" si="22"/>
        <v>796</v>
      </c>
      <c r="F39" s="32">
        <f t="shared" si="16"/>
        <v>51264</v>
      </c>
      <c r="G39" s="32">
        <f t="shared" si="17"/>
        <v>70624</v>
      </c>
      <c r="H39" s="32">
        <f t="shared" si="18"/>
        <v>64444</v>
      </c>
      <c r="I39" s="32">
        <f t="shared" si="19"/>
        <v>44454</v>
      </c>
      <c r="J39" s="32">
        <f t="shared" si="20"/>
        <v>0</v>
      </c>
      <c r="K39" s="33">
        <f t="shared" si="21"/>
        <v>224628</v>
      </c>
      <c r="L39" s="32">
        <v>796</v>
      </c>
      <c r="M39" s="32">
        <v>50795</v>
      </c>
      <c r="N39" s="32">
        <v>69218</v>
      </c>
      <c r="O39" s="32">
        <v>62816</v>
      </c>
      <c r="P39" s="32">
        <v>41003</v>
      </c>
      <c r="Q39" s="32">
        <v>0</v>
      </c>
      <c r="R39" s="33">
        <f t="shared" si="23"/>
        <v>6954</v>
      </c>
      <c r="S39" s="32">
        <v>0</v>
      </c>
      <c r="T39" s="32">
        <v>469</v>
      </c>
      <c r="U39" s="32">
        <v>1406</v>
      </c>
      <c r="V39" s="32">
        <v>1628</v>
      </c>
      <c r="W39" s="32">
        <v>3451</v>
      </c>
      <c r="X39" s="32">
        <v>0</v>
      </c>
    </row>
    <row r="40" spans="2:24" ht="16" x14ac:dyDescent="0.2">
      <c r="B40" s="20" t="s">
        <v>333</v>
      </c>
      <c r="C40" s="30" t="s">
        <v>271</v>
      </c>
      <c r="D40" s="31">
        <f t="shared" si="15"/>
        <v>184284</v>
      </c>
      <c r="E40" s="32">
        <f t="shared" si="22"/>
        <v>24686</v>
      </c>
      <c r="F40" s="32">
        <f t="shared" si="16"/>
        <v>41581</v>
      </c>
      <c r="G40" s="32">
        <f t="shared" si="17"/>
        <v>40659</v>
      </c>
      <c r="H40" s="32">
        <f t="shared" si="18"/>
        <v>49562</v>
      </c>
      <c r="I40" s="32">
        <f t="shared" si="19"/>
        <v>25722</v>
      </c>
      <c r="J40" s="32">
        <f t="shared" si="20"/>
        <v>2074</v>
      </c>
      <c r="K40" s="33">
        <f t="shared" si="21"/>
        <v>160382</v>
      </c>
      <c r="L40" s="32">
        <v>23835</v>
      </c>
      <c r="M40" s="32">
        <v>39356</v>
      </c>
      <c r="N40" s="32">
        <v>35375</v>
      </c>
      <c r="O40" s="32">
        <v>42613</v>
      </c>
      <c r="P40" s="32">
        <v>17360</v>
      </c>
      <c r="Q40" s="32">
        <v>1843</v>
      </c>
      <c r="R40" s="33">
        <f t="shared" si="23"/>
        <v>23902</v>
      </c>
      <c r="S40" s="32">
        <v>851</v>
      </c>
      <c r="T40" s="32">
        <v>2225</v>
      </c>
      <c r="U40" s="32">
        <v>5284</v>
      </c>
      <c r="V40" s="32">
        <v>6949</v>
      </c>
      <c r="W40" s="32">
        <v>8362</v>
      </c>
      <c r="X40" s="32">
        <v>231</v>
      </c>
    </row>
    <row r="41" spans="2:24" ht="16" x14ac:dyDescent="0.2">
      <c r="B41" s="24"/>
      <c r="C41" s="34" t="s">
        <v>1775</v>
      </c>
      <c r="D41" s="35">
        <f t="shared" ref="D41:L41" si="24">SUM(D31:D40)</f>
        <v>1674668</v>
      </c>
      <c r="E41" s="35">
        <f t="shared" si="24"/>
        <v>234289</v>
      </c>
      <c r="F41" s="35">
        <f t="shared" si="24"/>
        <v>286275</v>
      </c>
      <c r="G41" s="35">
        <f t="shared" si="24"/>
        <v>371251</v>
      </c>
      <c r="H41" s="35">
        <f t="shared" si="24"/>
        <v>471976</v>
      </c>
      <c r="I41" s="35">
        <f t="shared" si="24"/>
        <v>258316</v>
      </c>
      <c r="J41" s="35">
        <f t="shared" si="24"/>
        <v>52561</v>
      </c>
      <c r="K41" s="35">
        <f t="shared" si="24"/>
        <v>1135894</v>
      </c>
      <c r="L41" s="36">
        <f t="shared" si="24"/>
        <v>162383</v>
      </c>
      <c r="M41" s="36">
        <f t="shared" ref="M41:X41" si="25">SUM(M31:M40)</f>
        <v>196508</v>
      </c>
      <c r="N41" s="36">
        <f t="shared" si="25"/>
        <v>254954</v>
      </c>
      <c r="O41" s="36">
        <f t="shared" si="25"/>
        <v>310299</v>
      </c>
      <c r="P41" s="36">
        <f t="shared" si="25"/>
        <v>174463</v>
      </c>
      <c r="Q41" s="36">
        <f t="shared" si="25"/>
        <v>37287</v>
      </c>
      <c r="R41" s="35">
        <f t="shared" si="25"/>
        <v>538774</v>
      </c>
      <c r="S41" s="36">
        <f t="shared" si="25"/>
        <v>71906</v>
      </c>
      <c r="T41" s="36">
        <f t="shared" si="25"/>
        <v>89767</v>
      </c>
      <c r="U41" s="36">
        <f t="shared" si="25"/>
        <v>116297</v>
      </c>
      <c r="V41" s="36">
        <f t="shared" si="25"/>
        <v>161677</v>
      </c>
      <c r="W41" s="36">
        <f t="shared" si="25"/>
        <v>83853</v>
      </c>
      <c r="X41" s="36">
        <f t="shared" si="25"/>
        <v>15274</v>
      </c>
    </row>
    <row r="42" spans="2:24" x14ac:dyDescent="0.2">
      <c r="D42" s="94">
        <f>SUM(E42:J42)</f>
        <v>1.0000000000000002</v>
      </c>
      <c r="E42" s="92">
        <f>E41/$D$41</f>
        <v>0.13990175963235699</v>
      </c>
      <c r="F42" s="92">
        <f t="shared" ref="F42:J42" si="26">F41/$D$41</f>
        <v>0.17094433045833562</v>
      </c>
      <c r="G42" s="92">
        <f t="shared" si="26"/>
        <v>0.22168632827521634</v>
      </c>
      <c r="H42" s="92">
        <f t="shared" si="26"/>
        <v>0.28183257815877533</v>
      </c>
      <c r="I42" s="92">
        <f t="shared" si="26"/>
        <v>0.15424908101187818</v>
      </c>
      <c r="J42" s="92">
        <f t="shared" si="26"/>
        <v>3.1385922463437528E-2</v>
      </c>
      <c r="K42" s="94">
        <f>K41/D41</f>
        <v>0.67828011283430512</v>
      </c>
      <c r="L42" s="92">
        <f>L41/$K$41</f>
        <v>0.14295612090564788</v>
      </c>
      <c r="M42" s="92">
        <f t="shared" ref="M42:Q42" si="27">M41/$K$41</f>
        <v>0.17299853683530331</v>
      </c>
      <c r="N42" s="92">
        <f t="shared" si="27"/>
        <v>0.22445228163895575</v>
      </c>
      <c r="O42" s="92">
        <f t="shared" si="27"/>
        <v>0.27317601818479542</v>
      </c>
      <c r="P42" s="92">
        <f t="shared" si="27"/>
        <v>0.15359091605378672</v>
      </c>
      <c r="Q42" s="92">
        <f t="shared" si="27"/>
        <v>3.2826126381510952E-2</v>
      </c>
      <c r="R42" s="94">
        <f>R41/D41</f>
        <v>0.32171988716569494</v>
      </c>
      <c r="S42" s="95">
        <f>S41/$R$41</f>
        <v>0.13346226803817557</v>
      </c>
      <c r="T42" s="95">
        <f t="shared" ref="T42:X42" si="28">T41/$R$41</f>
        <v>0.16661345944681816</v>
      </c>
      <c r="U42" s="95">
        <f t="shared" si="28"/>
        <v>0.21585488535081501</v>
      </c>
      <c r="V42" s="95">
        <f t="shared" si="28"/>
        <v>0.30008315174822836</v>
      </c>
      <c r="W42" s="95">
        <f t="shared" si="28"/>
        <v>0.15563668625434784</v>
      </c>
      <c r="X42" s="95">
        <f t="shared" si="28"/>
        <v>2.8349549161615074E-2</v>
      </c>
    </row>
    <row r="45" spans="2:24" ht="14.5" customHeight="1" x14ac:dyDescent="0.2"/>
    <row r="62" spans="2:14" x14ac:dyDescent="0.2">
      <c r="B62" s="37" t="s">
        <v>1779</v>
      </c>
      <c r="C62" s="37"/>
      <c r="D62" s="37"/>
      <c r="E62" s="37"/>
      <c r="F62" s="37"/>
      <c r="G62" s="37"/>
      <c r="H62" s="37"/>
      <c r="I62" s="37"/>
      <c r="J62" s="37"/>
      <c r="K62" s="37"/>
      <c r="L62" s="37"/>
      <c r="M62" s="37"/>
      <c r="N62" s="37"/>
    </row>
  </sheetData>
  <mergeCells count="16">
    <mergeCell ref="B2:B3"/>
    <mergeCell ref="C2:C3"/>
    <mergeCell ref="D2:D3"/>
    <mergeCell ref="E2:K2"/>
    <mergeCell ref="L2:L3"/>
    <mergeCell ref="B29:B30"/>
    <mergeCell ref="C29:C30"/>
    <mergeCell ref="D29:D30"/>
    <mergeCell ref="E29:J29"/>
    <mergeCell ref="K29:K30"/>
    <mergeCell ref="M2:S2"/>
    <mergeCell ref="L29:Q29"/>
    <mergeCell ref="R29:R30"/>
    <mergeCell ref="S29:X29"/>
    <mergeCell ref="T2:T3"/>
    <mergeCell ref="U2:Z2"/>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675FC9-C780-42E6-B230-5018FEFFA90C}">
  <sheetPr>
    <pageSetUpPr fitToPage="1"/>
  </sheetPr>
  <dimension ref="A2:N70"/>
  <sheetViews>
    <sheetView showGridLines="0" zoomScale="85" zoomScaleNormal="85" workbookViewId="0">
      <selection activeCell="G31" sqref="G31"/>
    </sheetView>
  </sheetViews>
  <sheetFormatPr baseColWidth="10" defaultColWidth="8.83203125" defaultRowHeight="15" x14ac:dyDescent="0.2"/>
  <cols>
    <col min="1" max="1" width="35.5" customWidth="1"/>
    <col min="2" max="2" width="14.6640625" customWidth="1"/>
    <col min="3" max="3" width="12.5" style="72" customWidth="1"/>
    <col min="4" max="13" width="12.5" customWidth="1"/>
    <col min="14" max="14" width="13.5" customWidth="1"/>
    <col min="15" max="30" width="16.83203125" customWidth="1"/>
  </cols>
  <sheetData>
    <row r="2" spans="1:14" s="42" customFormat="1" ht="26" x14ac:dyDescent="0.2">
      <c r="A2" s="38" t="s">
        <v>1780</v>
      </c>
      <c r="B2" s="38" t="s">
        <v>1775</v>
      </c>
      <c r="C2" s="39" t="s">
        <v>1781</v>
      </c>
      <c r="D2" s="40" t="s">
        <v>253</v>
      </c>
      <c r="E2" s="41" t="s">
        <v>262</v>
      </c>
      <c r="F2" s="40" t="s">
        <v>216</v>
      </c>
      <c r="G2" s="41" t="s">
        <v>247</v>
      </c>
      <c r="H2" s="40" t="s">
        <v>384</v>
      </c>
      <c r="I2" s="41" t="s">
        <v>235</v>
      </c>
      <c r="J2" s="40" t="s">
        <v>203</v>
      </c>
      <c r="K2" s="41" t="s">
        <v>232</v>
      </c>
      <c r="L2" s="40" t="s">
        <v>288</v>
      </c>
      <c r="M2" s="41" t="s">
        <v>271</v>
      </c>
    </row>
    <row r="3" spans="1:14" ht="30" x14ac:dyDescent="0.2">
      <c r="A3" s="43" t="s">
        <v>1818</v>
      </c>
      <c r="B3" s="44">
        <f>SUM(B4:B9)</f>
        <v>1615765</v>
      </c>
      <c r="C3" s="45">
        <f>C13+C22+C31+C40+C49+C58+C9</f>
        <v>0.99999999999999989</v>
      </c>
      <c r="D3" s="46">
        <f t="shared" ref="D3:M3" si="0">SUM(D4:D9)</f>
        <v>234636</v>
      </c>
      <c r="E3" s="46">
        <f t="shared" si="0"/>
        <v>49511</v>
      </c>
      <c r="F3" s="46">
        <f t="shared" si="0"/>
        <v>243989</v>
      </c>
      <c r="G3" s="46">
        <f t="shared" si="0"/>
        <v>186983</v>
      </c>
      <c r="H3" s="46">
        <f t="shared" si="0"/>
        <v>64893</v>
      </c>
      <c r="I3" s="46">
        <f t="shared" si="0"/>
        <v>196666</v>
      </c>
      <c r="J3" s="46">
        <f t="shared" si="0"/>
        <v>219012</v>
      </c>
      <c r="K3" s="46">
        <f t="shared" si="0"/>
        <v>287355</v>
      </c>
      <c r="L3" s="46">
        <f t="shared" si="0"/>
        <v>64096</v>
      </c>
      <c r="M3" s="46">
        <f t="shared" si="0"/>
        <v>68624</v>
      </c>
      <c r="N3" s="42"/>
    </row>
    <row r="4" spans="1:14" x14ac:dyDescent="0.2">
      <c r="A4" s="47" t="s">
        <v>1782</v>
      </c>
      <c r="B4" s="48">
        <f>SUM('MT R9 IDPs By Reason State'!$D$4:$M$4)</f>
        <v>923519</v>
      </c>
      <c r="C4" s="49">
        <f>B4/B3</f>
        <v>0.57156764752299993</v>
      </c>
      <c r="D4" s="50">
        <f>D14+D23+D32+D41+D50+D59</f>
        <v>197605</v>
      </c>
      <c r="E4" s="50">
        <f t="shared" ref="E4:M4" si="1">E14+E23+E32+E41+E50+E59</f>
        <v>25805</v>
      </c>
      <c r="F4" s="50">
        <f t="shared" si="1"/>
        <v>117553</v>
      </c>
      <c r="G4" s="50">
        <f t="shared" si="1"/>
        <v>66717</v>
      </c>
      <c r="H4" s="50">
        <f t="shared" si="1"/>
        <v>26886</v>
      </c>
      <c r="I4" s="50">
        <f t="shared" si="1"/>
        <v>171234</v>
      </c>
      <c r="J4" s="50">
        <f t="shared" si="1"/>
        <v>184321</v>
      </c>
      <c r="K4" s="50">
        <f t="shared" si="1"/>
        <v>31250</v>
      </c>
      <c r="L4" s="50">
        <f t="shared" si="1"/>
        <v>37714</v>
      </c>
      <c r="M4" s="50">
        <f t="shared" si="1"/>
        <v>64434</v>
      </c>
    </row>
    <row r="5" spans="1:14" x14ac:dyDescent="0.2">
      <c r="A5" s="47" t="s">
        <v>1783</v>
      </c>
      <c r="B5" s="48">
        <f>SUM('MT R9 IDPs By Reason State'!$D$5:$M$5)</f>
        <v>512262</v>
      </c>
      <c r="C5" s="49">
        <f>B5/B3</f>
        <v>0.31703991607690474</v>
      </c>
      <c r="D5" s="50">
        <f>D15+D24+D33+D42+D51+D60</f>
        <v>11056</v>
      </c>
      <c r="E5" s="50">
        <f t="shared" ref="E5:M5" si="2">E15+E24+E33+E42+E51+E60</f>
        <v>9663</v>
      </c>
      <c r="F5" s="50">
        <f t="shared" si="2"/>
        <v>63790</v>
      </c>
      <c r="G5" s="50">
        <f t="shared" si="2"/>
        <v>116069</v>
      </c>
      <c r="H5" s="50">
        <f t="shared" si="2"/>
        <v>11415</v>
      </c>
      <c r="I5" s="50">
        <f t="shared" si="2"/>
        <v>17986</v>
      </c>
      <c r="J5" s="50">
        <f t="shared" si="2"/>
        <v>2540</v>
      </c>
      <c r="K5" s="50">
        <f t="shared" si="2"/>
        <v>251178</v>
      </c>
      <c r="L5" s="50">
        <f t="shared" si="2"/>
        <v>26367</v>
      </c>
      <c r="M5" s="50">
        <f t="shared" si="2"/>
        <v>2198</v>
      </c>
    </row>
    <row r="6" spans="1:14" x14ac:dyDescent="0.2">
      <c r="A6" s="47" t="s">
        <v>1784</v>
      </c>
      <c r="B6" s="48">
        <f>SUM('MT R9 IDPs By Reason State'!$D$6:$M$6)</f>
        <v>106329</v>
      </c>
      <c r="C6" s="49">
        <f>B6/B3</f>
        <v>6.5807218252654315E-2</v>
      </c>
      <c r="D6" s="50">
        <f>D16+D25+D34+D43+D52+D61</f>
        <v>609</v>
      </c>
      <c r="E6" s="50">
        <f t="shared" ref="E6:M6" si="3">E16+E25+E34+E43+E52+E61</f>
        <v>8680</v>
      </c>
      <c r="F6" s="50">
        <f t="shared" si="3"/>
        <v>59078</v>
      </c>
      <c r="G6" s="50">
        <f t="shared" si="3"/>
        <v>3706</v>
      </c>
      <c r="H6" s="50">
        <f t="shared" si="3"/>
        <v>24197</v>
      </c>
      <c r="I6" s="50">
        <f t="shared" si="3"/>
        <v>4277</v>
      </c>
      <c r="J6" s="50">
        <f t="shared" si="3"/>
        <v>855</v>
      </c>
      <c r="K6" s="50">
        <f t="shared" si="3"/>
        <v>4927</v>
      </c>
      <c r="L6" s="50">
        <f t="shared" si="3"/>
        <v>0</v>
      </c>
      <c r="M6" s="50">
        <f t="shared" si="3"/>
        <v>0</v>
      </c>
    </row>
    <row r="7" spans="1:14" x14ac:dyDescent="0.2">
      <c r="A7" s="47" t="s">
        <v>1785</v>
      </c>
      <c r="B7" s="48">
        <f>SUM('MT R9 IDPs By Reason State'!$D$7:$M$7)</f>
        <v>34838</v>
      </c>
      <c r="C7" s="49">
        <f>B7/B3</f>
        <v>2.1561303778705444E-2</v>
      </c>
      <c r="D7" s="50">
        <f>D18+D26+D35+D44+D53+D62</f>
        <v>8135</v>
      </c>
      <c r="E7" s="50">
        <f t="shared" ref="E7:M7" si="4">E18+E26+E35+E44+E53+E62</f>
        <v>1633</v>
      </c>
      <c r="F7" s="50">
        <f t="shared" si="4"/>
        <v>2567</v>
      </c>
      <c r="G7" s="50">
        <f t="shared" si="4"/>
        <v>491</v>
      </c>
      <c r="H7" s="50">
        <f t="shared" si="4"/>
        <v>1571</v>
      </c>
      <c r="I7" s="50">
        <f t="shared" si="4"/>
        <v>3169</v>
      </c>
      <c r="J7" s="50">
        <f t="shared" si="4"/>
        <v>15265</v>
      </c>
      <c r="K7" s="50">
        <f t="shared" si="4"/>
        <v>0</v>
      </c>
      <c r="L7" s="50">
        <f t="shared" si="4"/>
        <v>15</v>
      </c>
      <c r="M7" s="50">
        <f t="shared" si="4"/>
        <v>1992</v>
      </c>
    </row>
    <row r="8" spans="1:14" x14ac:dyDescent="0.2">
      <c r="A8" s="47" t="s">
        <v>1817</v>
      </c>
      <c r="B8" s="48">
        <f>SUM('MT R9 IDPs By Reason State'!$D$8:$M$8)</f>
        <v>384</v>
      </c>
      <c r="C8" s="49">
        <f>B8/B3</f>
        <v>2.3765832283778891E-4</v>
      </c>
      <c r="D8" s="50"/>
      <c r="E8" s="50"/>
      <c r="F8" s="50"/>
      <c r="G8" s="50"/>
      <c r="H8" s="50">
        <f>H17</f>
        <v>384</v>
      </c>
      <c r="I8" s="50"/>
      <c r="J8" s="50"/>
      <c r="K8" s="50"/>
      <c r="L8" s="50"/>
      <c r="M8" s="50"/>
    </row>
    <row r="9" spans="1:14" x14ac:dyDescent="0.2">
      <c r="A9" s="51" t="s">
        <v>1786</v>
      </c>
      <c r="B9" s="52">
        <f>SUM('MT R9 IDPs By Reason State'!$D$9:$M$9)</f>
        <v>38433</v>
      </c>
      <c r="C9" s="53">
        <f>B9/B3</f>
        <v>2.3786256045897763E-2</v>
      </c>
      <c r="D9" s="52">
        <v>17231</v>
      </c>
      <c r="E9" s="52">
        <v>3730</v>
      </c>
      <c r="F9" s="52">
        <v>1001</v>
      </c>
      <c r="G9" s="52">
        <v>0</v>
      </c>
      <c r="H9" s="52">
        <v>440</v>
      </c>
      <c r="I9" s="52">
        <v>0</v>
      </c>
      <c r="J9" s="52">
        <v>16031</v>
      </c>
      <c r="K9" s="52">
        <v>0</v>
      </c>
      <c r="L9" s="52">
        <v>0</v>
      </c>
      <c r="M9" s="52">
        <v>0</v>
      </c>
    </row>
    <row r="10" spans="1:14" x14ac:dyDescent="0.2">
      <c r="A10" s="54"/>
      <c r="B10" s="55"/>
      <c r="C10" s="56"/>
      <c r="D10" s="57"/>
      <c r="E10" s="57"/>
      <c r="F10" s="57"/>
      <c r="G10" s="57"/>
      <c r="H10" s="57"/>
      <c r="I10" s="57"/>
      <c r="J10" s="57"/>
      <c r="K10" s="57"/>
      <c r="L10" s="57"/>
      <c r="M10" s="57"/>
    </row>
    <row r="11" spans="1:14" x14ac:dyDescent="0.2">
      <c r="A11" s="138" t="s">
        <v>1825</v>
      </c>
      <c r="B11" s="138"/>
      <c r="C11" s="138"/>
      <c r="D11" s="138"/>
      <c r="E11" s="138"/>
      <c r="F11" s="138"/>
      <c r="G11" s="138"/>
      <c r="H11" s="138"/>
      <c r="I11" s="138"/>
      <c r="J11" s="138"/>
      <c r="K11" s="138"/>
      <c r="L11" s="138"/>
      <c r="M11" s="138"/>
    </row>
    <row r="12" spans="1:14" ht="26" x14ac:dyDescent="0.2">
      <c r="A12" s="58" t="s">
        <v>1787</v>
      </c>
      <c r="B12" s="58" t="s">
        <v>1775</v>
      </c>
      <c r="C12" s="59" t="s">
        <v>1781</v>
      </c>
      <c r="D12" s="60" t="s">
        <v>253</v>
      </c>
      <c r="E12" s="61" t="s">
        <v>262</v>
      </c>
      <c r="F12" s="60" t="s">
        <v>216</v>
      </c>
      <c r="G12" s="61" t="s">
        <v>247</v>
      </c>
      <c r="H12" s="60" t="s">
        <v>384</v>
      </c>
      <c r="I12" s="61" t="s">
        <v>235</v>
      </c>
      <c r="J12" s="60" t="s">
        <v>203</v>
      </c>
      <c r="K12" s="61" t="s">
        <v>232</v>
      </c>
      <c r="L12" s="60" t="s">
        <v>288</v>
      </c>
      <c r="M12" s="61" t="s">
        <v>271</v>
      </c>
    </row>
    <row r="13" spans="1:14" x14ac:dyDescent="0.2">
      <c r="A13" s="62" t="s">
        <v>1814</v>
      </c>
      <c r="B13" s="63">
        <f>SUM(B14:B18)</f>
        <v>261630</v>
      </c>
      <c r="C13" s="64">
        <f>B13/B3</f>
        <v>0.1619232994897154</v>
      </c>
      <c r="D13" s="65">
        <f t="shared" ref="D13:J13" si="5">SUM(D14:D18)</f>
        <v>22973</v>
      </c>
      <c r="E13" s="63">
        <f t="shared" si="5"/>
        <v>4778</v>
      </c>
      <c r="F13" s="65">
        <f t="shared" si="5"/>
        <v>65441</v>
      </c>
      <c r="G13" s="63">
        <f t="shared" si="5"/>
        <v>29060</v>
      </c>
      <c r="H13" s="65">
        <f t="shared" si="5"/>
        <v>4742</v>
      </c>
      <c r="I13" s="63">
        <f t="shared" si="5"/>
        <v>5851</v>
      </c>
      <c r="J13" s="65">
        <f t="shared" si="5"/>
        <v>8994</v>
      </c>
      <c r="K13" s="63">
        <f t="shared" ref="K13" si="6">SUM(K14:K18)</f>
        <v>104114</v>
      </c>
      <c r="L13" s="65">
        <f>SUM(L14:L18)</f>
        <v>10311</v>
      </c>
      <c r="M13" s="63">
        <f>SUM(M14:M18)</f>
        <v>5366</v>
      </c>
    </row>
    <row r="14" spans="1:14" x14ac:dyDescent="0.2">
      <c r="A14" s="66" t="s">
        <v>1789</v>
      </c>
      <c r="B14" s="48">
        <f>SUM('MT R9 IDPs By Reason State'!$D$14:$M$14)</f>
        <v>35388</v>
      </c>
      <c r="C14" s="49">
        <f>B14/$B$13</f>
        <v>0.13525971792225663</v>
      </c>
      <c r="D14" s="67">
        <v>14453</v>
      </c>
      <c r="E14" s="67">
        <v>1705</v>
      </c>
      <c r="F14" s="67">
        <v>1637</v>
      </c>
      <c r="G14" s="67">
        <v>3586</v>
      </c>
      <c r="H14" s="67">
        <v>3165</v>
      </c>
      <c r="I14" s="67">
        <v>258</v>
      </c>
      <c r="J14" s="67">
        <v>6653</v>
      </c>
      <c r="K14" s="67">
        <v>0</v>
      </c>
      <c r="L14" s="67">
        <v>0</v>
      </c>
      <c r="M14" s="67">
        <v>3931</v>
      </c>
      <c r="N14">
        <v>35388</v>
      </c>
    </row>
    <row r="15" spans="1:14" x14ac:dyDescent="0.2">
      <c r="A15" s="66" t="s">
        <v>1790</v>
      </c>
      <c r="B15" s="48">
        <f>SUM('MT R9 IDPs By Reason State'!$D$15:$M$15)</f>
        <v>155932</v>
      </c>
      <c r="C15" s="49">
        <f>B15/$B$13</f>
        <v>0.59600198753965528</v>
      </c>
      <c r="D15" s="67">
        <v>8520</v>
      </c>
      <c r="E15" s="67">
        <v>547</v>
      </c>
      <c r="F15" s="67">
        <v>8976</v>
      </c>
      <c r="G15" s="67">
        <v>22511</v>
      </c>
      <c r="H15" s="67">
        <v>25</v>
      </c>
      <c r="I15" s="67">
        <v>1538</v>
      </c>
      <c r="J15" s="67">
        <v>110</v>
      </c>
      <c r="K15" s="67">
        <v>101981</v>
      </c>
      <c r="L15" s="67">
        <v>10311</v>
      </c>
      <c r="M15" s="67">
        <v>1413</v>
      </c>
      <c r="N15">
        <v>155932</v>
      </c>
    </row>
    <row r="16" spans="1:14" x14ac:dyDescent="0.2">
      <c r="A16" s="66" t="s">
        <v>1791</v>
      </c>
      <c r="B16" s="48">
        <f>SUM('MT R9 IDPs By Reason State'!$D$16:$M$16)</f>
        <v>66970</v>
      </c>
      <c r="C16" s="49">
        <f>B16/$B$13</f>
        <v>0.25597217444482667</v>
      </c>
      <c r="D16" s="67">
        <v>0</v>
      </c>
      <c r="E16" s="67">
        <v>2392</v>
      </c>
      <c r="F16" s="67">
        <v>54044</v>
      </c>
      <c r="G16" s="67">
        <v>2854</v>
      </c>
      <c r="H16" s="67">
        <v>997</v>
      </c>
      <c r="I16" s="67">
        <v>4055</v>
      </c>
      <c r="J16" s="67">
        <v>495</v>
      </c>
      <c r="K16" s="67">
        <v>2133</v>
      </c>
      <c r="L16" s="67">
        <v>0</v>
      </c>
      <c r="M16" s="67">
        <v>0</v>
      </c>
      <c r="N16">
        <v>66970</v>
      </c>
    </row>
    <row r="17" spans="1:14" x14ac:dyDescent="0.2">
      <c r="A17" s="66" t="s">
        <v>1816</v>
      </c>
      <c r="B17" s="48">
        <f>SUM('MT R9 IDPs By Reason State'!$D$17:$M$17)</f>
        <v>384</v>
      </c>
      <c r="C17" s="49">
        <f>B17/$B$13</f>
        <v>1.4677215915606008E-3</v>
      </c>
      <c r="D17" s="67">
        <v>0</v>
      </c>
      <c r="E17" s="67">
        <v>0</v>
      </c>
      <c r="F17" s="67">
        <v>0</v>
      </c>
      <c r="G17" s="67">
        <v>0</v>
      </c>
      <c r="H17" s="67">
        <v>384</v>
      </c>
      <c r="I17" s="67">
        <v>0</v>
      </c>
      <c r="J17" s="67">
        <v>0</v>
      </c>
      <c r="K17" s="67">
        <v>0</v>
      </c>
      <c r="L17" s="67">
        <v>0</v>
      </c>
      <c r="M17" s="67">
        <v>0</v>
      </c>
    </row>
    <row r="18" spans="1:14" x14ac:dyDescent="0.2">
      <c r="A18" s="66" t="s">
        <v>1792</v>
      </c>
      <c r="B18" s="48">
        <f>SUM('MT R9 IDPs By Reason State'!$D$18:$M$18)</f>
        <v>2956</v>
      </c>
      <c r="C18" s="49">
        <f>B18/$B$13</f>
        <v>1.1298398501700875E-2</v>
      </c>
      <c r="D18" s="67">
        <v>0</v>
      </c>
      <c r="E18" s="67">
        <v>134</v>
      </c>
      <c r="F18" s="67">
        <v>784</v>
      </c>
      <c r="G18" s="67">
        <v>109</v>
      </c>
      <c r="H18" s="67">
        <v>171</v>
      </c>
      <c r="I18" s="67">
        <v>0</v>
      </c>
      <c r="J18" s="67">
        <v>1736</v>
      </c>
      <c r="K18" s="67">
        <v>0</v>
      </c>
      <c r="L18" s="67">
        <v>0</v>
      </c>
      <c r="M18" s="67">
        <v>22</v>
      </c>
      <c r="N18">
        <v>3340</v>
      </c>
    </row>
    <row r="20" spans="1:14" x14ac:dyDescent="0.2">
      <c r="A20" s="138" t="s">
        <v>1805</v>
      </c>
      <c r="B20" s="138"/>
      <c r="C20" s="138"/>
      <c r="D20" s="138"/>
      <c r="E20" s="138"/>
      <c r="F20" s="138"/>
      <c r="G20" s="138"/>
      <c r="H20" s="138"/>
      <c r="I20" s="138"/>
      <c r="J20" s="138"/>
      <c r="K20" s="138"/>
      <c r="L20" s="138"/>
      <c r="M20" s="138"/>
      <c r="N20" s="55"/>
    </row>
    <row r="21" spans="1:14" ht="26" x14ac:dyDescent="0.2">
      <c r="A21" s="58" t="s">
        <v>1787</v>
      </c>
      <c r="B21" s="58" t="s">
        <v>1775</v>
      </c>
      <c r="C21" s="59" t="s">
        <v>1781</v>
      </c>
      <c r="D21" s="60" t="s">
        <v>253</v>
      </c>
      <c r="E21" s="61" t="s">
        <v>262</v>
      </c>
      <c r="F21" s="60" t="s">
        <v>216</v>
      </c>
      <c r="G21" s="61" t="s">
        <v>247</v>
      </c>
      <c r="H21" s="60" t="s">
        <v>384</v>
      </c>
      <c r="I21" s="61" t="s">
        <v>235</v>
      </c>
      <c r="J21" s="60" t="s">
        <v>203</v>
      </c>
      <c r="K21" s="61" t="s">
        <v>232</v>
      </c>
      <c r="L21" s="60" t="s">
        <v>288</v>
      </c>
      <c r="M21" s="61" t="s">
        <v>271</v>
      </c>
    </row>
    <row r="22" spans="1:14" x14ac:dyDescent="0.2">
      <c r="A22" s="62" t="s">
        <v>1788</v>
      </c>
      <c r="B22" s="63">
        <f>SUM(B23:B26)</f>
        <v>150470</v>
      </c>
      <c r="C22" s="64">
        <f>B22/B3</f>
        <v>9.3126166243234623E-2</v>
      </c>
      <c r="D22" s="65">
        <f>SUM(D23:D26)</f>
        <v>29023</v>
      </c>
      <c r="E22" s="63">
        <f t="shared" ref="E22:M22" si="7">SUM(E23:E26)</f>
        <v>7119</v>
      </c>
      <c r="F22" s="65">
        <f t="shared" si="7"/>
        <v>22598</v>
      </c>
      <c r="G22" s="63">
        <f t="shared" si="7"/>
        <v>17590</v>
      </c>
      <c r="H22" s="65">
        <f t="shared" si="7"/>
        <v>4004</v>
      </c>
      <c r="I22" s="63">
        <f t="shared" si="7"/>
        <v>9286</v>
      </c>
      <c r="J22" s="65">
        <f t="shared" si="7"/>
        <v>23713</v>
      </c>
      <c r="K22" s="63">
        <f t="shared" si="7"/>
        <v>24907</v>
      </c>
      <c r="L22" s="65">
        <f t="shared" si="7"/>
        <v>8660</v>
      </c>
      <c r="M22" s="63">
        <f t="shared" si="7"/>
        <v>3570</v>
      </c>
    </row>
    <row r="23" spans="1:14" x14ac:dyDescent="0.2">
      <c r="A23" s="66" t="s">
        <v>1789</v>
      </c>
      <c r="B23" s="48">
        <f>SUM('MT R9 IDPs By Reason State'!$D$23:$M$23)</f>
        <v>59010</v>
      </c>
      <c r="C23" s="49">
        <f>B23/B22</f>
        <v>0.39217119691632885</v>
      </c>
      <c r="D23" s="67">
        <v>23345</v>
      </c>
      <c r="E23" s="67">
        <v>1767</v>
      </c>
      <c r="F23" s="67">
        <v>4679</v>
      </c>
      <c r="G23" s="67">
        <v>1637</v>
      </c>
      <c r="H23" s="67">
        <v>770</v>
      </c>
      <c r="I23" s="67">
        <v>5190</v>
      </c>
      <c r="J23" s="67">
        <v>17049</v>
      </c>
      <c r="K23" s="67">
        <v>0</v>
      </c>
      <c r="L23" s="67">
        <v>1400</v>
      </c>
      <c r="M23" s="67">
        <v>3173</v>
      </c>
      <c r="N23">
        <v>59010</v>
      </c>
    </row>
    <row r="24" spans="1:14" x14ac:dyDescent="0.2">
      <c r="A24" s="66" t="s">
        <v>1790</v>
      </c>
      <c r="B24" s="48">
        <f>SUM('MT R9 IDPs By Reason State'!$D$24:$M$24)</f>
        <v>71504</v>
      </c>
      <c r="C24" s="49">
        <f>B24/$B$22</f>
        <v>0.47520435967302455</v>
      </c>
      <c r="D24" s="67">
        <v>2094</v>
      </c>
      <c r="E24" s="67">
        <v>2390</v>
      </c>
      <c r="F24" s="67">
        <v>12751</v>
      </c>
      <c r="G24" s="67">
        <v>15419</v>
      </c>
      <c r="H24" s="67">
        <v>2102</v>
      </c>
      <c r="I24" s="67">
        <v>3884</v>
      </c>
      <c r="J24" s="67">
        <v>2067</v>
      </c>
      <c r="K24" s="67">
        <v>23167</v>
      </c>
      <c r="L24" s="67">
        <v>7260</v>
      </c>
      <c r="M24" s="67">
        <v>370</v>
      </c>
      <c r="N24">
        <v>71504</v>
      </c>
    </row>
    <row r="25" spans="1:14" x14ac:dyDescent="0.2">
      <c r="A25" s="66" t="s">
        <v>1791</v>
      </c>
      <c r="B25" s="48">
        <f>SUM('MT R9 IDPs By Reason State'!$D$25:$M$25)</f>
        <v>10621</v>
      </c>
      <c r="C25" s="49">
        <f>B25/$B$22</f>
        <v>7.0585498770519034E-2</v>
      </c>
      <c r="D25" s="67">
        <v>84</v>
      </c>
      <c r="E25" s="67">
        <v>2832</v>
      </c>
      <c r="F25" s="67">
        <v>4755</v>
      </c>
      <c r="G25" s="67">
        <v>345</v>
      </c>
      <c r="H25" s="67">
        <v>462</v>
      </c>
      <c r="I25" s="67">
        <v>212</v>
      </c>
      <c r="J25" s="67">
        <v>191</v>
      </c>
      <c r="K25" s="67">
        <v>1740</v>
      </c>
      <c r="L25" s="67">
        <v>0</v>
      </c>
      <c r="M25" s="67">
        <v>0</v>
      </c>
      <c r="N25">
        <v>10621</v>
      </c>
    </row>
    <row r="26" spans="1:14" x14ac:dyDescent="0.2">
      <c r="A26" s="66" t="s">
        <v>1792</v>
      </c>
      <c r="B26" s="48">
        <f>SUM('MT R9 IDPs By Reason State'!$D$26:$M$26)</f>
        <v>9335</v>
      </c>
      <c r="C26" s="49">
        <f>B26/$B$22</f>
        <v>6.2038944640127602E-2</v>
      </c>
      <c r="D26" s="67">
        <v>3500</v>
      </c>
      <c r="E26" s="67">
        <v>130</v>
      </c>
      <c r="F26" s="67">
        <v>413</v>
      </c>
      <c r="G26" s="67">
        <v>189</v>
      </c>
      <c r="H26" s="67">
        <v>670</v>
      </c>
      <c r="I26" s="67">
        <v>0</v>
      </c>
      <c r="J26" s="67">
        <v>4406</v>
      </c>
      <c r="K26" s="67">
        <v>0</v>
      </c>
      <c r="L26" s="67">
        <v>0</v>
      </c>
      <c r="M26" s="67">
        <v>27</v>
      </c>
      <c r="N26">
        <v>9335</v>
      </c>
    </row>
    <row r="27" spans="1:14" x14ac:dyDescent="0.2">
      <c r="A27" s="68"/>
      <c r="B27" s="55"/>
      <c r="C27" s="56"/>
      <c r="D27" s="69"/>
      <c r="E27" s="69"/>
      <c r="F27" s="69"/>
      <c r="G27" s="69"/>
      <c r="H27" s="69"/>
      <c r="I27" s="69"/>
      <c r="J27" s="69"/>
      <c r="K27" s="69"/>
      <c r="L27" s="69"/>
      <c r="M27" s="69"/>
    </row>
    <row r="29" spans="1:14" x14ac:dyDescent="0.2">
      <c r="A29" s="138" t="s">
        <v>1885</v>
      </c>
      <c r="B29" s="138"/>
      <c r="C29" s="138"/>
      <c r="D29" s="138"/>
      <c r="E29" s="138"/>
      <c r="F29" s="138"/>
      <c r="G29" s="138"/>
      <c r="H29" s="138"/>
      <c r="I29" s="138"/>
      <c r="J29" s="138"/>
      <c r="K29" s="138"/>
      <c r="L29" s="138"/>
      <c r="M29" s="138"/>
    </row>
    <row r="30" spans="1:14" ht="26" x14ac:dyDescent="0.2">
      <c r="A30" s="58" t="s">
        <v>1793</v>
      </c>
      <c r="B30" s="58" t="s">
        <v>1775</v>
      </c>
      <c r="C30" s="59" t="s">
        <v>1781</v>
      </c>
      <c r="D30" s="60" t="s">
        <v>253</v>
      </c>
      <c r="E30" s="61" t="s">
        <v>262</v>
      </c>
      <c r="F30" s="60" t="s">
        <v>216</v>
      </c>
      <c r="G30" s="61" t="s">
        <v>247</v>
      </c>
      <c r="H30" s="60" t="s">
        <v>384</v>
      </c>
      <c r="I30" s="61" t="s">
        <v>235</v>
      </c>
      <c r="J30" s="60" t="s">
        <v>203</v>
      </c>
      <c r="K30" s="61" t="s">
        <v>232</v>
      </c>
      <c r="L30" s="60" t="s">
        <v>288</v>
      </c>
      <c r="M30" s="61" t="s">
        <v>271</v>
      </c>
    </row>
    <row r="31" spans="1:14" x14ac:dyDescent="0.2">
      <c r="A31" s="62" t="s">
        <v>1794</v>
      </c>
      <c r="B31" s="63">
        <f>SUM(D31:M31)</f>
        <v>136655</v>
      </c>
      <c r="C31" s="64">
        <f>B31/B3</f>
        <v>8.4576036738015739E-2</v>
      </c>
      <c r="D31" s="65">
        <f>SUM(D32:D35)</f>
        <v>24492</v>
      </c>
      <c r="E31" s="63">
        <f t="shared" ref="E31:M31" si="8">SUM(E32:E35)</f>
        <v>4539</v>
      </c>
      <c r="F31" s="65">
        <f t="shared" si="8"/>
        <v>21681</v>
      </c>
      <c r="G31" s="63">
        <f t="shared" si="8"/>
        <v>15132</v>
      </c>
      <c r="H31" s="65">
        <f t="shared" si="8"/>
        <v>4094</v>
      </c>
      <c r="I31" s="63">
        <f t="shared" si="8"/>
        <v>3763</v>
      </c>
      <c r="J31" s="65">
        <f t="shared" si="8"/>
        <v>23295</v>
      </c>
      <c r="K31" s="63">
        <f t="shared" si="8"/>
        <v>27834</v>
      </c>
      <c r="L31" s="65">
        <f t="shared" si="8"/>
        <v>7126</v>
      </c>
      <c r="M31" s="63">
        <f t="shared" si="8"/>
        <v>4699</v>
      </c>
    </row>
    <row r="32" spans="1:14" x14ac:dyDescent="0.2">
      <c r="A32" s="66" t="s">
        <v>1789</v>
      </c>
      <c r="B32" s="48">
        <f>SUM('MT R9 IDPs By Reason State'!$D$32:$M$32)</f>
        <v>66099</v>
      </c>
      <c r="C32" s="49">
        <f>B32/$B$31</f>
        <v>0.48369251033624822</v>
      </c>
      <c r="D32" s="67">
        <v>23348</v>
      </c>
      <c r="E32" s="67">
        <v>1265</v>
      </c>
      <c r="F32" s="67">
        <v>11504</v>
      </c>
      <c r="G32" s="67">
        <v>803</v>
      </c>
      <c r="H32" s="67">
        <v>1866</v>
      </c>
      <c r="I32" s="67">
        <v>2460</v>
      </c>
      <c r="J32" s="67">
        <v>20722</v>
      </c>
      <c r="K32" s="67">
        <v>0</v>
      </c>
      <c r="L32" s="67">
        <v>0</v>
      </c>
      <c r="M32" s="67">
        <v>4131</v>
      </c>
      <c r="N32">
        <v>66099</v>
      </c>
    </row>
    <row r="33" spans="1:14" x14ac:dyDescent="0.2">
      <c r="A33" s="66" t="s">
        <v>1790</v>
      </c>
      <c r="B33" s="48">
        <f>SUM('MT R9 IDPs By Reason State'!$D$33:$M$33)</f>
        <v>61843</v>
      </c>
      <c r="C33" s="49">
        <f t="shared" ref="C33:C35" si="9">B33/$B$31</f>
        <v>0.45254838827704802</v>
      </c>
      <c r="D33" s="67">
        <v>0</v>
      </c>
      <c r="E33" s="67">
        <v>1147</v>
      </c>
      <c r="F33" s="67">
        <v>9385</v>
      </c>
      <c r="G33" s="67">
        <v>14073</v>
      </c>
      <c r="H33" s="67">
        <v>1460</v>
      </c>
      <c r="I33" s="67">
        <v>1165</v>
      </c>
      <c r="J33" s="67">
        <v>0</v>
      </c>
      <c r="K33" s="67">
        <v>27490</v>
      </c>
      <c r="L33" s="67">
        <v>7123</v>
      </c>
      <c r="M33" s="67">
        <v>0</v>
      </c>
      <c r="N33">
        <v>61843</v>
      </c>
    </row>
    <row r="34" spans="1:14" x14ac:dyDescent="0.2">
      <c r="A34" s="66" t="s">
        <v>1791</v>
      </c>
      <c r="B34" s="48">
        <f>SUM('MT R9 IDPs By Reason State'!$D$34:$M$34)</f>
        <v>3534</v>
      </c>
      <c r="C34" s="49">
        <f t="shared" si="9"/>
        <v>2.5860744209871573E-2</v>
      </c>
      <c r="D34" s="67">
        <v>365</v>
      </c>
      <c r="E34" s="67">
        <v>1832</v>
      </c>
      <c r="F34" s="67">
        <v>0</v>
      </c>
      <c r="G34" s="67">
        <v>186</v>
      </c>
      <c r="H34" s="67">
        <v>628</v>
      </c>
      <c r="I34" s="67">
        <v>10</v>
      </c>
      <c r="J34" s="67">
        <v>169</v>
      </c>
      <c r="K34" s="67">
        <v>344</v>
      </c>
      <c r="L34" s="67">
        <v>0</v>
      </c>
      <c r="M34" s="67">
        <v>0</v>
      </c>
      <c r="N34">
        <v>3534</v>
      </c>
    </row>
    <row r="35" spans="1:14" x14ac:dyDescent="0.2">
      <c r="A35" s="66" t="s">
        <v>1792</v>
      </c>
      <c r="B35" s="48">
        <f>SUM('MT R9 IDPs By Reason State'!$D$35:$M$35)</f>
        <v>5179</v>
      </c>
      <c r="C35" s="49">
        <f t="shared" si="9"/>
        <v>3.7898357176832168E-2</v>
      </c>
      <c r="D35" s="67">
        <v>779</v>
      </c>
      <c r="E35" s="67">
        <v>295</v>
      </c>
      <c r="F35" s="67">
        <v>792</v>
      </c>
      <c r="G35" s="67">
        <v>70</v>
      </c>
      <c r="H35" s="67">
        <v>140</v>
      </c>
      <c r="I35" s="67">
        <v>128</v>
      </c>
      <c r="J35" s="67">
        <v>2404</v>
      </c>
      <c r="K35" s="67">
        <v>0</v>
      </c>
      <c r="L35" s="67">
        <v>3</v>
      </c>
      <c r="M35" s="67">
        <v>568</v>
      </c>
      <c r="N35">
        <v>5179</v>
      </c>
    </row>
    <row r="38" spans="1:14" x14ac:dyDescent="0.2">
      <c r="A38" s="138" t="s">
        <v>1886</v>
      </c>
      <c r="B38" s="138"/>
      <c r="C38" s="138"/>
      <c r="D38" s="138"/>
      <c r="E38" s="138"/>
      <c r="F38" s="138"/>
      <c r="G38" s="138"/>
      <c r="H38" s="138"/>
      <c r="I38" s="138"/>
      <c r="J38" s="138"/>
      <c r="K38" s="138"/>
      <c r="L38" s="138"/>
      <c r="M38" s="138"/>
    </row>
    <row r="39" spans="1:14" ht="26" x14ac:dyDescent="0.2">
      <c r="A39" s="58" t="s">
        <v>1795</v>
      </c>
      <c r="B39" s="58" t="s">
        <v>1775</v>
      </c>
      <c r="C39" s="59" t="s">
        <v>1781</v>
      </c>
      <c r="D39" s="60" t="s">
        <v>253</v>
      </c>
      <c r="E39" s="61" t="s">
        <v>262</v>
      </c>
      <c r="F39" s="60" t="s">
        <v>216</v>
      </c>
      <c r="G39" s="61" t="s">
        <v>247</v>
      </c>
      <c r="H39" s="60" t="s">
        <v>384</v>
      </c>
      <c r="I39" s="61" t="s">
        <v>235</v>
      </c>
      <c r="J39" s="60" t="s">
        <v>203</v>
      </c>
      <c r="K39" s="61" t="s">
        <v>232</v>
      </c>
      <c r="L39" s="60" t="s">
        <v>288</v>
      </c>
      <c r="M39" s="61" t="s">
        <v>271</v>
      </c>
    </row>
    <row r="40" spans="1:14" x14ac:dyDescent="0.2">
      <c r="A40" s="62" t="s">
        <v>1796</v>
      </c>
      <c r="B40" s="63">
        <f>SUM(D40:M40)</f>
        <v>191104</v>
      </c>
      <c r="C40" s="64">
        <f>B40/B3</f>
        <v>0.11827462533227295</v>
      </c>
      <c r="D40" s="65">
        <f>SUM(D41:D44)</f>
        <v>22580</v>
      </c>
      <c r="E40" s="65">
        <f>SUM(E41:E44)</f>
        <v>7230</v>
      </c>
      <c r="F40" s="65">
        <f t="shared" ref="F40:M40" si="10">SUM(F41:F44)</f>
        <v>36916</v>
      </c>
      <c r="G40" s="65">
        <f t="shared" si="10"/>
        <v>37741</v>
      </c>
      <c r="H40" s="65">
        <f t="shared" si="10"/>
        <v>3988</v>
      </c>
      <c r="I40" s="65">
        <f t="shared" si="10"/>
        <v>7896</v>
      </c>
      <c r="J40" s="65">
        <f t="shared" si="10"/>
        <v>24902</v>
      </c>
      <c r="K40" s="65">
        <f t="shared" si="10"/>
        <v>36517</v>
      </c>
      <c r="L40" s="65">
        <f t="shared" si="10"/>
        <v>6204</v>
      </c>
      <c r="M40" s="65">
        <f t="shared" si="10"/>
        <v>7130</v>
      </c>
    </row>
    <row r="41" spans="1:14" x14ac:dyDescent="0.2">
      <c r="A41" s="66" t="s">
        <v>1789</v>
      </c>
      <c r="B41" s="48">
        <f>SUM('MT R9 IDPs By Reason State'!$D$41:$M$41)</f>
        <v>77815</v>
      </c>
      <c r="C41" s="49">
        <f>B41/$B$40</f>
        <v>0.40718666275954452</v>
      </c>
      <c r="D41" s="67">
        <v>21134</v>
      </c>
      <c r="E41" s="67">
        <v>1360</v>
      </c>
      <c r="F41" s="67">
        <v>15076</v>
      </c>
      <c r="G41" s="67">
        <v>1110</v>
      </c>
      <c r="H41" s="67">
        <v>986</v>
      </c>
      <c r="I41" s="67">
        <v>4269</v>
      </c>
      <c r="J41" s="67">
        <v>22743</v>
      </c>
      <c r="K41" s="67">
        <v>0</v>
      </c>
      <c r="L41" s="67">
        <v>4920</v>
      </c>
      <c r="M41" s="67">
        <v>6217</v>
      </c>
      <c r="N41">
        <v>77815</v>
      </c>
    </row>
    <row r="42" spans="1:14" x14ac:dyDescent="0.2">
      <c r="A42" s="66" t="s">
        <v>1790</v>
      </c>
      <c r="B42" s="48">
        <f>SUM('MT R9 IDPs By Reason State'!$D$42:$M$42)</f>
        <v>105808</v>
      </c>
      <c r="C42" s="49">
        <f t="shared" ref="C42:C44" si="11">B42/$B$40</f>
        <v>0.55366711319490958</v>
      </c>
      <c r="D42" s="67">
        <v>442</v>
      </c>
      <c r="E42" s="67">
        <v>4192</v>
      </c>
      <c r="F42" s="67">
        <v>21209</v>
      </c>
      <c r="G42" s="67">
        <v>36530</v>
      </c>
      <c r="H42" s="67">
        <v>1781</v>
      </c>
      <c r="I42" s="67">
        <v>3491</v>
      </c>
      <c r="J42" s="67">
        <v>163</v>
      </c>
      <c r="K42" s="67">
        <v>36313</v>
      </c>
      <c r="L42" s="67">
        <v>1272</v>
      </c>
      <c r="M42" s="67">
        <v>415</v>
      </c>
      <c r="N42">
        <v>105808</v>
      </c>
    </row>
    <row r="43" spans="1:14" x14ac:dyDescent="0.2">
      <c r="A43" s="66" t="s">
        <v>1791</v>
      </c>
      <c r="B43" s="48">
        <f>SUM('MT R9 IDPs By Reason State'!$D$43:$M$43)</f>
        <v>2714</v>
      </c>
      <c r="C43" s="49">
        <f t="shared" si="11"/>
        <v>1.4201691225720027E-2</v>
      </c>
      <c r="D43" s="67">
        <v>160</v>
      </c>
      <c r="E43" s="67">
        <v>1325</v>
      </c>
      <c r="F43" s="67">
        <v>279</v>
      </c>
      <c r="G43" s="67">
        <v>6</v>
      </c>
      <c r="H43" s="67">
        <v>740</v>
      </c>
      <c r="I43" s="67">
        <v>0</v>
      </c>
      <c r="J43" s="67">
        <v>0</v>
      </c>
      <c r="K43" s="67">
        <v>204</v>
      </c>
      <c r="L43" s="67">
        <v>0</v>
      </c>
      <c r="M43" s="67">
        <v>0</v>
      </c>
      <c r="N43">
        <v>2714</v>
      </c>
    </row>
    <row r="44" spans="1:14" x14ac:dyDescent="0.2">
      <c r="A44" s="66" t="s">
        <v>1792</v>
      </c>
      <c r="B44" s="48">
        <f>SUM('MT R9 IDPs By Reason State'!$D$44:$M$44)</f>
        <v>4767</v>
      </c>
      <c r="C44" s="49">
        <f t="shared" si="11"/>
        <v>2.4944532819825855E-2</v>
      </c>
      <c r="D44" s="67">
        <v>844</v>
      </c>
      <c r="E44" s="67">
        <v>353</v>
      </c>
      <c r="F44" s="67">
        <v>352</v>
      </c>
      <c r="G44" s="67">
        <v>95</v>
      </c>
      <c r="H44" s="67">
        <v>481</v>
      </c>
      <c r="I44" s="67">
        <v>136</v>
      </c>
      <c r="J44" s="67">
        <v>1996</v>
      </c>
      <c r="K44" s="67">
        <v>0</v>
      </c>
      <c r="L44" s="67">
        <v>12</v>
      </c>
      <c r="M44" s="67">
        <v>498</v>
      </c>
      <c r="N44">
        <v>4767</v>
      </c>
    </row>
    <row r="45" spans="1:14" x14ac:dyDescent="0.2">
      <c r="A45" s="68"/>
      <c r="B45" s="68"/>
      <c r="C45" s="70"/>
      <c r="D45" s="69"/>
      <c r="E45" s="69"/>
      <c r="F45" s="69"/>
      <c r="G45" s="69"/>
      <c r="H45" s="69"/>
      <c r="I45" s="69"/>
      <c r="J45" s="69"/>
      <c r="K45" s="69"/>
      <c r="L45" s="69"/>
      <c r="M45" s="69"/>
      <c r="N45" s="55"/>
    </row>
    <row r="46" spans="1:14" x14ac:dyDescent="0.2">
      <c r="A46" s="68"/>
      <c r="B46" s="68"/>
      <c r="C46" s="70"/>
      <c r="D46" s="69"/>
      <c r="E46" s="69"/>
      <c r="F46" s="69"/>
      <c r="G46" s="69"/>
      <c r="H46" s="69"/>
      <c r="I46" s="69"/>
      <c r="J46" s="69"/>
      <c r="K46" s="69"/>
      <c r="L46" s="69"/>
      <c r="M46" s="69"/>
      <c r="N46" s="55"/>
    </row>
    <row r="47" spans="1:14" x14ac:dyDescent="0.2">
      <c r="A47" s="138" t="s">
        <v>1797</v>
      </c>
      <c r="B47" s="138"/>
      <c r="C47" s="138"/>
      <c r="D47" s="138"/>
      <c r="E47" s="138"/>
      <c r="F47" s="138"/>
      <c r="G47" s="138"/>
      <c r="H47" s="138"/>
      <c r="I47" s="138"/>
      <c r="J47" s="138"/>
      <c r="K47" s="138"/>
      <c r="L47" s="138"/>
      <c r="M47" s="138"/>
      <c r="N47" s="55"/>
    </row>
    <row r="48" spans="1:14" ht="26" x14ac:dyDescent="0.2">
      <c r="A48" s="58" t="s">
        <v>1798</v>
      </c>
      <c r="B48" s="58" t="s">
        <v>1775</v>
      </c>
      <c r="C48" s="59" t="s">
        <v>1781</v>
      </c>
      <c r="D48" s="60" t="s">
        <v>253</v>
      </c>
      <c r="E48" s="61" t="s">
        <v>262</v>
      </c>
      <c r="F48" s="60" t="s">
        <v>216</v>
      </c>
      <c r="G48" s="61" t="s">
        <v>247</v>
      </c>
      <c r="H48" s="60" t="s">
        <v>384</v>
      </c>
      <c r="I48" s="61" t="s">
        <v>235</v>
      </c>
      <c r="J48" s="60" t="s">
        <v>203</v>
      </c>
      <c r="K48" s="61" t="s">
        <v>232</v>
      </c>
      <c r="L48" s="60" t="s">
        <v>288</v>
      </c>
      <c r="M48" s="61" t="s">
        <v>271</v>
      </c>
    </row>
    <row r="49" spans="1:14" x14ac:dyDescent="0.2">
      <c r="A49" s="62" t="s">
        <v>1799</v>
      </c>
      <c r="B49" s="63">
        <f>SUM(D49:M49)</f>
        <v>374424</v>
      </c>
      <c r="C49" s="64">
        <f>B49/B3</f>
        <v>0.23173171841202156</v>
      </c>
      <c r="D49" s="65">
        <f>SUM(D50:D53)</f>
        <v>58675</v>
      </c>
      <c r="E49" s="65">
        <f t="shared" ref="E49:M49" si="12">SUM(E50:E53)</f>
        <v>12543</v>
      </c>
      <c r="F49" s="65">
        <f t="shared" si="12"/>
        <v>41882</v>
      </c>
      <c r="G49" s="65">
        <f t="shared" si="12"/>
        <v>33267</v>
      </c>
      <c r="H49" s="65">
        <f t="shared" si="12"/>
        <v>28888</v>
      </c>
      <c r="I49" s="65">
        <f t="shared" si="12"/>
        <v>49521</v>
      </c>
      <c r="J49" s="65">
        <f t="shared" si="12"/>
        <v>56562</v>
      </c>
      <c r="K49" s="65">
        <f t="shared" si="12"/>
        <v>36094</v>
      </c>
      <c r="L49" s="65">
        <f t="shared" si="12"/>
        <v>29100</v>
      </c>
      <c r="M49" s="65">
        <f t="shared" si="12"/>
        <v>27892</v>
      </c>
    </row>
    <row r="50" spans="1:14" x14ac:dyDescent="0.2">
      <c r="A50" s="66" t="s">
        <v>1789</v>
      </c>
      <c r="B50" s="48">
        <f>SUM('MT R9 IDPs By Reason State'!$D$50:$M$50)</f>
        <v>278392</v>
      </c>
      <c r="C50" s="49">
        <f>B50/$B$49</f>
        <v>0.74352071448411428</v>
      </c>
      <c r="D50" s="67">
        <v>55663</v>
      </c>
      <c r="E50" s="67">
        <v>10388</v>
      </c>
      <c r="F50" s="67">
        <v>32829</v>
      </c>
      <c r="G50" s="67">
        <v>15673</v>
      </c>
      <c r="H50" s="67">
        <v>10796</v>
      </c>
      <c r="I50" s="67">
        <v>43573</v>
      </c>
      <c r="J50" s="67">
        <v>51639</v>
      </c>
      <c r="K50" s="67">
        <v>2044</v>
      </c>
      <c r="L50" s="67">
        <v>28699</v>
      </c>
      <c r="M50" s="67">
        <v>27088</v>
      </c>
      <c r="N50">
        <v>278392</v>
      </c>
    </row>
    <row r="51" spans="1:14" x14ac:dyDescent="0.2">
      <c r="A51" s="66" t="s">
        <v>1790</v>
      </c>
      <c r="B51" s="48">
        <f>SUM('MT R9 IDPs By Reason State'!$D$51:$M$51)</f>
        <v>68477</v>
      </c>
      <c r="C51" s="49">
        <f t="shared" ref="C51:C53" si="13">B51/$B$49</f>
        <v>0.18288624660812342</v>
      </c>
      <c r="D51" s="67">
        <v>0</v>
      </c>
      <c r="E51" s="67">
        <v>1135</v>
      </c>
      <c r="F51" s="67">
        <v>8827</v>
      </c>
      <c r="G51" s="67">
        <v>17353</v>
      </c>
      <c r="H51" s="67">
        <v>3974</v>
      </c>
      <c r="I51" s="67">
        <v>3043</v>
      </c>
      <c r="J51" s="67">
        <v>200</v>
      </c>
      <c r="K51" s="67">
        <v>33544</v>
      </c>
      <c r="L51" s="67">
        <v>401</v>
      </c>
      <c r="M51" s="67">
        <v>0</v>
      </c>
      <c r="N51">
        <v>68477</v>
      </c>
    </row>
    <row r="52" spans="1:14" x14ac:dyDescent="0.2">
      <c r="A52" s="66" t="s">
        <v>1791</v>
      </c>
      <c r="B52" s="48">
        <f>SUM('MT R9 IDPs By Reason State'!$D$52:$M$52)</f>
        <v>15034</v>
      </c>
      <c r="C52" s="49">
        <f t="shared" si="13"/>
        <v>4.0152340661923379E-2</v>
      </c>
      <c r="D52" s="67">
        <v>0</v>
      </c>
      <c r="E52" s="67">
        <v>299</v>
      </c>
      <c r="F52" s="67">
        <v>0</v>
      </c>
      <c r="G52" s="67">
        <v>220</v>
      </c>
      <c r="H52" s="67">
        <v>14009</v>
      </c>
      <c r="I52" s="67">
        <v>0</v>
      </c>
      <c r="J52" s="67">
        <v>0</v>
      </c>
      <c r="K52" s="67">
        <v>506</v>
      </c>
      <c r="L52" s="67">
        <v>0</v>
      </c>
      <c r="M52" s="67">
        <v>0</v>
      </c>
      <c r="N52">
        <v>15034</v>
      </c>
    </row>
    <row r="53" spans="1:14" x14ac:dyDescent="0.2">
      <c r="A53" s="66" t="s">
        <v>1792</v>
      </c>
      <c r="B53" s="48">
        <f>SUM('MT R9 IDPs By Reason State'!$D$53:$M$53)</f>
        <v>12521</v>
      </c>
      <c r="C53" s="49">
        <f t="shared" si="13"/>
        <v>3.3440698245838944E-2</v>
      </c>
      <c r="D53" s="67">
        <v>3012</v>
      </c>
      <c r="E53" s="67">
        <v>721</v>
      </c>
      <c r="F53" s="67">
        <v>226</v>
      </c>
      <c r="G53" s="67">
        <v>21</v>
      </c>
      <c r="H53" s="67">
        <v>109</v>
      </c>
      <c r="I53" s="67">
        <v>2905</v>
      </c>
      <c r="J53" s="67">
        <v>4723</v>
      </c>
      <c r="K53" s="67">
        <v>0</v>
      </c>
      <c r="L53" s="67">
        <v>0</v>
      </c>
      <c r="M53" s="67">
        <v>804</v>
      </c>
      <c r="N53">
        <v>12521</v>
      </c>
    </row>
    <row r="54" spans="1:14" x14ac:dyDescent="0.2">
      <c r="A54" s="54"/>
      <c r="B54" s="54"/>
      <c r="C54" s="71"/>
      <c r="D54" s="57"/>
      <c r="E54" s="57"/>
      <c r="F54" s="57"/>
      <c r="G54" s="57"/>
      <c r="H54" s="57"/>
      <c r="I54" s="57"/>
      <c r="J54" s="57"/>
      <c r="K54" s="57"/>
      <c r="L54" s="57"/>
      <c r="M54" s="57"/>
      <c r="N54" s="55"/>
    </row>
    <row r="55" spans="1:14" x14ac:dyDescent="0.2">
      <c r="A55" s="54"/>
      <c r="B55" s="54"/>
      <c r="C55" s="71"/>
      <c r="D55" s="57"/>
      <c r="E55" s="57"/>
      <c r="F55" s="57"/>
      <c r="G55" s="57"/>
      <c r="H55" s="57"/>
      <c r="I55" s="57"/>
      <c r="J55" s="57"/>
      <c r="K55" s="57"/>
      <c r="L55" s="57"/>
      <c r="M55" s="57"/>
      <c r="N55" s="55"/>
    </row>
    <row r="56" spans="1:14" x14ac:dyDescent="0.2">
      <c r="A56" s="138" t="s">
        <v>1800</v>
      </c>
      <c r="B56" s="138"/>
      <c r="C56" s="138"/>
      <c r="D56" s="138"/>
      <c r="E56" s="138"/>
      <c r="F56" s="138"/>
      <c r="G56" s="138"/>
      <c r="H56" s="138"/>
      <c r="I56" s="138"/>
      <c r="J56" s="138"/>
      <c r="K56" s="138"/>
      <c r="L56" s="138"/>
      <c r="M56" s="138"/>
    </row>
    <row r="57" spans="1:14" ht="26" x14ac:dyDescent="0.2">
      <c r="A57" s="58" t="s">
        <v>1801</v>
      </c>
      <c r="B57" s="58" t="s">
        <v>1775</v>
      </c>
      <c r="C57" s="59" t="s">
        <v>1781</v>
      </c>
      <c r="D57" s="60" t="s">
        <v>253</v>
      </c>
      <c r="E57" s="61" t="s">
        <v>262</v>
      </c>
      <c r="F57" s="60" t="s">
        <v>216</v>
      </c>
      <c r="G57" s="61" t="s">
        <v>247</v>
      </c>
      <c r="H57" s="60" t="s">
        <v>384</v>
      </c>
      <c r="I57" s="61" t="s">
        <v>235</v>
      </c>
      <c r="J57" s="60" t="s">
        <v>203</v>
      </c>
      <c r="K57" s="61" t="s">
        <v>232</v>
      </c>
      <c r="L57" s="60" t="s">
        <v>288</v>
      </c>
      <c r="M57" s="61" t="s">
        <v>271</v>
      </c>
    </row>
    <row r="58" spans="1:14" x14ac:dyDescent="0.2">
      <c r="A58" s="62" t="s">
        <v>1802</v>
      </c>
      <c r="B58" s="63">
        <f>SUM(D58:M58)</f>
        <v>463049</v>
      </c>
      <c r="C58" s="64">
        <f>B58/B3</f>
        <v>0.28658189773884196</v>
      </c>
      <c r="D58" s="65">
        <f>SUM(D59:D62)</f>
        <v>59662</v>
      </c>
      <c r="E58" s="65">
        <f t="shared" ref="E58:M58" si="14">SUM(E59:E62)</f>
        <v>9572</v>
      </c>
      <c r="F58" s="65">
        <f t="shared" si="14"/>
        <v>54470</v>
      </c>
      <c r="G58" s="65">
        <f t="shared" si="14"/>
        <v>54193</v>
      </c>
      <c r="H58" s="65">
        <f t="shared" si="14"/>
        <v>18737</v>
      </c>
      <c r="I58" s="65">
        <f t="shared" si="14"/>
        <v>120349</v>
      </c>
      <c r="J58" s="65">
        <f t="shared" si="14"/>
        <v>65515</v>
      </c>
      <c r="K58" s="65">
        <f t="shared" si="14"/>
        <v>57889</v>
      </c>
      <c r="L58" s="65">
        <f t="shared" si="14"/>
        <v>2695</v>
      </c>
      <c r="M58" s="65">
        <f t="shared" si="14"/>
        <v>19967</v>
      </c>
    </row>
    <row r="59" spans="1:14" x14ac:dyDescent="0.2">
      <c r="A59" s="66" t="s">
        <v>1789</v>
      </c>
      <c r="B59" s="48">
        <f>SUM('MT R9 IDPs By Reason State'!$D$59:$M$59)</f>
        <v>406815</v>
      </c>
      <c r="C59" s="49">
        <f>B59/$B$58</f>
        <v>0.87855712894315718</v>
      </c>
      <c r="D59" s="50">
        <v>59662</v>
      </c>
      <c r="E59" s="50">
        <v>9320</v>
      </c>
      <c r="F59" s="50">
        <v>51828</v>
      </c>
      <c r="G59" s="50">
        <v>43908</v>
      </c>
      <c r="H59" s="50">
        <v>9303</v>
      </c>
      <c r="I59" s="50">
        <v>115484</v>
      </c>
      <c r="J59" s="50">
        <v>65515</v>
      </c>
      <c r="K59" s="50">
        <v>29206</v>
      </c>
      <c r="L59" s="50">
        <v>2695</v>
      </c>
      <c r="M59" s="50">
        <v>19894</v>
      </c>
      <c r="N59">
        <v>406815</v>
      </c>
    </row>
    <row r="60" spans="1:14" x14ac:dyDescent="0.2">
      <c r="A60" s="66" t="s">
        <v>1790</v>
      </c>
      <c r="B60" s="48">
        <f>SUM('MT R9 IDPs By Reason State'!$D$60:$M$60)</f>
        <v>48698</v>
      </c>
      <c r="C60" s="49">
        <f>B60/$B$58</f>
        <v>0.1051681355536887</v>
      </c>
      <c r="D60" s="50">
        <v>0</v>
      </c>
      <c r="E60" s="50">
        <v>252</v>
      </c>
      <c r="F60" s="50">
        <v>2642</v>
      </c>
      <c r="G60" s="50">
        <v>10183</v>
      </c>
      <c r="H60" s="50">
        <v>2073</v>
      </c>
      <c r="I60" s="50">
        <v>4865</v>
      </c>
      <c r="J60" s="50">
        <v>0</v>
      </c>
      <c r="K60" s="50">
        <v>28683</v>
      </c>
      <c r="L60" s="50">
        <v>0</v>
      </c>
      <c r="M60" s="50">
        <v>0</v>
      </c>
      <c r="N60">
        <v>48698</v>
      </c>
    </row>
    <row r="61" spans="1:14" x14ac:dyDescent="0.2">
      <c r="A61" s="66" t="s">
        <v>1791</v>
      </c>
      <c r="B61" s="48">
        <f>SUM('MT R9 IDPs By Reason State'!$D$61:$M$61)</f>
        <v>7456</v>
      </c>
      <c r="C61" s="49">
        <f>B61/$B$58</f>
        <v>1.6101967610339295E-2</v>
      </c>
      <c r="D61" s="50">
        <v>0</v>
      </c>
      <c r="E61" s="50">
        <v>0</v>
      </c>
      <c r="F61" s="50">
        <v>0</v>
      </c>
      <c r="G61" s="50">
        <v>95</v>
      </c>
      <c r="H61" s="50">
        <v>7361</v>
      </c>
      <c r="I61" s="50">
        <v>0</v>
      </c>
      <c r="J61" s="50">
        <v>0</v>
      </c>
      <c r="K61" s="50">
        <v>0</v>
      </c>
      <c r="L61" s="50">
        <v>0</v>
      </c>
      <c r="M61" s="50">
        <v>0</v>
      </c>
      <c r="N61">
        <v>7456</v>
      </c>
    </row>
    <row r="62" spans="1:14" x14ac:dyDescent="0.2">
      <c r="A62" s="66" t="s">
        <v>1792</v>
      </c>
      <c r="B62" s="48">
        <f>SUM('MT R9 IDPs By Reason State'!$D$62:$M$62)</f>
        <v>80</v>
      </c>
      <c r="C62" s="49">
        <f>B62/$B$58</f>
        <v>1.727678928147993E-4</v>
      </c>
      <c r="D62" s="50">
        <v>0</v>
      </c>
      <c r="E62" s="50">
        <v>0</v>
      </c>
      <c r="F62" s="50">
        <v>0</v>
      </c>
      <c r="G62" s="50">
        <v>7</v>
      </c>
      <c r="H62" s="50">
        <v>0</v>
      </c>
      <c r="I62" s="50">
        <v>0</v>
      </c>
      <c r="J62" s="50">
        <v>0</v>
      </c>
      <c r="K62" s="50">
        <v>0</v>
      </c>
      <c r="L62" s="50">
        <v>0</v>
      </c>
      <c r="M62" s="50">
        <v>73</v>
      </c>
      <c r="N62">
        <v>80</v>
      </c>
    </row>
    <row r="70" spans="1:13" x14ac:dyDescent="0.2">
      <c r="A70" s="37" t="s">
        <v>1779</v>
      </c>
      <c r="B70" s="37"/>
      <c r="C70" s="37"/>
      <c r="D70" s="37"/>
      <c r="E70" s="37"/>
      <c r="F70" s="37"/>
      <c r="G70" s="37"/>
      <c r="H70" s="37"/>
      <c r="I70" s="37"/>
      <c r="J70" s="37"/>
      <c r="K70" s="37"/>
      <c r="L70" s="37"/>
      <c r="M70" s="37"/>
    </row>
  </sheetData>
  <mergeCells count="6">
    <mergeCell ref="A56:M56"/>
    <mergeCell ref="A11:M11"/>
    <mergeCell ref="A20:M20"/>
    <mergeCell ref="A29:M29"/>
    <mergeCell ref="A38:M38"/>
    <mergeCell ref="A47:M47"/>
  </mergeCells>
  <pageMargins left="0.7" right="0.7" top="0.75" bottom="0.75" header="0.3" footer="0.3"/>
  <pageSetup paperSize="9" scale="7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20D14-957F-4CD3-A05D-C2C2B3EB5F4E}">
  <dimension ref="B2:N41"/>
  <sheetViews>
    <sheetView showGridLines="0" zoomScale="85" zoomScaleNormal="85" workbookViewId="0">
      <selection activeCell="O30" sqref="O30"/>
    </sheetView>
  </sheetViews>
  <sheetFormatPr baseColWidth="10" defaultColWidth="8.83203125" defaultRowHeight="15" x14ac:dyDescent="0.2"/>
  <cols>
    <col min="2" max="11" width="19.5" customWidth="1"/>
    <col min="12" max="13" width="11.5" customWidth="1"/>
  </cols>
  <sheetData>
    <row r="2" spans="2:13" ht="39" x14ac:dyDescent="0.2">
      <c r="B2" s="73" t="s">
        <v>1803</v>
      </c>
      <c r="C2" s="74" t="s">
        <v>176</v>
      </c>
      <c r="D2" s="74" t="s">
        <v>178</v>
      </c>
      <c r="E2" s="74" t="s">
        <v>180</v>
      </c>
      <c r="F2" s="74" t="s">
        <v>182</v>
      </c>
    </row>
    <row r="3" spans="2:13" x14ac:dyDescent="0.2">
      <c r="B3" s="75" t="s">
        <v>1781</v>
      </c>
      <c r="C3" s="76">
        <f>E17</f>
        <v>0.41618637246307927</v>
      </c>
      <c r="D3" s="76">
        <f>G17</f>
        <v>0.35692268557111023</v>
      </c>
      <c r="E3" s="76">
        <f>I17</f>
        <v>0.19571879321752134</v>
      </c>
      <c r="F3" s="76">
        <f>K17</f>
        <v>3.1172148748289212E-2</v>
      </c>
    </row>
    <row r="5" spans="2:13" ht="54.5" customHeight="1" x14ac:dyDescent="0.2">
      <c r="B5" s="73" t="s">
        <v>2</v>
      </c>
      <c r="C5" s="73" t="s">
        <v>3</v>
      </c>
      <c r="D5" s="73" t="s">
        <v>176</v>
      </c>
      <c r="E5" s="73" t="s">
        <v>177</v>
      </c>
      <c r="F5" s="73" t="s">
        <v>178</v>
      </c>
      <c r="G5" s="73" t="s">
        <v>179</v>
      </c>
      <c r="H5" s="73" t="s">
        <v>180</v>
      </c>
      <c r="I5" s="73" t="s">
        <v>181</v>
      </c>
      <c r="J5" s="73" t="s">
        <v>182</v>
      </c>
      <c r="K5" s="73" t="s">
        <v>183</v>
      </c>
      <c r="L5" s="73" t="s">
        <v>1826</v>
      </c>
      <c r="M5" s="73" t="s">
        <v>1827</v>
      </c>
    </row>
    <row r="6" spans="2:13" x14ac:dyDescent="0.2">
      <c r="B6" t="s">
        <v>252</v>
      </c>
      <c r="C6" t="s">
        <v>253</v>
      </c>
      <c r="D6" s="77">
        <v>11590</v>
      </c>
      <c r="E6" s="77">
        <v>58414</v>
      </c>
      <c r="F6" s="77">
        <v>12621</v>
      </c>
      <c r="G6" s="77">
        <v>70926</v>
      </c>
      <c r="H6" s="77">
        <v>5798</v>
      </c>
      <c r="I6" s="77">
        <v>24097</v>
      </c>
      <c r="J6" s="77">
        <v>2430</v>
      </c>
      <c r="K6" s="77">
        <v>14391</v>
      </c>
      <c r="L6" s="77">
        <f>Table11[[#This Row],[m- returnee housing no damage household]]+Table11[[#This Row],[m- returnee housing part damage household]]+Table11[[#This Row],[m- returnee housing sev damaged makeshift shelter household]]+Table11[[#This Row],[m- returnee housing unknown housing household]]</f>
        <v>32439</v>
      </c>
      <c r="M6" s="77">
        <f>Table11[[#This Row],[m- returnee housing no damage individuals]]+Table11[[#This Row],[m- returnee housing part damage individuals]]+Table11[[#This Row],[m- returnee housing sev damaged makeshift shelter individuals]]+Table11[[#This Row],[m- returnee housing unknown housing individuals]]</f>
        <v>167828</v>
      </c>
    </row>
    <row r="7" spans="2:13" x14ac:dyDescent="0.2">
      <c r="B7" t="s">
        <v>261</v>
      </c>
      <c r="C7" t="s">
        <v>262</v>
      </c>
      <c r="D7" s="77">
        <v>12042</v>
      </c>
      <c r="E7" s="77">
        <v>54593</v>
      </c>
      <c r="F7" s="77">
        <v>9552</v>
      </c>
      <c r="G7" s="77">
        <v>50477</v>
      </c>
      <c r="H7" s="77">
        <v>2399</v>
      </c>
      <c r="I7" s="77">
        <v>12082</v>
      </c>
      <c r="J7" s="77">
        <v>894</v>
      </c>
      <c r="K7" s="77">
        <v>4063</v>
      </c>
      <c r="L7" s="77">
        <f>Table11[[#This Row],[m- returnee housing no damage household]]+Table11[[#This Row],[m- returnee housing part damage household]]+Table11[[#This Row],[m- returnee housing sev damaged makeshift shelter household]]+Table11[[#This Row],[m- returnee housing unknown housing household]]</f>
        <v>24887</v>
      </c>
      <c r="M7" s="77">
        <f>Table11[[#This Row],[m- returnee housing no damage individuals]]+Table11[[#This Row],[m- returnee housing part damage individuals]]+Table11[[#This Row],[m- returnee housing sev damaged makeshift shelter individuals]]+Table11[[#This Row],[m- returnee housing unknown housing individuals]]</f>
        <v>121215</v>
      </c>
    </row>
    <row r="8" spans="2:13" x14ac:dyDescent="0.2">
      <c r="B8" t="s">
        <v>215</v>
      </c>
      <c r="C8" t="s">
        <v>216</v>
      </c>
      <c r="D8" s="77">
        <v>16293</v>
      </c>
      <c r="E8" s="77">
        <v>92610</v>
      </c>
      <c r="F8" s="77">
        <v>10613</v>
      </c>
      <c r="G8" s="77">
        <v>60658</v>
      </c>
      <c r="H8" s="77">
        <v>9639</v>
      </c>
      <c r="I8" s="77">
        <v>55171</v>
      </c>
      <c r="J8" s="77">
        <v>307</v>
      </c>
      <c r="K8" s="77">
        <v>1698</v>
      </c>
      <c r="L8" s="77">
        <f>Table11[[#This Row],[m- returnee housing no damage household]]+Table11[[#This Row],[m- returnee housing part damage household]]+Table11[[#This Row],[m- returnee housing sev damaged makeshift shelter household]]+Table11[[#This Row],[m- returnee housing unknown housing household]]</f>
        <v>36852</v>
      </c>
      <c r="M8" s="77">
        <f>Table11[[#This Row],[m- returnee housing no damage individuals]]+Table11[[#This Row],[m- returnee housing part damage individuals]]+Table11[[#This Row],[m- returnee housing sev damaged makeshift shelter individuals]]+Table11[[#This Row],[m- returnee housing unknown housing individuals]]</f>
        <v>210137</v>
      </c>
    </row>
    <row r="9" spans="2:13" x14ac:dyDescent="0.2">
      <c r="B9" t="s">
        <v>246</v>
      </c>
      <c r="C9" t="s">
        <v>247</v>
      </c>
      <c r="D9" s="77">
        <v>6594</v>
      </c>
      <c r="E9" s="77">
        <v>34664</v>
      </c>
      <c r="F9" s="77">
        <v>3973</v>
      </c>
      <c r="G9" s="77">
        <v>20903</v>
      </c>
      <c r="H9" s="77">
        <v>1953</v>
      </c>
      <c r="I9" s="77">
        <v>10126</v>
      </c>
      <c r="J9" s="77">
        <v>1367</v>
      </c>
      <c r="K9" s="77">
        <v>7218</v>
      </c>
      <c r="L9" s="77">
        <f>Table11[[#This Row],[m- returnee housing no damage household]]+Table11[[#This Row],[m- returnee housing part damage household]]+Table11[[#This Row],[m- returnee housing sev damaged makeshift shelter household]]+Table11[[#This Row],[m- returnee housing unknown housing household]]</f>
        <v>13887</v>
      </c>
      <c r="M9" s="77">
        <f>Table11[[#This Row],[m- returnee housing no damage individuals]]+Table11[[#This Row],[m- returnee housing part damage individuals]]+Table11[[#This Row],[m- returnee housing sev damaged makeshift shelter individuals]]+Table11[[#This Row],[m- returnee housing unknown housing individuals]]</f>
        <v>72911</v>
      </c>
    </row>
    <row r="10" spans="2:13" x14ac:dyDescent="0.2">
      <c r="B10" t="s">
        <v>383</v>
      </c>
      <c r="C10" t="s">
        <v>384</v>
      </c>
      <c r="D10" s="77">
        <v>8085</v>
      </c>
      <c r="E10" s="77">
        <v>43263</v>
      </c>
      <c r="F10" s="77">
        <v>13801</v>
      </c>
      <c r="G10" s="77">
        <v>72580</v>
      </c>
      <c r="H10" s="77">
        <v>3735</v>
      </c>
      <c r="I10" s="77">
        <v>20223</v>
      </c>
      <c r="J10" s="77">
        <v>100</v>
      </c>
      <c r="K10" s="77">
        <v>500</v>
      </c>
      <c r="L10" s="77">
        <f>Table11[[#This Row],[m- returnee housing no damage household]]+Table11[[#This Row],[m- returnee housing part damage household]]+Table11[[#This Row],[m- returnee housing sev damaged makeshift shelter household]]+Table11[[#This Row],[m- returnee housing unknown housing household]]</f>
        <v>25721</v>
      </c>
      <c r="M10" s="77">
        <f>Table11[[#This Row],[m- returnee housing no damage individuals]]+Table11[[#This Row],[m- returnee housing part damage individuals]]+Table11[[#This Row],[m- returnee housing sev damaged makeshift shelter individuals]]+Table11[[#This Row],[m- returnee housing unknown housing individuals]]</f>
        <v>136566</v>
      </c>
    </row>
    <row r="11" spans="2:13" x14ac:dyDescent="0.2">
      <c r="B11" t="s">
        <v>389</v>
      </c>
      <c r="C11" t="s">
        <v>235</v>
      </c>
      <c r="D11" s="77">
        <v>16935</v>
      </c>
      <c r="E11" s="77">
        <v>108710</v>
      </c>
      <c r="F11" s="77">
        <v>6904</v>
      </c>
      <c r="G11" s="77">
        <v>43861</v>
      </c>
      <c r="H11" s="77">
        <v>5711</v>
      </c>
      <c r="I11" s="77">
        <v>36535</v>
      </c>
      <c r="J11" s="77">
        <v>86</v>
      </c>
      <c r="K11" s="77">
        <v>596</v>
      </c>
      <c r="L11" s="77">
        <f>Table11[[#This Row],[m- returnee housing no damage household]]+Table11[[#This Row],[m- returnee housing part damage household]]+Table11[[#This Row],[m- returnee housing sev damaged makeshift shelter household]]+Table11[[#This Row],[m- returnee housing unknown housing household]]</f>
        <v>29636</v>
      </c>
      <c r="M11" s="77">
        <f>Table11[[#This Row],[m- returnee housing no damage individuals]]+Table11[[#This Row],[m- returnee housing part damage individuals]]+Table11[[#This Row],[m- returnee housing sev damaged makeshift shelter individuals]]+Table11[[#This Row],[m- returnee housing unknown housing individuals]]</f>
        <v>189702</v>
      </c>
    </row>
    <row r="12" spans="2:13" x14ac:dyDescent="0.2">
      <c r="B12" t="s">
        <v>202</v>
      </c>
      <c r="C12" t="s">
        <v>203</v>
      </c>
      <c r="D12" s="77">
        <v>20269</v>
      </c>
      <c r="E12" s="77">
        <v>108139</v>
      </c>
      <c r="F12" s="77">
        <v>22696</v>
      </c>
      <c r="G12" s="77">
        <v>123781</v>
      </c>
      <c r="H12" s="77">
        <v>10777</v>
      </c>
      <c r="I12" s="77">
        <v>59246</v>
      </c>
      <c r="J12" s="77">
        <v>4341</v>
      </c>
      <c r="K12" s="77">
        <v>21663</v>
      </c>
      <c r="L12" s="77">
        <f>Table11[[#This Row],[m- returnee housing no damage household]]+Table11[[#This Row],[m- returnee housing part damage household]]+Table11[[#This Row],[m- returnee housing sev damaged makeshift shelter household]]+Table11[[#This Row],[m- returnee housing unknown housing household]]</f>
        <v>58083</v>
      </c>
      <c r="M12" s="77">
        <f>Table11[[#This Row],[m- returnee housing no damage individuals]]+Table11[[#This Row],[m- returnee housing part damage individuals]]+Table11[[#This Row],[m- returnee housing sev damaged makeshift shelter individuals]]+Table11[[#This Row],[m- returnee housing unknown housing individuals]]</f>
        <v>312829</v>
      </c>
    </row>
    <row r="13" spans="2:13" x14ac:dyDescent="0.2">
      <c r="B13" t="s">
        <v>231</v>
      </c>
      <c r="C13" t="s">
        <v>232</v>
      </c>
      <c r="D13" s="77">
        <v>4391</v>
      </c>
      <c r="E13" s="77">
        <v>22801</v>
      </c>
      <c r="F13" s="77">
        <v>3147</v>
      </c>
      <c r="G13" s="77">
        <v>15719</v>
      </c>
      <c r="H13" s="77">
        <v>1639</v>
      </c>
      <c r="I13" s="77">
        <v>9094</v>
      </c>
      <c r="J13" s="77">
        <v>0</v>
      </c>
      <c r="K13" s="77">
        <v>0</v>
      </c>
      <c r="L13" s="77">
        <f>Table11[[#This Row],[m- returnee housing no damage household]]+Table11[[#This Row],[m- returnee housing part damage household]]+Table11[[#This Row],[m- returnee housing sev damaged makeshift shelter household]]+Table11[[#This Row],[m- returnee housing unknown housing household]]</f>
        <v>9177</v>
      </c>
      <c r="M13" s="77">
        <f>Table11[[#This Row],[m- returnee housing no damage individuals]]+Table11[[#This Row],[m- returnee housing part damage individuals]]+Table11[[#This Row],[m- returnee housing sev damaged makeshift shelter individuals]]+Table11[[#This Row],[m- returnee housing unknown housing individuals]]</f>
        <v>47614</v>
      </c>
    </row>
    <row r="14" spans="2:13" x14ac:dyDescent="0.2">
      <c r="B14" t="s">
        <v>643</v>
      </c>
      <c r="C14" t="s">
        <v>288</v>
      </c>
      <c r="D14" s="77">
        <v>23076</v>
      </c>
      <c r="E14" s="77">
        <v>99682</v>
      </c>
      <c r="F14" s="77">
        <v>17051</v>
      </c>
      <c r="G14" s="77">
        <v>78189</v>
      </c>
      <c r="H14" s="77">
        <v>11471</v>
      </c>
      <c r="I14" s="77">
        <v>53711</v>
      </c>
      <c r="J14" s="77">
        <v>0</v>
      </c>
      <c r="K14" s="77">
        <v>0</v>
      </c>
      <c r="L14" s="77">
        <f>Table11[[#This Row],[m- returnee housing no damage household]]+Table11[[#This Row],[m- returnee housing part damage household]]+Table11[[#This Row],[m- returnee housing sev damaged makeshift shelter household]]+Table11[[#This Row],[m- returnee housing unknown housing household]]</f>
        <v>51598</v>
      </c>
      <c r="M14" s="77">
        <f>Table11[[#This Row],[m- returnee housing no damage individuals]]+Table11[[#This Row],[m- returnee housing part damage individuals]]+Table11[[#This Row],[m- returnee housing sev damaged makeshift shelter individuals]]+Table11[[#This Row],[m- returnee housing unknown housing individuals]]</f>
        <v>231582</v>
      </c>
    </row>
    <row r="15" spans="2:13" x14ac:dyDescent="0.2">
      <c r="B15" t="s">
        <v>333</v>
      </c>
      <c r="C15" t="s">
        <v>271</v>
      </c>
      <c r="D15" s="77">
        <v>14933</v>
      </c>
      <c r="E15" s="77">
        <v>74098</v>
      </c>
      <c r="F15" s="77">
        <v>11598</v>
      </c>
      <c r="G15" s="77">
        <v>60633</v>
      </c>
      <c r="H15" s="77">
        <v>9078</v>
      </c>
      <c r="I15" s="77">
        <v>47479</v>
      </c>
      <c r="J15" s="77">
        <v>413</v>
      </c>
      <c r="K15" s="77">
        <v>2074</v>
      </c>
      <c r="L15" s="77">
        <f>Table11[[#This Row],[m- returnee housing no damage household]]+Table11[[#This Row],[m- returnee housing part damage household]]+Table11[[#This Row],[m- returnee housing sev damaged makeshift shelter household]]+Table11[[#This Row],[m- returnee housing unknown housing household]]</f>
        <v>36022</v>
      </c>
      <c r="M15" s="77">
        <f>Table11[[#This Row],[m- returnee housing no damage individuals]]+Table11[[#This Row],[m- returnee housing part damage individuals]]+Table11[[#This Row],[m- returnee housing sev damaged makeshift shelter individuals]]+Table11[[#This Row],[m- returnee housing unknown housing individuals]]</f>
        <v>184284</v>
      </c>
    </row>
    <row r="16" spans="2:13" x14ac:dyDescent="0.2">
      <c r="B16" s="78"/>
      <c r="C16" s="78" t="s">
        <v>1775</v>
      </c>
      <c r="D16" s="79">
        <f>SUM(Table11[m- returnee housing no damage household])</f>
        <v>134208</v>
      </c>
      <c r="E16" s="79">
        <f>SUM(Table11[m- returnee housing no damage individuals])</f>
        <v>696974</v>
      </c>
      <c r="F16" s="79">
        <f>SUM(Table11[m- returnee housing part damage household])</f>
        <v>111956</v>
      </c>
      <c r="G16" s="79">
        <f>SUM(Table11[m- returnee housing part damage individuals])</f>
        <v>597727</v>
      </c>
      <c r="H16" s="79">
        <f>SUM(Table11[m- returnee housing sev damaged makeshift shelter household])</f>
        <v>62200</v>
      </c>
      <c r="I16" s="79">
        <f>SUM(Table11[m- returnee housing sev damaged makeshift shelter individuals])</f>
        <v>327764</v>
      </c>
      <c r="J16" s="79">
        <f>SUM(Table11[m- returnee housing unknown housing household])</f>
        <v>9938</v>
      </c>
      <c r="K16" s="79">
        <f>SUM(Table11[m- returnee housing unknown housing individuals])</f>
        <v>52203</v>
      </c>
      <c r="L16" s="79">
        <f>SUM(Table11[Total returnee  household])</f>
        <v>318302</v>
      </c>
      <c r="M16" s="79">
        <f>SUM(Table11[Total returnee  individuals])</f>
        <v>1674668</v>
      </c>
    </row>
    <row r="17" spans="2:13" x14ac:dyDescent="0.2">
      <c r="B17" s="80"/>
      <c r="C17" s="75" t="s">
        <v>1781</v>
      </c>
      <c r="D17" s="75">
        <f>Table11[[#Totals],[m- returnee housing no damage household]]/Table11[[#Totals],[Total returnee  household]]</f>
        <v>0.42163731299206414</v>
      </c>
      <c r="E17" s="75">
        <f>Table11[[#Totals],[m- returnee housing no damage individuals]]/Table11[[#Totals],[Total returnee  individuals]]</f>
        <v>0.41618637246307927</v>
      </c>
      <c r="F17" s="75">
        <f>Table11[[#Totals],[m- returnee housing part damage household]]/Table11[[#Totals],[Total returnee  household]]</f>
        <v>0.35172886127011455</v>
      </c>
      <c r="G17" s="75">
        <f>Table11[[#Totals],[m- returnee housing part damage individuals]]/Table11[[#Totals],[Total returnee  individuals]]</f>
        <v>0.35692268557111023</v>
      </c>
      <c r="H17" s="75">
        <f>Table11[[#Totals],[m- returnee housing sev damaged makeshift shelter household]]/Table11[[#Totals],[Total returnee  household]]</f>
        <v>0.19541190441781703</v>
      </c>
      <c r="I17" s="75">
        <f>Table11[[#Totals],[m- returnee housing sev damaged makeshift shelter individuals]]/Table11[[#Totals],[Total returnee  individuals]]</f>
        <v>0.19571879321752134</v>
      </c>
      <c r="J17" s="75">
        <f>Table11[[#Totals],[m- returnee housing unknown housing household]]/Table11[[#Totals],[Total returnee  household]]</f>
        <v>3.1221921320004273E-2</v>
      </c>
      <c r="K17" s="75">
        <f>Table11[[#Totals],[m- returnee housing unknown housing individuals]]/Table11[[#Totals],[Total returnee  individuals]]</f>
        <v>3.1172148748289212E-2</v>
      </c>
      <c r="L17" s="75"/>
      <c r="M17" s="75"/>
    </row>
    <row r="21" spans="2:13" x14ac:dyDescent="0.2">
      <c r="I21" s="77"/>
    </row>
    <row r="22" spans="2:13" x14ac:dyDescent="0.2">
      <c r="I22" s="77"/>
    </row>
    <row r="23" spans="2:13" x14ac:dyDescent="0.2">
      <c r="I23" s="77"/>
    </row>
    <row r="24" spans="2:13" x14ac:dyDescent="0.2">
      <c r="I24" s="77"/>
    </row>
    <row r="25" spans="2:13" x14ac:dyDescent="0.2">
      <c r="J25" s="77"/>
      <c r="K25" s="77"/>
      <c r="L25" s="77"/>
      <c r="M25" s="77"/>
    </row>
    <row r="26" spans="2:13" x14ac:dyDescent="0.2">
      <c r="J26" s="77"/>
      <c r="K26" s="77"/>
      <c r="L26" s="77"/>
      <c r="M26" s="77"/>
    </row>
    <row r="27" spans="2:13" x14ac:dyDescent="0.2">
      <c r="J27" s="77"/>
      <c r="K27" s="77"/>
      <c r="L27" s="77"/>
      <c r="M27" s="77"/>
    </row>
    <row r="28" spans="2:13" x14ac:dyDescent="0.2">
      <c r="D28" s="77"/>
      <c r="E28" s="77"/>
      <c r="F28" s="77"/>
      <c r="G28" s="77"/>
      <c r="H28" s="77"/>
      <c r="I28" s="77"/>
      <c r="J28" s="77"/>
      <c r="K28" s="77"/>
      <c r="L28" s="77"/>
      <c r="M28" s="77"/>
    </row>
    <row r="29" spans="2:13" x14ac:dyDescent="0.2">
      <c r="D29" s="77"/>
      <c r="E29" s="77"/>
      <c r="F29" s="77"/>
      <c r="G29" s="77"/>
      <c r="H29" s="77"/>
      <c r="I29" s="77"/>
      <c r="J29" s="77"/>
      <c r="K29" s="77"/>
      <c r="L29" s="77"/>
      <c r="M29" s="77"/>
    </row>
    <row r="30" spans="2:13" x14ac:dyDescent="0.2">
      <c r="D30" s="77"/>
      <c r="E30" s="77"/>
      <c r="F30" s="77"/>
      <c r="G30" s="77"/>
      <c r="H30" s="77"/>
      <c r="I30" s="77"/>
      <c r="J30" s="77"/>
      <c r="K30" s="77"/>
      <c r="L30" s="77"/>
      <c r="M30" s="77"/>
    </row>
    <row r="31" spans="2:13" x14ac:dyDescent="0.2">
      <c r="D31" s="77"/>
      <c r="E31" s="77"/>
      <c r="F31" s="77"/>
      <c r="G31" s="77"/>
      <c r="H31" s="77"/>
      <c r="I31" s="77"/>
      <c r="J31" s="77"/>
      <c r="K31" s="77"/>
      <c r="L31" s="77"/>
      <c r="M31" s="77"/>
    </row>
    <row r="32" spans="2:13" x14ac:dyDescent="0.2">
      <c r="D32" s="77"/>
      <c r="E32" s="77"/>
      <c r="F32" s="77"/>
      <c r="G32" s="77"/>
      <c r="H32" s="77"/>
      <c r="I32" s="77"/>
      <c r="J32" s="77"/>
      <c r="K32" s="77"/>
      <c r="L32" s="77"/>
      <c r="M32" s="77"/>
    </row>
    <row r="33" spans="2:14" x14ac:dyDescent="0.2">
      <c r="D33" s="77"/>
      <c r="E33" s="77"/>
      <c r="F33" s="77"/>
      <c r="G33" s="77"/>
      <c r="H33" s="77"/>
      <c r="I33" s="77"/>
      <c r="J33" s="77"/>
      <c r="K33" s="77"/>
      <c r="L33" s="77"/>
      <c r="M33" s="77"/>
    </row>
    <row r="34" spans="2:14" x14ac:dyDescent="0.2">
      <c r="D34" s="77"/>
      <c r="E34" s="77"/>
      <c r="F34" s="77"/>
      <c r="G34" s="77"/>
      <c r="H34" s="77"/>
      <c r="I34" s="77"/>
      <c r="J34" s="77"/>
      <c r="K34" s="77"/>
      <c r="L34" s="77"/>
      <c r="M34" s="77"/>
    </row>
    <row r="35" spans="2:14" x14ac:dyDescent="0.2">
      <c r="D35" s="77"/>
      <c r="E35" s="77"/>
      <c r="F35" s="77"/>
      <c r="G35" s="77"/>
      <c r="H35" s="77"/>
      <c r="I35" s="77"/>
      <c r="J35" s="77"/>
      <c r="K35" s="77"/>
      <c r="L35" s="77"/>
      <c r="M35" s="77"/>
    </row>
    <row r="41" spans="2:14" x14ac:dyDescent="0.2">
      <c r="B41" s="37" t="s">
        <v>1804</v>
      </c>
      <c r="C41" s="37"/>
      <c r="D41" s="37"/>
      <c r="E41" s="37"/>
      <c r="F41" s="37"/>
      <c r="G41" s="37"/>
      <c r="H41" s="37"/>
      <c r="I41" s="37"/>
      <c r="J41" s="37"/>
      <c r="K41" s="37"/>
      <c r="L41" s="37"/>
      <c r="M41" s="37"/>
      <c r="N41" s="37"/>
    </row>
  </sheetData>
  <pageMargins left="0.7" right="0.7" top="0.75" bottom="0.75" header="0.3" footer="0.3"/>
  <pageSetup orientation="portrait"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E3169F-50C1-453C-98DA-3E1DE948A07A}">
  <dimension ref="A1:GR510"/>
  <sheetViews>
    <sheetView workbookViewId="0">
      <selection activeCell="BM19" sqref="BM19"/>
    </sheetView>
  </sheetViews>
  <sheetFormatPr baseColWidth="10" defaultColWidth="8.83203125" defaultRowHeight="15" x14ac:dyDescent="0.2"/>
  <cols>
    <col min="1" max="199" width="10.6640625" customWidth="1"/>
    <col min="200" max="200" width="27.6640625" customWidth="1"/>
  </cols>
  <sheetData>
    <row r="1" spans="1:200" s="2" customFormat="1" ht="63.5" customHeight="1" x14ac:dyDescent="0.2">
      <c r="A1" s="1" t="s">
        <v>2</v>
      </c>
      <c r="B1" s="1" t="s">
        <v>3</v>
      </c>
      <c r="C1" s="1" t="s">
        <v>1</v>
      </c>
      <c r="D1" s="1" t="s">
        <v>4</v>
      </c>
      <c r="E1" s="1" t="s">
        <v>0</v>
      </c>
      <c r="F1" s="1" t="s">
        <v>5</v>
      </c>
      <c r="G1" s="3" t="s">
        <v>6</v>
      </c>
      <c r="H1" s="3" t="s">
        <v>7</v>
      </c>
      <c r="I1" s="4" t="s">
        <v>8</v>
      </c>
      <c r="J1" s="4" t="s">
        <v>9</v>
      </c>
      <c r="K1" s="4" t="s">
        <v>10</v>
      </c>
      <c r="L1" s="5" t="s">
        <v>11</v>
      </c>
      <c r="M1" s="5" t="s">
        <v>12</v>
      </c>
      <c r="N1" s="6" t="s">
        <v>13</v>
      </c>
      <c r="O1" s="6" t="s">
        <v>14</v>
      </c>
      <c r="P1" s="5" t="s">
        <v>15</v>
      </c>
      <c r="Q1" s="5" t="s">
        <v>16</v>
      </c>
      <c r="R1" s="6" t="s">
        <v>17</v>
      </c>
      <c r="S1" s="6" t="s">
        <v>18</v>
      </c>
      <c r="T1" s="5" t="s">
        <v>19</v>
      </c>
      <c r="U1" s="5" t="s">
        <v>20</v>
      </c>
      <c r="V1" s="6" t="s">
        <v>21</v>
      </c>
      <c r="W1" s="6" t="s">
        <v>22</v>
      </c>
      <c r="X1" s="5" t="s">
        <v>23</v>
      </c>
      <c r="Y1" s="5" t="s">
        <v>24</v>
      </c>
      <c r="Z1" s="6" t="s">
        <v>25</v>
      </c>
      <c r="AA1" s="6" t="s">
        <v>26</v>
      </c>
      <c r="AB1" s="5" t="s">
        <v>27</v>
      </c>
      <c r="AC1" s="5" t="s">
        <v>28</v>
      </c>
      <c r="AD1" s="6" t="s">
        <v>29</v>
      </c>
      <c r="AE1" s="6" t="s">
        <v>30</v>
      </c>
      <c r="AF1" s="5" t="s">
        <v>31</v>
      </c>
      <c r="AG1" s="5" t="s">
        <v>32</v>
      </c>
      <c r="AH1" s="6" t="s">
        <v>33</v>
      </c>
      <c r="AI1" s="6" t="s">
        <v>34</v>
      </c>
      <c r="AJ1" s="1" t="s">
        <v>35</v>
      </c>
      <c r="AK1" s="1" t="s">
        <v>36</v>
      </c>
      <c r="AL1" s="7" t="s">
        <v>37</v>
      </c>
      <c r="AM1" s="7" t="s">
        <v>38</v>
      </c>
      <c r="AN1" s="7" t="s">
        <v>39</v>
      </c>
      <c r="AO1" s="5" t="s">
        <v>40</v>
      </c>
      <c r="AP1" s="5" t="s">
        <v>41</v>
      </c>
      <c r="AQ1" s="6" t="s">
        <v>42</v>
      </c>
      <c r="AR1" s="6" t="s">
        <v>43</v>
      </c>
      <c r="AS1" s="5" t="s">
        <v>44</v>
      </c>
      <c r="AT1" s="5" t="s">
        <v>45</v>
      </c>
      <c r="AU1" s="6" t="s">
        <v>46</v>
      </c>
      <c r="AV1" s="6" t="s">
        <v>47</v>
      </c>
      <c r="AW1" s="5" t="s">
        <v>48</v>
      </c>
      <c r="AX1" s="5" t="s">
        <v>49</v>
      </c>
      <c r="AY1" s="6" t="s">
        <v>50</v>
      </c>
      <c r="AZ1" s="6" t="s">
        <v>51</v>
      </c>
      <c r="BA1" s="5" t="s">
        <v>52</v>
      </c>
      <c r="BB1" s="5" t="s">
        <v>53</v>
      </c>
      <c r="BC1" s="6" t="s">
        <v>54</v>
      </c>
      <c r="BD1" s="6" t="s">
        <v>55</v>
      </c>
      <c r="BE1" s="5" t="s">
        <v>56</v>
      </c>
      <c r="BF1" s="5" t="s">
        <v>57</v>
      </c>
      <c r="BG1" s="6" t="s">
        <v>58</v>
      </c>
      <c r="BH1" s="6" t="s">
        <v>59</v>
      </c>
      <c r="BI1" s="16" t="s">
        <v>60</v>
      </c>
      <c r="BJ1" s="16" t="s">
        <v>61</v>
      </c>
      <c r="BK1" s="6" t="s">
        <v>62</v>
      </c>
      <c r="BL1" s="6" t="s">
        <v>63</v>
      </c>
      <c r="BM1" s="6" t="s">
        <v>64</v>
      </c>
      <c r="BN1" s="6" t="s">
        <v>65</v>
      </c>
      <c r="BO1" s="6" t="s">
        <v>66</v>
      </c>
      <c r="BP1" s="8" t="s">
        <v>67</v>
      </c>
      <c r="BQ1" s="8" t="s">
        <v>68</v>
      </c>
      <c r="BR1" s="8" t="s">
        <v>69</v>
      </c>
      <c r="BS1" s="8" t="s">
        <v>70</v>
      </c>
      <c r="BT1" s="8" t="s">
        <v>71</v>
      </c>
      <c r="BU1" s="6" t="s">
        <v>72</v>
      </c>
      <c r="BV1" s="6" t="s">
        <v>73</v>
      </c>
      <c r="BW1" s="6" t="s">
        <v>74</v>
      </c>
      <c r="BX1" s="6" t="s">
        <v>75</v>
      </c>
      <c r="BY1" s="6" t="s">
        <v>76</v>
      </c>
      <c r="BZ1" s="8" t="s">
        <v>77</v>
      </c>
      <c r="CA1" s="8" t="s">
        <v>78</v>
      </c>
      <c r="CB1" s="8" t="s">
        <v>79</v>
      </c>
      <c r="CC1" s="8" t="s">
        <v>80</v>
      </c>
      <c r="CD1" s="8" t="s">
        <v>81</v>
      </c>
      <c r="CE1" s="6" t="s">
        <v>82</v>
      </c>
      <c r="CF1" s="6" t="s">
        <v>83</v>
      </c>
      <c r="CG1" s="6" t="s">
        <v>84</v>
      </c>
      <c r="CH1" s="6" t="s">
        <v>85</v>
      </c>
      <c r="CI1" s="6" t="s">
        <v>86</v>
      </c>
      <c r="CJ1" s="6" t="s">
        <v>87</v>
      </c>
      <c r="CK1" s="6" t="s">
        <v>88</v>
      </c>
      <c r="CL1" s="6" t="s">
        <v>89</v>
      </c>
      <c r="CM1" s="6" t="s">
        <v>90</v>
      </c>
      <c r="CN1" s="6" t="s">
        <v>91</v>
      </c>
      <c r="CO1" s="6" t="s">
        <v>92</v>
      </c>
      <c r="CP1" s="6" t="s">
        <v>93</v>
      </c>
      <c r="CQ1" s="8" t="s">
        <v>94</v>
      </c>
      <c r="CR1" s="8" t="s">
        <v>95</v>
      </c>
      <c r="CS1" s="6" t="s">
        <v>96</v>
      </c>
      <c r="CT1" s="6" t="s">
        <v>97</v>
      </c>
      <c r="CU1" s="8" t="s">
        <v>98</v>
      </c>
      <c r="CV1" s="8" t="s">
        <v>99</v>
      </c>
      <c r="CW1" s="8" t="s">
        <v>100</v>
      </c>
      <c r="CX1" s="9" t="s">
        <v>101</v>
      </c>
      <c r="CY1" s="9" t="s">
        <v>102</v>
      </c>
      <c r="CZ1" s="10" t="s">
        <v>103</v>
      </c>
      <c r="DA1" s="10" t="s">
        <v>104</v>
      </c>
      <c r="DB1" s="10" t="s">
        <v>105</v>
      </c>
      <c r="DC1" s="11" t="s">
        <v>106</v>
      </c>
      <c r="DD1" s="11" t="s">
        <v>107</v>
      </c>
      <c r="DE1" s="11" t="s">
        <v>108</v>
      </c>
      <c r="DF1" s="12" t="s">
        <v>109</v>
      </c>
      <c r="DG1" s="12" t="s">
        <v>110</v>
      </c>
      <c r="DH1" s="13" t="s">
        <v>111</v>
      </c>
      <c r="DI1" s="13" t="s">
        <v>112</v>
      </c>
      <c r="DJ1" s="13" t="s">
        <v>113</v>
      </c>
      <c r="DK1" s="13" t="s">
        <v>114</v>
      </c>
      <c r="DL1" s="12" t="s">
        <v>115</v>
      </c>
      <c r="DM1" s="12" t="s">
        <v>116</v>
      </c>
      <c r="DN1" s="13" t="s">
        <v>117</v>
      </c>
      <c r="DO1" s="13" t="s">
        <v>118</v>
      </c>
      <c r="DP1" s="13" t="s">
        <v>119</v>
      </c>
      <c r="DQ1" s="13" t="s">
        <v>120</v>
      </c>
      <c r="DR1" s="12" t="s">
        <v>121</v>
      </c>
      <c r="DS1" s="12" t="s">
        <v>122</v>
      </c>
      <c r="DT1" s="13" t="s">
        <v>123</v>
      </c>
      <c r="DU1" s="13" t="s">
        <v>124</v>
      </c>
      <c r="DV1" s="13" t="s">
        <v>125</v>
      </c>
      <c r="DW1" s="13" t="s">
        <v>126</v>
      </c>
      <c r="DX1" s="12" t="s">
        <v>127</v>
      </c>
      <c r="DY1" s="12" t="s">
        <v>128</v>
      </c>
      <c r="DZ1" s="13" t="s">
        <v>129</v>
      </c>
      <c r="EA1" s="13" t="s">
        <v>130</v>
      </c>
      <c r="EB1" s="13" t="s">
        <v>131</v>
      </c>
      <c r="EC1" s="13" t="s">
        <v>132</v>
      </c>
      <c r="ED1" s="12" t="s">
        <v>133</v>
      </c>
      <c r="EE1" s="12" t="s">
        <v>134</v>
      </c>
      <c r="EF1" s="13" t="s">
        <v>135</v>
      </c>
      <c r="EG1" s="13" t="s">
        <v>136</v>
      </c>
      <c r="EH1" s="13" t="s">
        <v>137</v>
      </c>
      <c r="EI1" s="13" t="s">
        <v>138</v>
      </c>
      <c r="EJ1" s="12" t="s">
        <v>139</v>
      </c>
      <c r="EK1" s="12" t="s">
        <v>140</v>
      </c>
      <c r="EL1" s="11" t="s">
        <v>141</v>
      </c>
      <c r="EM1" s="11" t="s">
        <v>142</v>
      </c>
      <c r="EN1" s="11" t="s">
        <v>143</v>
      </c>
      <c r="EO1" s="12" t="s">
        <v>144</v>
      </c>
      <c r="EP1" s="12" t="s">
        <v>145</v>
      </c>
      <c r="EQ1" s="13" t="s">
        <v>146</v>
      </c>
      <c r="ER1" s="13" t="s">
        <v>147</v>
      </c>
      <c r="ES1" s="13" t="s">
        <v>148</v>
      </c>
      <c r="ET1" s="13" t="s">
        <v>149</v>
      </c>
      <c r="EU1" s="12" t="s">
        <v>150</v>
      </c>
      <c r="EV1" s="12" t="s">
        <v>151</v>
      </c>
      <c r="EW1" s="13" t="s">
        <v>152</v>
      </c>
      <c r="EX1" s="13" t="s">
        <v>153</v>
      </c>
      <c r="EY1" s="13" t="s">
        <v>154</v>
      </c>
      <c r="EZ1" s="13" t="s">
        <v>155</v>
      </c>
      <c r="FA1" s="12" t="s">
        <v>156</v>
      </c>
      <c r="FB1" s="12" t="s">
        <v>157</v>
      </c>
      <c r="FC1" s="13" t="s">
        <v>158</v>
      </c>
      <c r="FD1" s="13" t="s">
        <v>159</v>
      </c>
      <c r="FE1" s="13" t="s">
        <v>160</v>
      </c>
      <c r="FF1" s="13" t="s">
        <v>161</v>
      </c>
      <c r="FG1" s="12" t="s">
        <v>162</v>
      </c>
      <c r="FH1" s="12" t="s">
        <v>163</v>
      </c>
      <c r="FI1" s="13" t="s">
        <v>164</v>
      </c>
      <c r="FJ1" s="13" t="s">
        <v>165</v>
      </c>
      <c r="FK1" s="13" t="s">
        <v>166</v>
      </c>
      <c r="FL1" s="13" t="s">
        <v>167</v>
      </c>
      <c r="FM1" s="12" t="s">
        <v>168</v>
      </c>
      <c r="FN1" s="12" t="s">
        <v>169</v>
      </c>
      <c r="FO1" s="13" t="s">
        <v>170</v>
      </c>
      <c r="FP1" s="13" t="s">
        <v>171</v>
      </c>
      <c r="FQ1" s="13" t="s">
        <v>172</v>
      </c>
      <c r="FR1" s="13" t="s">
        <v>173</v>
      </c>
      <c r="FS1" s="12" t="s">
        <v>174</v>
      </c>
      <c r="FT1" s="12" t="s">
        <v>175</v>
      </c>
      <c r="FU1" s="13" t="s">
        <v>176</v>
      </c>
      <c r="FV1" s="13" t="s">
        <v>177</v>
      </c>
      <c r="FW1" s="13" t="s">
        <v>178</v>
      </c>
      <c r="FX1" s="13" t="s">
        <v>179</v>
      </c>
      <c r="FY1" s="13" t="s">
        <v>180</v>
      </c>
      <c r="FZ1" s="13" t="s">
        <v>181</v>
      </c>
      <c r="GA1" s="13" t="s">
        <v>182</v>
      </c>
      <c r="GB1" s="13" t="s">
        <v>183</v>
      </c>
      <c r="GC1" s="9" t="s">
        <v>184</v>
      </c>
      <c r="GD1" s="14" t="s">
        <v>185</v>
      </c>
      <c r="GE1" s="14" t="s">
        <v>186</v>
      </c>
      <c r="GF1" s="9" t="s">
        <v>187</v>
      </c>
      <c r="GG1" s="14" t="s">
        <v>188</v>
      </c>
      <c r="GH1" s="14" t="s">
        <v>189</v>
      </c>
      <c r="GI1" s="9" t="s">
        <v>190</v>
      </c>
      <c r="GJ1" s="14" t="s">
        <v>191</v>
      </c>
      <c r="GK1" s="9" t="s">
        <v>192</v>
      </c>
      <c r="GL1" s="14" t="s">
        <v>193</v>
      </c>
      <c r="GM1" s="14" t="s">
        <v>194</v>
      </c>
      <c r="GN1" s="9" t="s">
        <v>195</v>
      </c>
      <c r="GO1" s="3" t="s">
        <v>196</v>
      </c>
      <c r="GP1" s="3" t="s">
        <v>197</v>
      </c>
      <c r="GQ1" s="3" t="s">
        <v>198</v>
      </c>
      <c r="GR1" s="15" t="s">
        <v>199</v>
      </c>
    </row>
    <row r="2" spans="1:200" x14ac:dyDescent="0.2">
      <c r="A2" t="s">
        <v>202</v>
      </c>
      <c r="B2" t="s">
        <v>203</v>
      </c>
      <c r="C2" t="s">
        <v>201</v>
      </c>
      <c r="D2" t="s">
        <v>204</v>
      </c>
      <c r="E2" t="s">
        <v>200</v>
      </c>
      <c r="F2" t="s">
        <v>205</v>
      </c>
      <c r="G2">
        <v>9</v>
      </c>
      <c r="H2">
        <v>8</v>
      </c>
      <c r="I2" t="s">
        <v>206</v>
      </c>
      <c r="J2">
        <v>0</v>
      </c>
      <c r="K2">
        <v>0</v>
      </c>
      <c r="L2">
        <v>0</v>
      </c>
      <c r="M2">
        <v>0</v>
      </c>
      <c r="N2" t="s">
        <v>207</v>
      </c>
      <c r="O2" t="s">
        <v>207</v>
      </c>
      <c r="P2">
        <v>0</v>
      </c>
      <c r="Q2">
        <v>0</v>
      </c>
      <c r="R2" t="s">
        <v>207</v>
      </c>
      <c r="S2" t="s">
        <v>207</v>
      </c>
      <c r="T2">
        <v>0</v>
      </c>
      <c r="U2">
        <v>0</v>
      </c>
      <c r="V2" t="s">
        <v>207</v>
      </c>
      <c r="W2" t="s">
        <v>207</v>
      </c>
      <c r="X2">
        <v>0</v>
      </c>
      <c r="Y2">
        <v>0</v>
      </c>
      <c r="Z2" t="s">
        <v>207</v>
      </c>
      <c r="AA2" t="s">
        <v>207</v>
      </c>
      <c r="AB2">
        <v>0</v>
      </c>
      <c r="AC2">
        <v>0</v>
      </c>
      <c r="AD2" t="s">
        <v>207</v>
      </c>
      <c r="AE2" t="s">
        <v>207</v>
      </c>
      <c r="AF2">
        <v>0</v>
      </c>
      <c r="AG2">
        <v>0</v>
      </c>
      <c r="AH2" t="s">
        <v>207</v>
      </c>
      <c r="AI2" t="s">
        <v>207</v>
      </c>
      <c r="AJ2">
        <v>0</v>
      </c>
      <c r="AK2">
        <v>0</v>
      </c>
      <c r="AL2" t="s">
        <v>206</v>
      </c>
      <c r="AM2">
        <v>0</v>
      </c>
      <c r="AN2">
        <v>0</v>
      </c>
      <c r="AO2">
        <v>0</v>
      </c>
      <c r="AP2">
        <v>0</v>
      </c>
      <c r="AQ2" t="s">
        <v>207</v>
      </c>
      <c r="AR2" t="s">
        <v>207</v>
      </c>
      <c r="AS2">
        <v>0</v>
      </c>
      <c r="AT2">
        <v>0</v>
      </c>
      <c r="AU2" t="s">
        <v>207</v>
      </c>
      <c r="AV2" t="s">
        <v>207</v>
      </c>
      <c r="AW2">
        <v>0</v>
      </c>
      <c r="AX2">
        <v>0</v>
      </c>
      <c r="AY2" t="s">
        <v>207</v>
      </c>
      <c r="AZ2" t="s">
        <v>207</v>
      </c>
      <c r="BA2">
        <v>0</v>
      </c>
      <c r="BB2">
        <v>0</v>
      </c>
      <c r="BC2" t="s">
        <v>207</v>
      </c>
      <c r="BD2" t="s">
        <v>207</v>
      </c>
      <c r="BE2">
        <v>0</v>
      </c>
      <c r="BF2">
        <v>0</v>
      </c>
      <c r="BG2" t="s">
        <v>207</v>
      </c>
      <c r="BH2" t="s">
        <v>207</v>
      </c>
      <c r="BI2">
        <v>0</v>
      </c>
      <c r="BJ2">
        <v>0</v>
      </c>
      <c r="BK2">
        <v>0</v>
      </c>
      <c r="BL2">
        <v>0</v>
      </c>
      <c r="BM2">
        <v>0</v>
      </c>
      <c r="BN2">
        <v>0</v>
      </c>
      <c r="BO2" t="s">
        <v>206</v>
      </c>
      <c r="BP2">
        <v>0</v>
      </c>
      <c r="BQ2">
        <v>0</v>
      </c>
      <c r="BR2">
        <v>0</v>
      </c>
      <c r="BS2">
        <v>0</v>
      </c>
      <c r="BT2" t="s">
        <v>206</v>
      </c>
      <c r="BU2">
        <v>0</v>
      </c>
      <c r="BV2">
        <v>0</v>
      </c>
      <c r="BW2">
        <v>0</v>
      </c>
      <c r="BX2">
        <v>0</v>
      </c>
      <c r="BY2" t="s">
        <v>206</v>
      </c>
      <c r="BZ2">
        <v>0</v>
      </c>
      <c r="CA2">
        <v>0</v>
      </c>
      <c r="CB2">
        <v>0</v>
      </c>
      <c r="CC2">
        <v>0</v>
      </c>
      <c r="CD2" t="s">
        <v>206</v>
      </c>
      <c r="CE2">
        <v>0</v>
      </c>
      <c r="CF2">
        <v>0</v>
      </c>
      <c r="CG2">
        <v>0</v>
      </c>
      <c r="CH2">
        <v>0</v>
      </c>
      <c r="CI2" t="s">
        <v>206</v>
      </c>
      <c r="CJ2">
        <v>0</v>
      </c>
      <c r="CK2">
        <v>0</v>
      </c>
      <c r="CL2">
        <v>0</v>
      </c>
      <c r="CM2">
        <v>0</v>
      </c>
      <c r="CN2" t="s">
        <v>206</v>
      </c>
      <c r="CO2" t="s">
        <v>207</v>
      </c>
      <c r="CP2">
        <v>0</v>
      </c>
      <c r="CQ2">
        <v>0</v>
      </c>
      <c r="CR2">
        <v>0</v>
      </c>
      <c r="CS2">
        <v>0</v>
      </c>
      <c r="CT2">
        <v>0</v>
      </c>
      <c r="CU2" t="s">
        <v>206</v>
      </c>
      <c r="CV2">
        <v>0</v>
      </c>
      <c r="CW2">
        <v>0</v>
      </c>
      <c r="CX2">
        <v>0</v>
      </c>
      <c r="CY2">
        <v>0</v>
      </c>
      <c r="CZ2" t="s">
        <v>206</v>
      </c>
      <c r="DA2">
        <f>Table1[[#This Row],[i- returnees internal present household]]+Table1[[#This Row],[k- abroad returnee household]]</f>
        <v>0</v>
      </c>
      <c r="DB2">
        <f>Table1[[#This Row],[i- returnees internal present individuals]]+Table1[[#This Row],[k- abroad returnee individuals]]</f>
        <v>0</v>
      </c>
      <c r="DC2" t="s">
        <v>206</v>
      </c>
      <c r="DD2">
        <v>0</v>
      </c>
      <c r="DE2">
        <v>0</v>
      </c>
      <c r="DF2">
        <v>0</v>
      </c>
      <c r="DG2">
        <v>0</v>
      </c>
      <c r="DH2" t="s">
        <v>207</v>
      </c>
      <c r="DI2" t="s">
        <v>207</v>
      </c>
      <c r="DJ2" t="s">
        <v>207</v>
      </c>
      <c r="DK2" t="s">
        <v>207</v>
      </c>
      <c r="DL2">
        <v>0</v>
      </c>
      <c r="DM2">
        <v>0</v>
      </c>
      <c r="DN2" t="s">
        <v>207</v>
      </c>
      <c r="DO2" t="s">
        <v>207</v>
      </c>
      <c r="DP2" t="s">
        <v>207</v>
      </c>
      <c r="DQ2" t="s">
        <v>207</v>
      </c>
      <c r="DR2">
        <v>0</v>
      </c>
      <c r="DS2">
        <v>0</v>
      </c>
      <c r="DT2" t="s">
        <v>207</v>
      </c>
      <c r="DU2" t="s">
        <v>207</v>
      </c>
      <c r="DV2" t="s">
        <v>207</v>
      </c>
      <c r="DW2" t="s">
        <v>207</v>
      </c>
      <c r="DX2">
        <v>0</v>
      </c>
      <c r="DY2">
        <v>0</v>
      </c>
      <c r="DZ2" t="s">
        <v>207</v>
      </c>
      <c r="EA2" t="s">
        <v>207</v>
      </c>
      <c r="EB2" t="s">
        <v>207</v>
      </c>
      <c r="EC2" t="s">
        <v>207</v>
      </c>
      <c r="ED2">
        <v>0</v>
      </c>
      <c r="EE2">
        <v>0</v>
      </c>
      <c r="EF2" t="s">
        <v>207</v>
      </c>
      <c r="EG2" t="s">
        <v>207</v>
      </c>
      <c r="EH2" t="s">
        <v>207</v>
      </c>
      <c r="EI2" t="s">
        <v>207</v>
      </c>
      <c r="EJ2">
        <v>0</v>
      </c>
      <c r="EK2">
        <v>0</v>
      </c>
      <c r="EL2" t="s">
        <v>206</v>
      </c>
      <c r="EM2">
        <v>0</v>
      </c>
      <c r="EN2">
        <v>0</v>
      </c>
      <c r="EO2">
        <v>0</v>
      </c>
      <c r="EP2">
        <v>0</v>
      </c>
      <c r="EQ2" t="s">
        <v>207</v>
      </c>
      <c r="ER2" t="s">
        <v>207</v>
      </c>
      <c r="ES2" t="s">
        <v>207</v>
      </c>
      <c r="ET2" t="s">
        <v>207</v>
      </c>
      <c r="EU2">
        <v>0</v>
      </c>
      <c r="EV2">
        <v>0</v>
      </c>
      <c r="EW2" t="s">
        <v>207</v>
      </c>
      <c r="EX2" t="s">
        <v>207</v>
      </c>
      <c r="EY2" t="s">
        <v>207</v>
      </c>
      <c r="EZ2" t="s">
        <v>207</v>
      </c>
      <c r="FA2">
        <v>0</v>
      </c>
      <c r="FB2">
        <v>0</v>
      </c>
      <c r="FC2" t="s">
        <v>207</v>
      </c>
      <c r="FD2" t="s">
        <v>207</v>
      </c>
      <c r="FE2" t="s">
        <v>207</v>
      </c>
      <c r="FF2" t="s">
        <v>207</v>
      </c>
      <c r="FG2">
        <v>0</v>
      </c>
      <c r="FH2">
        <v>0</v>
      </c>
      <c r="FI2" t="s">
        <v>207</v>
      </c>
      <c r="FJ2" t="s">
        <v>207</v>
      </c>
      <c r="FK2" t="s">
        <v>207</v>
      </c>
      <c r="FL2" t="s">
        <v>207</v>
      </c>
      <c r="FM2">
        <v>0</v>
      </c>
      <c r="FN2">
        <v>0</v>
      </c>
      <c r="FO2" t="s">
        <v>208</v>
      </c>
      <c r="FP2" t="s">
        <v>209</v>
      </c>
      <c r="FQ2" t="s">
        <v>210</v>
      </c>
      <c r="FR2" t="s">
        <v>207</v>
      </c>
      <c r="FS2">
        <v>0</v>
      </c>
      <c r="FT2">
        <v>0</v>
      </c>
      <c r="FU2">
        <v>0</v>
      </c>
      <c r="FV2">
        <v>0</v>
      </c>
      <c r="FW2">
        <v>0</v>
      </c>
      <c r="FX2">
        <v>0</v>
      </c>
      <c r="FY2">
        <v>0</v>
      </c>
      <c r="FZ2">
        <v>0</v>
      </c>
      <c r="GA2">
        <v>0</v>
      </c>
      <c r="GB2">
        <v>0</v>
      </c>
      <c r="GC2" t="s">
        <v>206</v>
      </c>
      <c r="GD2">
        <v>0</v>
      </c>
      <c r="GE2">
        <v>0</v>
      </c>
      <c r="GF2" t="s">
        <v>206</v>
      </c>
      <c r="GG2" t="s">
        <v>207</v>
      </c>
      <c r="GH2" t="s">
        <v>207</v>
      </c>
      <c r="GI2" t="s">
        <v>206</v>
      </c>
      <c r="GJ2" t="s">
        <v>207</v>
      </c>
      <c r="GK2" t="s">
        <v>206</v>
      </c>
      <c r="GL2">
        <v>0</v>
      </c>
      <c r="GM2">
        <v>0</v>
      </c>
      <c r="GN2" t="s">
        <v>206</v>
      </c>
      <c r="GO2" t="s">
        <v>211</v>
      </c>
      <c r="GP2" t="s">
        <v>212</v>
      </c>
      <c r="GQ2" t="s">
        <v>211</v>
      </c>
      <c r="GR2" t="s">
        <v>220</v>
      </c>
    </row>
    <row r="3" spans="1:200" x14ac:dyDescent="0.2">
      <c r="A3" t="s">
        <v>215</v>
      </c>
      <c r="B3" t="s">
        <v>216</v>
      </c>
      <c r="C3" t="s">
        <v>214</v>
      </c>
      <c r="D3" t="s">
        <v>217</v>
      </c>
      <c r="E3" t="s">
        <v>213</v>
      </c>
      <c r="F3" t="s">
        <v>218</v>
      </c>
      <c r="G3">
        <v>9</v>
      </c>
      <c r="H3">
        <v>9</v>
      </c>
      <c r="I3" t="s">
        <v>219</v>
      </c>
      <c r="J3">
        <v>490</v>
      </c>
      <c r="K3">
        <v>4968</v>
      </c>
      <c r="L3">
        <v>0</v>
      </c>
      <c r="M3">
        <v>0</v>
      </c>
      <c r="N3" t="s">
        <v>207</v>
      </c>
      <c r="O3" t="s">
        <v>207</v>
      </c>
      <c r="P3">
        <v>0</v>
      </c>
      <c r="Q3">
        <v>0</v>
      </c>
      <c r="R3" t="s">
        <v>207</v>
      </c>
      <c r="S3" t="s">
        <v>207</v>
      </c>
      <c r="T3">
        <v>0</v>
      </c>
      <c r="U3">
        <v>0</v>
      </c>
      <c r="V3" t="s">
        <v>207</v>
      </c>
      <c r="W3" t="s">
        <v>207</v>
      </c>
      <c r="X3">
        <v>0</v>
      </c>
      <c r="Y3">
        <v>0</v>
      </c>
      <c r="Z3" t="s">
        <v>207</v>
      </c>
      <c r="AA3" t="s">
        <v>207</v>
      </c>
      <c r="AB3">
        <v>0</v>
      </c>
      <c r="AC3">
        <v>0</v>
      </c>
      <c r="AD3" t="s">
        <v>207</v>
      </c>
      <c r="AE3" t="s">
        <v>207</v>
      </c>
      <c r="AF3">
        <v>490</v>
      </c>
      <c r="AG3">
        <v>4968</v>
      </c>
      <c r="AH3" t="s">
        <v>216</v>
      </c>
      <c r="AI3" t="s">
        <v>217</v>
      </c>
      <c r="AJ3">
        <v>0</v>
      </c>
      <c r="AK3">
        <v>0</v>
      </c>
      <c r="AL3" t="s">
        <v>206</v>
      </c>
      <c r="AM3">
        <v>0</v>
      </c>
      <c r="AN3">
        <v>0</v>
      </c>
      <c r="AO3">
        <v>0</v>
      </c>
      <c r="AP3">
        <v>0</v>
      </c>
      <c r="AQ3" t="s">
        <v>207</v>
      </c>
      <c r="AR3" t="s">
        <v>207</v>
      </c>
      <c r="AS3">
        <v>0</v>
      </c>
      <c r="AT3">
        <v>0</v>
      </c>
      <c r="AU3" t="s">
        <v>207</v>
      </c>
      <c r="AV3" t="s">
        <v>207</v>
      </c>
      <c r="AW3">
        <v>0</v>
      </c>
      <c r="AX3">
        <v>0</v>
      </c>
      <c r="AY3" t="s">
        <v>207</v>
      </c>
      <c r="AZ3" t="s">
        <v>207</v>
      </c>
      <c r="BA3">
        <v>0</v>
      </c>
      <c r="BB3">
        <v>0</v>
      </c>
      <c r="BC3" t="s">
        <v>207</v>
      </c>
      <c r="BD3" t="s">
        <v>207</v>
      </c>
      <c r="BE3">
        <v>0</v>
      </c>
      <c r="BF3">
        <v>0</v>
      </c>
      <c r="BG3" t="s">
        <v>207</v>
      </c>
      <c r="BH3" t="s">
        <v>207</v>
      </c>
      <c r="BI3">
        <v>0</v>
      </c>
      <c r="BJ3">
        <v>0</v>
      </c>
      <c r="BK3">
        <v>0</v>
      </c>
      <c r="BL3">
        <v>0</v>
      </c>
      <c r="BM3">
        <v>0</v>
      </c>
      <c r="BN3">
        <v>0</v>
      </c>
      <c r="BO3" t="s">
        <v>206</v>
      </c>
      <c r="BP3">
        <v>0</v>
      </c>
      <c r="BQ3">
        <v>0</v>
      </c>
      <c r="BR3">
        <v>0</v>
      </c>
      <c r="BS3">
        <v>0</v>
      </c>
      <c r="BT3" t="s">
        <v>206</v>
      </c>
      <c r="BU3">
        <v>0</v>
      </c>
      <c r="BV3">
        <v>0</v>
      </c>
      <c r="BW3">
        <v>0</v>
      </c>
      <c r="BX3">
        <v>0</v>
      </c>
      <c r="BY3" t="s">
        <v>206</v>
      </c>
      <c r="BZ3">
        <v>0</v>
      </c>
      <c r="CA3">
        <v>0</v>
      </c>
      <c r="CB3">
        <v>0</v>
      </c>
      <c r="CC3">
        <v>0</v>
      </c>
      <c r="CD3" t="s">
        <v>206</v>
      </c>
      <c r="CE3">
        <v>0</v>
      </c>
      <c r="CF3">
        <v>0</v>
      </c>
      <c r="CG3">
        <v>0</v>
      </c>
      <c r="CH3">
        <v>0</v>
      </c>
      <c r="CI3" t="s">
        <v>206</v>
      </c>
      <c r="CJ3">
        <v>0</v>
      </c>
      <c r="CK3">
        <v>0</v>
      </c>
      <c r="CL3">
        <v>4968</v>
      </c>
      <c r="CM3">
        <v>0</v>
      </c>
      <c r="CN3" t="s">
        <v>206</v>
      </c>
      <c r="CO3" t="s">
        <v>207</v>
      </c>
      <c r="CP3">
        <v>0</v>
      </c>
      <c r="CQ3">
        <v>0</v>
      </c>
      <c r="CR3">
        <v>0</v>
      </c>
      <c r="CS3">
        <v>490</v>
      </c>
      <c r="CT3">
        <v>4968</v>
      </c>
      <c r="CU3" t="s">
        <v>206</v>
      </c>
      <c r="CV3">
        <v>0</v>
      </c>
      <c r="CW3">
        <v>0</v>
      </c>
      <c r="CX3">
        <v>0</v>
      </c>
      <c r="CY3">
        <v>0</v>
      </c>
      <c r="CZ3" t="s">
        <v>206</v>
      </c>
      <c r="DA3">
        <f>Table1[[#This Row],[i- returnees internal present household]]+Table1[[#This Row],[k- abroad returnee household]]</f>
        <v>0</v>
      </c>
      <c r="DB3">
        <f>Table1[[#This Row],[i- returnees internal present individuals]]+Table1[[#This Row],[k- abroad returnee individuals]]</f>
        <v>0</v>
      </c>
      <c r="DC3" t="s">
        <v>206</v>
      </c>
      <c r="DD3">
        <v>0</v>
      </c>
      <c r="DE3">
        <v>0</v>
      </c>
      <c r="DF3">
        <v>0</v>
      </c>
      <c r="DG3">
        <v>0</v>
      </c>
      <c r="DH3" t="s">
        <v>207</v>
      </c>
      <c r="DI3" t="s">
        <v>207</v>
      </c>
      <c r="DJ3" t="s">
        <v>207</v>
      </c>
      <c r="DK3" t="s">
        <v>207</v>
      </c>
      <c r="DL3">
        <v>0</v>
      </c>
      <c r="DM3">
        <v>0</v>
      </c>
      <c r="DN3" t="s">
        <v>207</v>
      </c>
      <c r="DO3" t="s">
        <v>207</v>
      </c>
      <c r="DP3" t="s">
        <v>207</v>
      </c>
      <c r="DQ3" t="s">
        <v>207</v>
      </c>
      <c r="DR3">
        <v>0</v>
      </c>
      <c r="DS3">
        <v>0</v>
      </c>
      <c r="DT3" t="s">
        <v>207</v>
      </c>
      <c r="DU3" t="s">
        <v>207</v>
      </c>
      <c r="DV3" t="s">
        <v>207</v>
      </c>
      <c r="DW3" t="s">
        <v>207</v>
      </c>
      <c r="DX3">
        <v>0</v>
      </c>
      <c r="DY3">
        <v>0</v>
      </c>
      <c r="DZ3" t="s">
        <v>207</v>
      </c>
      <c r="EA3" t="s">
        <v>207</v>
      </c>
      <c r="EB3" t="s">
        <v>207</v>
      </c>
      <c r="EC3" t="s">
        <v>207</v>
      </c>
      <c r="ED3">
        <v>0</v>
      </c>
      <c r="EE3">
        <v>0</v>
      </c>
      <c r="EF3" t="s">
        <v>207</v>
      </c>
      <c r="EG3" t="s">
        <v>207</v>
      </c>
      <c r="EH3" t="s">
        <v>207</v>
      </c>
      <c r="EI3" t="s">
        <v>207</v>
      </c>
      <c r="EJ3">
        <v>0</v>
      </c>
      <c r="EK3">
        <v>0</v>
      </c>
      <c r="EL3" t="s">
        <v>206</v>
      </c>
      <c r="EM3">
        <v>0</v>
      </c>
      <c r="EN3">
        <v>0</v>
      </c>
      <c r="EO3">
        <v>0</v>
      </c>
      <c r="EP3">
        <v>0</v>
      </c>
      <c r="EQ3" t="s">
        <v>207</v>
      </c>
      <c r="ER3" t="s">
        <v>207</v>
      </c>
      <c r="ES3" t="s">
        <v>207</v>
      </c>
      <c r="ET3" t="s">
        <v>207</v>
      </c>
      <c r="EU3">
        <v>0</v>
      </c>
      <c r="EV3">
        <v>0</v>
      </c>
      <c r="EW3" t="s">
        <v>207</v>
      </c>
      <c r="EX3" t="s">
        <v>207</v>
      </c>
      <c r="EY3" t="s">
        <v>207</v>
      </c>
      <c r="EZ3" t="s">
        <v>207</v>
      </c>
      <c r="FA3">
        <v>0</v>
      </c>
      <c r="FB3">
        <v>0</v>
      </c>
      <c r="FC3" t="s">
        <v>207</v>
      </c>
      <c r="FD3" t="s">
        <v>207</v>
      </c>
      <c r="FE3" t="s">
        <v>207</v>
      </c>
      <c r="FF3" t="s">
        <v>207</v>
      </c>
      <c r="FG3">
        <v>0</v>
      </c>
      <c r="FH3">
        <v>0</v>
      </c>
      <c r="FI3" t="s">
        <v>207</v>
      </c>
      <c r="FJ3" t="s">
        <v>207</v>
      </c>
      <c r="FK3" t="s">
        <v>207</v>
      </c>
      <c r="FL3" t="s">
        <v>207</v>
      </c>
      <c r="FM3">
        <v>0</v>
      </c>
      <c r="FN3">
        <v>0</v>
      </c>
      <c r="FO3" t="s">
        <v>207</v>
      </c>
      <c r="FP3" t="s">
        <v>207</v>
      </c>
      <c r="FQ3" t="s">
        <v>207</v>
      </c>
      <c r="FR3" t="s">
        <v>207</v>
      </c>
      <c r="FS3">
        <v>0</v>
      </c>
      <c r="FT3">
        <v>0</v>
      </c>
      <c r="FU3">
        <v>0</v>
      </c>
      <c r="FV3">
        <v>0</v>
      </c>
      <c r="FW3">
        <v>0</v>
      </c>
      <c r="FX3">
        <v>0</v>
      </c>
      <c r="FY3">
        <v>0</v>
      </c>
      <c r="FZ3">
        <v>0</v>
      </c>
      <c r="GA3">
        <v>0</v>
      </c>
      <c r="GB3">
        <v>0</v>
      </c>
      <c r="GC3" t="s">
        <v>206</v>
      </c>
      <c r="GD3">
        <v>0</v>
      </c>
      <c r="GE3">
        <v>0</v>
      </c>
      <c r="GF3" t="s">
        <v>206</v>
      </c>
      <c r="GG3" t="s">
        <v>207</v>
      </c>
      <c r="GH3" t="s">
        <v>207</v>
      </c>
      <c r="GI3" t="s">
        <v>206</v>
      </c>
      <c r="GJ3" t="s">
        <v>207</v>
      </c>
      <c r="GK3" t="s">
        <v>206</v>
      </c>
      <c r="GL3">
        <v>0</v>
      </c>
      <c r="GM3">
        <v>0</v>
      </c>
      <c r="GN3" t="s">
        <v>206</v>
      </c>
      <c r="GO3" t="s">
        <v>212</v>
      </c>
      <c r="GP3" t="s">
        <v>211</v>
      </c>
      <c r="GQ3" t="s">
        <v>211</v>
      </c>
      <c r="GR3" t="s">
        <v>220</v>
      </c>
    </row>
    <row r="4" spans="1:200" x14ac:dyDescent="0.2">
      <c r="A4" t="s">
        <v>215</v>
      </c>
      <c r="B4" t="s">
        <v>216</v>
      </c>
      <c r="C4" t="s">
        <v>222</v>
      </c>
      <c r="D4" t="s">
        <v>223</v>
      </c>
      <c r="E4" t="s">
        <v>221</v>
      </c>
      <c r="F4" t="s">
        <v>224</v>
      </c>
      <c r="G4">
        <v>9</v>
      </c>
      <c r="H4">
        <v>9</v>
      </c>
      <c r="I4" t="s">
        <v>219</v>
      </c>
      <c r="J4">
        <v>113</v>
      </c>
      <c r="K4">
        <v>649</v>
      </c>
      <c r="L4">
        <v>0</v>
      </c>
      <c r="M4">
        <v>0</v>
      </c>
      <c r="N4" t="s">
        <v>207</v>
      </c>
      <c r="O4" t="s">
        <v>207</v>
      </c>
      <c r="P4">
        <v>0</v>
      </c>
      <c r="Q4">
        <v>0</v>
      </c>
      <c r="R4" t="s">
        <v>207</v>
      </c>
      <c r="S4" t="s">
        <v>207</v>
      </c>
      <c r="T4">
        <v>0</v>
      </c>
      <c r="U4">
        <v>0</v>
      </c>
      <c r="V4" t="s">
        <v>207</v>
      </c>
      <c r="W4" t="s">
        <v>207</v>
      </c>
      <c r="X4">
        <v>0</v>
      </c>
      <c r="Y4">
        <v>0</v>
      </c>
      <c r="Z4" t="s">
        <v>207</v>
      </c>
      <c r="AA4" t="s">
        <v>207</v>
      </c>
      <c r="AB4">
        <v>0</v>
      </c>
      <c r="AC4">
        <v>0</v>
      </c>
      <c r="AD4" t="s">
        <v>207</v>
      </c>
      <c r="AE4" t="s">
        <v>207</v>
      </c>
      <c r="AF4">
        <v>113</v>
      </c>
      <c r="AG4">
        <v>649</v>
      </c>
      <c r="AH4" t="s">
        <v>216</v>
      </c>
      <c r="AI4" t="s">
        <v>223</v>
      </c>
      <c r="AJ4">
        <v>0</v>
      </c>
      <c r="AK4">
        <v>0</v>
      </c>
      <c r="AL4" t="s">
        <v>206</v>
      </c>
      <c r="AM4">
        <v>0</v>
      </c>
      <c r="AN4">
        <v>0</v>
      </c>
      <c r="AO4">
        <v>0</v>
      </c>
      <c r="AP4">
        <v>0</v>
      </c>
      <c r="AQ4" t="s">
        <v>207</v>
      </c>
      <c r="AR4" t="s">
        <v>207</v>
      </c>
      <c r="AS4">
        <v>0</v>
      </c>
      <c r="AT4">
        <v>0</v>
      </c>
      <c r="AU4" t="s">
        <v>207</v>
      </c>
      <c r="AV4" t="s">
        <v>207</v>
      </c>
      <c r="AW4">
        <v>0</v>
      </c>
      <c r="AX4">
        <v>0</v>
      </c>
      <c r="AY4" t="s">
        <v>207</v>
      </c>
      <c r="AZ4" t="s">
        <v>207</v>
      </c>
      <c r="BA4">
        <v>0</v>
      </c>
      <c r="BB4">
        <v>0</v>
      </c>
      <c r="BC4" t="s">
        <v>207</v>
      </c>
      <c r="BD4" t="s">
        <v>207</v>
      </c>
      <c r="BE4">
        <v>0</v>
      </c>
      <c r="BF4">
        <v>0</v>
      </c>
      <c r="BG4" t="s">
        <v>207</v>
      </c>
      <c r="BH4" t="s">
        <v>207</v>
      </c>
      <c r="BI4">
        <v>0</v>
      </c>
      <c r="BJ4">
        <v>0</v>
      </c>
      <c r="BK4">
        <v>0</v>
      </c>
      <c r="BL4">
        <v>0</v>
      </c>
      <c r="BM4">
        <v>0</v>
      </c>
      <c r="BN4">
        <v>0</v>
      </c>
      <c r="BO4" t="s">
        <v>206</v>
      </c>
      <c r="BP4">
        <v>0</v>
      </c>
      <c r="BQ4">
        <v>0</v>
      </c>
      <c r="BR4">
        <v>0</v>
      </c>
      <c r="BS4">
        <v>0</v>
      </c>
      <c r="BT4" t="s">
        <v>206</v>
      </c>
      <c r="BU4">
        <v>0</v>
      </c>
      <c r="BV4">
        <v>0</v>
      </c>
      <c r="BW4">
        <v>0</v>
      </c>
      <c r="BX4">
        <v>0</v>
      </c>
      <c r="BY4" t="s">
        <v>206</v>
      </c>
      <c r="BZ4">
        <v>0</v>
      </c>
      <c r="CA4">
        <v>0</v>
      </c>
      <c r="CB4">
        <v>0</v>
      </c>
      <c r="CC4">
        <v>0</v>
      </c>
      <c r="CD4" t="s">
        <v>206</v>
      </c>
      <c r="CE4">
        <v>0</v>
      </c>
      <c r="CF4">
        <v>0</v>
      </c>
      <c r="CG4">
        <v>0</v>
      </c>
      <c r="CH4">
        <v>0</v>
      </c>
      <c r="CI4" t="s">
        <v>206</v>
      </c>
      <c r="CJ4">
        <v>0</v>
      </c>
      <c r="CK4">
        <v>0</v>
      </c>
      <c r="CL4">
        <v>649</v>
      </c>
      <c r="CM4">
        <v>0</v>
      </c>
      <c r="CN4" t="s">
        <v>206</v>
      </c>
      <c r="CO4" t="s">
        <v>207</v>
      </c>
      <c r="CP4">
        <v>0</v>
      </c>
      <c r="CQ4">
        <v>0</v>
      </c>
      <c r="CR4">
        <v>0</v>
      </c>
      <c r="CS4">
        <v>113</v>
      </c>
      <c r="CT4">
        <v>649</v>
      </c>
      <c r="CU4" t="s">
        <v>206</v>
      </c>
      <c r="CV4">
        <v>0</v>
      </c>
      <c r="CW4">
        <v>0</v>
      </c>
      <c r="CX4">
        <v>0</v>
      </c>
      <c r="CY4">
        <v>0</v>
      </c>
      <c r="CZ4" t="s">
        <v>206</v>
      </c>
      <c r="DA4">
        <f>Table1[[#This Row],[i- returnees internal present household]]+Table1[[#This Row],[k- abroad returnee household]]</f>
        <v>0</v>
      </c>
      <c r="DB4">
        <f>Table1[[#This Row],[i- returnees internal present individuals]]+Table1[[#This Row],[k- abroad returnee individuals]]</f>
        <v>0</v>
      </c>
      <c r="DC4" t="s">
        <v>206</v>
      </c>
      <c r="DD4">
        <v>0</v>
      </c>
      <c r="DE4">
        <v>0</v>
      </c>
      <c r="DF4">
        <v>0</v>
      </c>
      <c r="DG4">
        <v>0</v>
      </c>
      <c r="DH4" t="s">
        <v>207</v>
      </c>
      <c r="DI4" t="s">
        <v>207</v>
      </c>
      <c r="DJ4" t="s">
        <v>207</v>
      </c>
      <c r="DK4" t="s">
        <v>207</v>
      </c>
      <c r="DL4">
        <v>0</v>
      </c>
      <c r="DM4">
        <v>0</v>
      </c>
      <c r="DN4" t="s">
        <v>207</v>
      </c>
      <c r="DO4" t="s">
        <v>207</v>
      </c>
      <c r="DP4" t="s">
        <v>207</v>
      </c>
      <c r="DQ4" t="s">
        <v>207</v>
      </c>
      <c r="DR4">
        <v>0</v>
      </c>
      <c r="DS4">
        <v>0</v>
      </c>
      <c r="DT4" t="s">
        <v>207</v>
      </c>
      <c r="DU4" t="s">
        <v>207</v>
      </c>
      <c r="DV4" t="s">
        <v>207</v>
      </c>
      <c r="DW4" t="s">
        <v>207</v>
      </c>
      <c r="DX4">
        <v>0</v>
      </c>
      <c r="DY4">
        <v>0</v>
      </c>
      <c r="DZ4" t="s">
        <v>207</v>
      </c>
      <c r="EA4" t="s">
        <v>207</v>
      </c>
      <c r="EB4" t="s">
        <v>207</v>
      </c>
      <c r="EC4" t="s">
        <v>207</v>
      </c>
      <c r="ED4">
        <v>0</v>
      </c>
      <c r="EE4">
        <v>0</v>
      </c>
      <c r="EF4" t="s">
        <v>207</v>
      </c>
      <c r="EG4" t="s">
        <v>207</v>
      </c>
      <c r="EH4" t="s">
        <v>207</v>
      </c>
      <c r="EI4" t="s">
        <v>207</v>
      </c>
      <c r="EJ4">
        <v>0</v>
      </c>
      <c r="EK4">
        <v>0</v>
      </c>
      <c r="EL4" t="s">
        <v>206</v>
      </c>
      <c r="EM4">
        <v>0</v>
      </c>
      <c r="EN4">
        <v>0</v>
      </c>
      <c r="EO4">
        <v>0</v>
      </c>
      <c r="EP4">
        <v>0</v>
      </c>
      <c r="EQ4" t="s">
        <v>207</v>
      </c>
      <c r="ER4" t="s">
        <v>207</v>
      </c>
      <c r="ES4" t="s">
        <v>207</v>
      </c>
      <c r="ET4" t="s">
        <v>207</v>
      </c>
      <c r="EU4">
        <v>0</v>
      </c>
      <c r="EV4">
        <v>0</v>
      </c>
      <c r="EW4" t="s">
        <v>207</v>
      </c>
      <c r="EX4" t="s">
        <v>207</v>
      </c>
      <c r="EY4" t="s">
        <v>207</v>
      </c>
      <c r="EZ4" t="s">
        <v>207</v>
      </c>
      <c r="FA4">
        <v>0</v>
      </c>
      <c r="FB4">
        <v>0</v>
      </c>
      <c r="FC4" t="s">
        <v>207</v>
      </c>
      <c r="FD4" t="s">
        <v>207</v>
      </c>
      <c r="FE4" t="s">
        <v>207</v>
      </c>
      <c r="FF4" t="s">
        <v>207</v>
      </c>
      <c r="FG4">
        <v>0</v>
      </c>
      <c r="FH4">
        <v>0</v>
      </c>
      <c r="FI4" t="s">
        <v>207</v>
      </c>
      <c r="FJ4" t="s">
        <v>207</v>
      </c>
      <c r="FK4" t="s">
        <v>207</v>
      </c>
      <c r="FL4" t="s">
        <v>207</v>
      </c>
      <c r="FM4">
        <v>0</v>
      </c>
      <c r="FN4">
        <v>0</v>
      </c>
      <c r="FO4" t="s">
        <v>207</v>
      </c>
      <c r="FP4" t="s">
        <v>207</v>
      </c>
      <c r="FQ4" t="s">
        <v>207</v>
      </c>
      <c r="FR4" t="s">
        <v>207</v>
      </c>
      <c r="FS4">
        <v>0</v>
      </c>
      <c r="FT4">
        <v>0</v>
      </c>
      <c r="FU4">
        <v>0</v>
      </c>
      <c r="FV4">
        <v>0</v>
      </c>
      <c r="FW4">
        <v>0</v>
      </c>
      <c r="FX4">
        <v>0</v>
      </c>
      <c r="FY4">
        <v>0</v>
      </c>
      <c r="FZ4">
        <v>0</v>
      </c>
      <c r="GA4">
        <v>0</v>
      </c>
      <c r="GB4">
        <v>0</v>
      </c>
      <c r="GC4" t="s">
        <v>206</v>
      </c>
      <c r="GD4">
        <v>0</v>
      </c>
      <c r="GE4">
        <v>0</v>
      </c>
      <c r="GF4" t="s">
        <v>206</v>
      </c>
      <c r="GG4" t="s">
        <v>207</v>
      </c>
      <c r="GH4" t="s">
        <v>207</v>
      </c>
      <c r="GI4" t="s">
        <v>206</v>
      </c>
      <c r="GJ4" t="s">
        <v>207</v>
      </c>
      <c r="GK4" t="s">
        <v>206</v>
      </c>
      <c r="GL4">
        <v>0</v>
      </c>
      <c r="GM4">
        <v>0</v>
      </c>
      <c r="GN4" t="s">
        <v>206</v>
      </c>
      <c r="GO4" t="s">
        <v>212</v>
      </c>
      <c r="GP4" t="s">
        <v>211</v>
      </c>
      <c r="GQ4" t="s">
        <v>211</v>
      </c>
      <c r="GR4" t="s">
        <v>220</v>
      </c>
    </row>
    <row r="5" spans="1:200" x14ac:dyDescent="0.2">
      <c r="A5" t="s">
        <v>215</v>
      </c>
      <c r="B5" t="s">
        <v>216</v>
      </c>
      <c r="C5" t="s">
        <v>222</v>
      </c>
      <c r="D5" t="s">
        <v>223</v>
      </c>
      <c r="E5" t="s">
        <v>225</v>
      </c>
      <c r="F5" t="s">
        <v>226</v>
      </c>
      <c r="G5">
        <v>9</v>
      </c>
      <c r="H5">
        <v>9</v>
      </c>
      <c r="I5" t="s">
        <v>219</v>
      </c>
      <c r="J5">
        <v>181</v>
      </c>
      <c r="K5">
        <v>1019</v>
      </c>
      <c r="L5">
        <v>0</v>
      </c>
      <c r="M5">
        <v>0</v>
      </c>
      <c r="N5" t="s">
        <v>207</v>
      </c>
      <c r="O5" t="s">
        <v>207</v>
      </c>
      <c r="P5">
        <v>0</v>
      </c>
      <c r="Q5">
        <v>0</v>
      </c>
      <c r="R5" t="s">
        <v>207</v>
      </c>
      <c r="S5" t="s">
        <v>207</v>
      </c>
      <c r="T5">
        <v>0</v>
      </c>
      <c r="U5">
        <v>0</v>
      </c>
      <c r="V5" t="s">
        <v>207</v>
      </c>
      <c r="W5" t="s">
        <v>207</v>
      </c>
      <c r="X5">
        <v>0</v>
      </c>
      <c r="Y5">
        <v>0</v>
      </c>
      <c r="Z5" t="s">
        <v>207</v>
      </c>
      <c r="AA5" t="s">
        <v>207</v>
      </c>
      <c r="AB5">
        <v>0</v>
      </c>
      <c r="AC5">
        <v>0</v>
      </c>
      <c r="AD5" t="s">
        <v>207</v>
      </c>
      <c r="AE5" t="s">
        <v>207</v>
      </c>
      <c r="AF5">
        <v>181</v>
      </c>
      <c r="AG5">
        <v>1019</v>
      </c>
      <c r="AH5" t="s">
        <v>216</v>
      </c>
      <c r="AI5" t="s">
        <v>223</v>
      </c>
      <c r="AJ5">
        <v>0</v>
      </c>
      <c r="AK5">
        <v>0</v>
      </c>
      <c r="AL5" t="s">
        <v>206</v>
      </c>
      <c r="AM5">
        <v>0</v>
      </c>
      <c r="AN5">
        <v>0</v>
      </c>
      <c r="AO5">
        <v>0</v>
      </c>
      <c r="AP5">
        <v>0</v>
      </c>
      <c r="AQ5" t="s">
        <v>207</v>
      </c>
      <c r="AR5" t="s">
        <v>207</v>
      </c>
      <c r="AS5">
        <v>0</v>
      </c>
      <c r="AT5">
        <v>0</v>
      </c>
      <c r="AU5" t="s">
        <v>207</v>
      </c>
      <c r="AV5" t="s">
        <v>207</v>
      </c>
      <c r="AW5">
        <v>0</v>
      </c>
      <c r="AX5">
        <v>0</v>
      </c>
      <c r="AY5" t="s">
        <v>207</v>
      </c>
      <c r="AZ5" t="s">
        <v>207</v>
      </c>
      <c r="BA5">
        <v>0</v>
      </c>
      <c r="BB5">
        <v>0</v>
      </c>
      <c r="BC5" t="s">
        <v>207</v>
      </c>
      <c r="BD5" t="s">
        <v>207</v>
      </c>
      <c r="BE5">
        <v>0</v>
      </c>
      <c r="BF5">
        <v>0</v>
      </c>
      <c r="BG5" t="s">
        <v>207</v>
      </c>
      <c r="BH5" t="s">
        <v>207</v>
      </c>
      <c r="BI5">
        <v>0</v>
      </c>
      <c r="BJ5">
        <v>0</v>
      </c>
      <c r="BK5">
        <v>0</v>
      </c>
      <c r="BL5">
        <v>0</v>
      </c>
      <c r="BM5">
        <v>0</v>
      </c>
      <c r="BN5">
        <v>0</v>
      </c>
      <c r="BO5" t="s">
        <v>206</v>
      </c>
      <c r="BP5">
        <v>0</v>
      </c>
      <c r="BQ5">
        <v>0</v>
      </c>
      <c r="BR5">
        <v>0</v>
      </c>
      <c r="BS5">
        <v>0</v>
      </c>
      <c r="BT5" t="s">
        <v>206</v>
      </c>
      <c r="BU5">
        <v>0</v>
      </c>
      <c r="BV5">
        <v>0</v>
      </c>
      <c r="BW5">
        <v>0</v>
      </c>
      <c r="BX5">
        <v>0</v>
      </c>
      <c r="BY5" t="s">
        <v>206</v>
      </c>
      <c r="BZ5">
        <v>0</v>
      </c>
      <c r="CA5">
        <v>0</v>
      </c>
      <c r="CB5">
        <v>0</v>
      </c>
      <c r="CC5">
        <v>0</v>
      </c>
      <c r="CD5" t="s">
        <v>206</v>
      </c>
      <c r="CE5">
        <v>0</v>
      </c>
      <c r="CF5">
        <v>0</v>
      </c>
      <c r="CG5">
        <v>0</v>
      </c>
      <c r="CH5">
        <v>0</v>
      </c>
      <c r="CI5" t="s">
        <v>206</v>
      </c>
      <c r="CJ5">
        <v>0</v>
      </c>
      <c r="CK5">
        <v>0</v>
      </c>
      <c r="CL5">
        <v>1019</v>
      </c>
      <c r="CM5">
        <v>0</v>
      </c>
      <c r="CN5" t="s">
        <v>206</v>
      </c>
      <c r="CO5" t="s">
        <v>207</v>
      </c>
      <c r="CP5">
        <v>0</v>
      </c>
      <c r="CQ5">
        <v>0</v>
      </c>
      <c r="CR5">
        <v>0</v>
      </c>
      <c r="CS5">
        <v>181</v>
      </c>
      <c r="CT5">
        <v>1019</v>
      </c>
      <c r="CU5" t="s">
        <v>206</v>
      </c>
      <c r="CV5">
        <v>0</v>
      </c>
      <c r="CW5">
        <v>0</v>
      </c>
      <c r="CX5">
        <v>0</v>
      </c>
      <c r="CY5">
        <v>0</v>
      </c>
      <c r="CZ5" t="s">
        <v>206</v>
      </c>
      <c r="DA5">
        <f>Table1[[#This Row],[i- returnees internal present household]]+Table1[[#This Row],[k- abroad returnee household]]</f>
        <v>0</v>
      </c>
      <c r="DB5">
        <f>Table1[[#This Row],[i- returnees internal present individuals]]+Table1[[#This Row],[k- abroad returnee individuals]]</f>
        <v>0</v>
      </c>
      <c r="DC5" t="s">
        <v>206</v>
      </c>
      <c r="DD5">
        <v>0</v>
      </c>
      <c r="DE5">
        <v>0</v>
      </c>
      <c r="DF5">
        <v>0</v>
      </c>
      <c r="DG5">
        <v>0</v>
      </c>
      <c r="DH5" t="s">
        <v>207</v>
      </c>
      <c r="DI5" t="s">
        <v>207</v>
      </c>
      <c r="DJ5" t="s">
        <v>207</v>
      </c>
      <c r="DK5" t="s">
        <v>207</v>
      </c>
      <c r="DL5">
        <v>0</v>
      </c>
      <c r="DM5">
        <v>0</v>
      </c>
      <c r="DN5" t="s">
        <v>207</v>
      </c>
      <c r="DO5" t="s">
        <v>207</v>
      </c>
      <c r="DP5" t="s">
        <v>207</v>
      </c>
      <c r="DQ5" t="s">
        <v>207</v>
      </c>
      <c r="DR5">
        <v>0</v>
      </c>
      <c r="DS5">
        <v>0</v>
      </c>
      <c r="DT5" t="s">
        <v>207</v>
      </c>
      <c r="DU5" t="s">
        <v>207</v>
      </c>
      <c r="DV5" t="s">
        <v>207</v>
      </c>
      <c r="DW5" t="s">
        <v>207</v>
      </c>
      <c r="DX5">
        <v>0</v>
      </c>
      <c r="DY5">
        <v>0</v>
      </c>
      <c r="DZ5" t="s">
        <v>207</v>
      </c>
      <c r="EA5" t="s">
        <v>207</v>
      </c>
      <c r="EB5" t="s">
        <v>207</v>
      </c>
      <c r="EC5" t="s">
        <v>207</v>
      </c>
      <c r="ED5">
        <v>0</v>
      </c>
      <c r="EE5">
        <v>0</v>
      </c>
      <c r="EF5" t="s">
        <v>207</v>
      </c>
      <c r="EG5" t="s">
        <v>207</v>
      </c>
      <c r="EH5" t="s">
        <v>207</v>
      </c>
      <c r="EI5" t="s">
        <v>207</v>
      </c>
      <c r="EJ5">
        <v>0</v>
      </c>
      <c r="EK5">
        <v>0</v>
      </c>
      <c r="EL5" t="s">
        <v>206</v>
      </c>
      <c r="EM5">
        <v>0</v>
      </c>
      <c r="EN5">
        <v>0</v>
      </c>
      <c r="EO5">
        <v>0</v>
      </c>
      <c r="EP5">
        <v>0</v>
      </c>
      <c r="EQ5" t="s">
        <v>207</v>
      </c>
      <c r="ER5" t="s">
        <v>207</v>
      </c>
      <c r="ES5" t="s">
        <v>207</v>
      </c>
      <c r="ET5" t="s">
        <v>207</v>
      </c>
      <c r="EU5">
        <v>0</v>
      </c>
      <c r="EV5">
        <v>0</v>
      </c>
      <c r="EW5" t="s">
        <v>207</v>
      </c>
      <c r="EX5" t="s">
        <v>207</v>
      </c>
      <c r="EY5" t="s">
        <v>207</v>
      </c>
      <c r="EZ5" t="s">
        <v>207</v>
      </c>
      <c r="FA5">
        <v>0</v>
      </c>
      <c r="FB5">
        <v>0</v>
      </c>
      <c r="FC5" t="s">
        <v>207</v>
      </c>
      <c r="FD5" t="s">
        <v>207</v>
      </c>
      <c r="FE5" t="s">
        <v>207</v>
      </c>
      <c r="FF5" t="s">
        <v>207</v>
      </c>
      <c r="FG5">
        <v>0</v>
      </c>
      <c r="FH5">
        <v>0</v>
      </c>
      <c r="FI5" t="s">
        <v>207</v>
      </c>
      <c r="FJ5" t="s">
        <v>207</v>
      </c>
      <c r="FK5" t="s">
        <v>207</v>
      </c>
      <c r="FL5" t="s">
        <v>207</v>
      </c>
      <c r="FM5">
        <v>0</v>
      </c>
      <c r="FN5">
        <v>0</v>
      </c>
      <c r="FO5" t="s">
        <v>207</v>
      </c>
      <c r="FP5" t="s">
        <v>207</v>
      </c>
      <c r="FQ5" t="s">
        <v>207</v>
      </c>
      <c r="FR5" t="s">
        <v>207</v>
      </c>
      <c r="FS5">
        <v>0</v>
      </c>
      <c r="FT5">
        <v>0</v>
      </c>
      <c r="FU5">
        <v>0</v>
      </c>
      <c r="FV5">
        <v>0</v>
      </c>
      <c r="FW5">
        <v>0</v>
      </c>
      <c r="FX5">
        <v>0</v>
      </c>
      <c r="FY5">
        <v>0</v>
      </c>
      <c r="FZ5">
        <v>0</v>
      </c>
      <c r="GA5">
        <v>0</v>
      </c>
      <c r="GB5">
        <v>0</v>
      </c>
      <c r="GC5" t="s">
        <v>206</v>
      </c>
      <c r="GD5">
        <v>0</v>
      </c>
      <c r="GE5">
        <v>0</v>
      </c>
      <c r="GF5" t="s">
        <v>206</v>
      </c>
      <c r="GG5" t="s">
        <v>207</v>
      </c>
      <c r="GH5" t="s">
        <v>207</v>
      </c>
      <c r="GI5" t="s">
        <v>206</v>
      </c>
      <c r="GJ5" t="s">
        <v>207</v>
      </c>
      <c r="GK5" t="s">
        <v>206</v>
      </c>
      <c r="GL5">
        <v>0</v>
      </c>
      <c r="GM5">
        <v>0</v>
      </c>
      <c r="GN5" t="s">
        <v>206</v>
      </c>
      <c r="GO5" t="s">
        <v>212</v>
      </c>
      <c r="GP5" t="s">
        <v>211</v>
      </c>
      <c r="GQ5" t="s">
        <v>211</v>
      </c>
      <c r="GR5" t="s">
        <v>220</v>
      </c>
    </row>
    <row r="6" spans="1:200" x14ac:dyDescent="0.2">
      <c r="A6" t="s">
        <v>215</v>
      </c>
      <c r="B6" t="s">
        <v>216</v>
      </c>
      <c r="C6" t="s">
        <v>222</v>
      </c>
      <c r="D6" t="s">
        <v>223</v>
      </c>
      <c r="E6" t="s">
        <v>227</v>
      </c>
      <c r="F6" t="s">
        <v>228</v>
      </c>
      <c r="G6">
        <v>9</v>
      </c>
      <c r="H6">
        <v>9</v>
      </c>
      <c r="I6" t="s">
        <v>219</v>
      </c>
      <c r="J6">
        <v>307</v>
      </c>
      <c r="K6">
        <v>1672</v>
      </c>
      <c r="L6">
        <v>0</v>
      </c>
      <c r="M6">
        <v>0</v>
      </c>
      <c r="N6" t="s">
        <v>207</v>
      </c>
      <c r="O6" t="s">
        <v>207</v>
      </c>
      <c r="P6">
        <v>0</v>
      </c>
      <c r="Q6">
        <v>0</v>
      </c>
      <c r="R6" t="s">
        <v>207</v>
      </c>
      <c r="S6" t="s">
        <v>207</v>
      </c>
      <c r="T6">
        <v>0</v>
      </c>
      <c r="U6">
        <v>0</v>
      </c>
      <c r="V6" t="s">
        <v>207</v>
      </c>
      <c r="W6" t="s">
        <v>207</v>
      </c>
      <c r="X6">
        <v>0</v>
      </c>
      <c r="Y6">
        <v>0</v>
      </c>
      <c r="Z6" t="s">
        <v>207</v>
      </c>
      <c r="AA6" t="s">
        <v>207</v>
      </c>
      <c r="AB6">
        <v>0</v>
      </c>
      <c r="AC6">
        <v>0</v>
      </c>
      <c r="AD6" t="s">
        <v>207</v>
      </c>
      <c r="AE6" t="s">
        <v>207</v>
      </c>
      <c r="AF6">
        <v>307</v>
      </c>
      <c r="AG6">
        <v>1672</v>
      </c>
      <c r="AH6" t="s">
        <v>216</v>
      </c>
      <c r="AI6" t="s">
        <v>223</v>
      </c>
      <c r="AJ6">
        <v>0</v>
      </c>
      <c r="AK6">
        <v>0</v>
      </c>
      <c r="AL6" t="s">
        <v>206</v>
      </c>
      <c r="AM6">
        <v>0</v>
      </c>
      <c r="AN6">
        <v>0</v>
      </c>
      <c r="AO6">
        <v>0</v>
      </c>
      <c r="AP6">
        <v>0</v>
      </c>
      <c r="AQ6" t="s">
        <v>207</v>
      </c>
      <c r="AR6" t="s">
        <v>207</v>
      </c>
      <c r="AS6">
        <v>0</v>
      </c>
      <c r="AT6">
        <v>0</v>
      </c>
      <c r="AU6" t="s">
        <v>207</v>
      </c>
      <c r="AV6" t="s">
        <v>207</v>
      </c>
      <c r="AW6">
        <v>0</v>
      </c>
      <c r="AX6">
        <v>0</v>
      </c>
      <c r="AY6" t="s">
        <v>207</v>
      </c>
      <c r="AZ6" t="s">
        <v>207</v>
      </c>
      <c r="BA6">
        <v>0</v>
      </c>
      <c r="BB6">
        <v>0</v>
      </c>
      <c r="BC6" t="s">
        <v>207</v>
      </c>
      <c r="BD6" t="s">
        <v>207</v>
      </c>
      <c r="BE6">
        <v>0</v>
      </c>
      <c r="BF6">
        <v>0</v>
      </c>
      <c r="BG6" t="s">
        <v>207</v>
      </c>
      <c r="BH6" t="s">
        <v>207</v>
      </c>
      <c r="BI6">
        <v>0</v>
      </c>
      <c r="BJ6">
        <v>0</v>
      </c>
      <c r="BK6">
        <v>0</v>
      </c>
      <c r="BL6">
        <v>0</v>
      </c>
      <c r="BM6">
        <v>0</v>
      </c>
      <c r="BN6">
        <v>0</v>
      </c>
      <c r="BO6" t="s">
        <v>206</v>
      </c>
      <c r="BP6">
        <v>0</v>
      </c>
      <c r="BQ6">
        <v>0</v>
      </c>
      <c r="BR6">
        <v>0</v>
      </c>
      <c r="BS6">
        <v>0</v>
      </c>
      <c r="BT6" t="s">
        <v>206</v>
      </c>
      <c r="BU6">
        <v>0</v>
      </c>
      <c r="BV6">
        <v>0</v>
      </c>
      <c r="BW6">
        <v>0</v>
      </c>
      <c r="BX6">
        <v>0</v>
      </c>
      <c r="BY6" t="s">
        <v>206</v>
      </c>
      <c r="BZ6">
        <v>0</v>
      </c>
      <c r="CA6">
        <v>0</v>
      </c>
      <c r="CB6">
        <v>0</v>
      </c>
      <c r="CC6">
        <v>0</v>
      </c>
      <c r="CD6" t="s">
        <v>206</v>
      </c>
      <c r="CE6">
        <v>0</v>
      </c>
      <c r="CF6">
        <v>0</v>
      </c>
      <c r="CG6">
        <v>0</v>
      </c>
      <c r="CH6">
        <v>0</v>
      </c>
      <c r="CI6" t="s">
        <v>206</v>
      </c>
      <c r="CJ6">
        <v>0</v>
      </c>
      <c r="CK6">
        <v>0</v>
      </c>
      <c r="CL6">
        <v>1672</v>
      </c>
      <c r="CM6">
        <v>0</v>
      </c>
      <c r="CN6" t="s">
        <v>206</v>
      </c>
      <c r="CO6" t="s">
        <v>207</v>
      </c>
      <c r="CP6">
        <v>0</v>
      </c>
      <c r="CQ6">
        <v>0</v>
      </c>
      <c r="CR6">
        <v>0</v>
      </c>
      <c r="CS6">
        <v>307</v>
      </c>
      <c r="CT6">
        <v>1672</v>
      </c>
      <c r="CU6" t="s">
        <v>206</v>
      </c>
      <c r="CV6">
        <v>0</v>
      </c>
      <c r="CW6">
        <v>0</v>
      </c>
      <c r="CX6">
        <v>0</v>
      </c>
      <c r="CY6">
        <v>0</v>
      </c>
      <c r="CZ6" t="s">
        <v>206</v>
      </c>
      <c r="DA6">
        <f>Table1[[#This Row],[i- returnees internal present household]]+Table1[[#This Row],[k- abroad returnee household]]</f>
        <v>0</v>
      </c>
      <c r="DB6">
        <f>Table1[[#This Row],[i- returnees internal present individuals]]+Table1[[#This Row],[k- abroad returnee individuals]]</f>
        <v>0</v>
      </c>
      <c r="DC6" t="s">
        <v>206</v>
      </c>
      <c r="DD6">
        <v>0</v>
      </c>
      <c r="DE6">
        <v>0</v>
      </c>
      <c r="DF6">
        <v>0</v>
      </c>
      <c r="DG6">
        <v>0</v>
      </c>
      <c r="DH6" t="s">
        <v>207</v>
      </c>
      <c r="DI6" t="s">
        <v>207</v>
      </c>
      <c r="DJ6" t="s">
        <v>207</v>
      </c>
      <c r="DK6" t="s">
        <v>207</v>
      </c>
      <c r="DL6">
        <v>0</v>
      </c>
      <c r="DM6">
        <v>0</v>
      </c>
      <c r="DN6" t="s">
        <v>207</v>
      </c>
      <c r="DO6" t="s">
        <v>207</v>
      </c>
      <c r="DP6" t="s">
        <v>207</v>
      </c>
      <c r="DQ6" t="s">
        <v>207</v>
      </c>
      <c r="DR6">
        <v>0</v>
      </c>
      <c r="DS6">
        <v>0</v>
      </c>
      <c r="DT6" t="s">
        <v>207</v>
      </c>
      <c r="DU6" t="s">
        <v>207</v>
      </c>
      <c r="DV6" t="s">
        <v>207</v>
      </c>
      <c r="DW6" t="s">
        <v>207</v>
      </c>
      <c r="DX6">
        <v>0</v>
      </c>
      <c r="DY6">
        <v>0</v>
      </c>
      <c r="DZ6" t="s">
        <v>207</v>
      </c>
      <c r="EA6" t="s">
        <v>207</v>
      </c>
      <c r="EB6" t="s">
        <v>207</v>
      </c>
      <c r="EC6" t="s">
        <v>207</v>
      </c>
      <c r="ED6">
        <v>0</v>
      </c>
      <c r="EE6">
        <v>0</v>
      </c>
      <c r="EF6" t="s">
        <v>207</v>
      </c>
      <c r="EG6" t="s">
        <v>207</v>
      </c>
      <c r="EH6" t="s">
        <v>207</v>
      </c>
      <c r="EI6" t="s">
        <v>207</v>
      </c>
      <c r="EJ6">
        <v>0</v>
      </c>
      <c r="EK6">
        <v>0</v>
      </c>
      <c r="EL6" t="s">
        <v>206</v>
      </c>
      <c r="EM6">
        <v>0</v>
      </c>
      <c r="EN6">
        <v>0</v>
      </c>
      <c r="EO6">
        <v>0</v>
      </c>
      <c r="EP6">
        <v>0</v>
      </c>
      <c r="EQ6" t="s">
        <v>207</v>
      </c>
      <c r="ER6" t="s">
        <v>207</v>
      </c>
      <c r="ES6" t="s">
        <v>207</v>
      </c>
      <c r="ET6" t="s">
        <v>207</v>
      </c>
      <c r="EU6">
        <v>0</v>
      </c>
      <c r="EV6">
        <v>0</v>
      </c>
      <c r="EW6" t="s">
        <v>207</v>
      </c>
      <c r="EX6" t="s">
        <v>207</v>
      </c>
      <c r="EY6" t="s">
        <v>207</v>
      </c>
      <c r="EZ6" t="s">
        <v>207</v>
      </c>
      <c r="FA6">
        <v>0</v>
      </c>
      <c r="FB6">
        <v>0</v>
      </c>
      <c r="FC6" t="s">
        <v>207</v>
      </c>
      <c r="FD6" t="s">
        <v>207</v>
      </c>
      <c r="FE6" t="s">
        <v>207</v>
      </c>
      <c r="FF6" t="s">
        <v>207</v>
      </c>
      <c r="FG6">
        <v>0</v>
      </c>
      <c r="FH6">
        <v>0</v>
      </c>
      <c r="FI6" t="s">
        <v>207</v>
      </c>
      <c r="FJ6" t="s">
        <v>207</v>
      </c>
      <c r="FK6" t="s">
        <v>207</v>
      </c>
      <c r="FL6" t="s">
        <v>207</v>
      </c>
      <c r="FM6">
        <v>0</v>
      </c>
      <c r="FN6">
        <v>0</v>
      </c>
      <c r="FO6" t="s">
        <v>207</v>
      </c>
      <c r="FP6" t="s">
        <v>207</v>
      </c>
      <c r="FQ6" t="s">
        <v>207</v>
      </c>
      <c r="FR6" t="s">
        <v>207</v>
      </c>
      <c r="FS6">
        <v>0</v>
      </c>
      <c r="FT6">
        <v>0</v>
      </c>
      <c r="FU6">
        <v>0</v>
      </c>
      <c r="FV6">
        <v>0</v>
      </c>
      <c r="FW6">
        <v>0</v>
      </c>
      <c r="FX6">
        <v>0</v>
      </c>
      <c r="FY6">
        <v>0</v>
      </c>
      <c r="FZ6">
        <v>0</v>
      </c>
      <c r="GA6">
        <v>0</v>
      </c>
      <c r="GB6">
        <v>0</v>
      </c>
      <c r="GC6" t="s">
        <v>206</v>
      </c>
      <c r="GD6">
        <v>0</v>
      </c>
      <c r="GE6">
        <v>0</v>
      </c>
      <c r="GF6" t="s">
        <v>206</v>
      </c>
      <c r="GG6" t="s">
        <v>207</v>
      </c>
      <c r="GH6" t="s">
        <v>207</v>
      </c>
      <c r="GI6" t="s">
        <v>206</v>
      </c>
      <c r="GJ6" t="s">
        <v>207</v>
      </c>
      <c r="GK6" t="s">
        <v>206</v>
      </c>
      <c r="GL6">
        <v>0</v>
      </c>
      <c r="GM6">
        <v>0</v>
      </c>
      <c r="GN6" t="s">
        <v>206</v>
      </c>
      <c r="GO6" t="s">
        <v>212</v>
      </c>
      <c r="GP6" t="s">
        <v>211</v>
      </c>
      <c r="GQ6" t="s">
        <v>211</v>
      </c>
      <c r="GR6" t="s">
        <v>220</v>
      </c>
    </row>
    <row r="7" spans="1:200" x14ac:dyDescent="0.2">
      <c r="A7" t="s">
        <v>231</v>
      </c>
      <c r="B7" t="s">
        <v>232</v>
      </c>
      <c r="C7" t="s">
        <v>230</v>
      </c>
      <c r="D7" t="s">
        <v>233</v>
      </c>
      <c r="E7" t="s">
        <v>229</v>
      </c>
      <c r="F7" t="s">
        <v>234</v>
      </c>
      <c r="G7">
        <v>9</v>
      </c>
      <c r="H7">
        <v>9</v>
      </c>
      <c r="I7" t="s">
        <v>219</v>
      </c>
      <c r="J7">
        <v>734</v>
      </c>
      <c r="K7">
        <v>3798</v>
      </c>
      <c r="L7">
        <v>465</v>
      </c>
      <c r="M7">
        <v>2410</v>
      </c>
      <c r="N7" t="s">
        <v>235</v>
      </c>
      <c r="O7" t="s">
        <v>236</v>
      </c>
      <c r="P7">
        <v>269</v>
      </c>
      <c r="Q7">
        <v>1388</v>
      </c>
      <c r="R7" t="s">
        <v>232</v>
      </c>
      <c r="S7" t="s">
        <v>233</v>
      </c>
      <c r="T7">
        <v>0</v>
      </c>
      <c r="U7">
        <v>0</v>
      </c>
      <c r="V7" t="s">
        <v>207</v>
      </c>
      <c r="W7" t="s">
        <v>207</v>
      </c>
      <c r="X7">
        <v>0</v>
      </c>
      <c r="Y7">
        <v>0</v>
      </c>
      <c r="Z7" t="s">
        <v>207</v>
      </c>
      <c r="AA7" t="s">
        <v>207</v>
      </c>
      <c r="AB7">
        <v>0</v>
      </c>
      <c r="AC7">
        <v>0</v>
      </c>
      <c r="AD7" t="s">
        <v>207</v>
      </c>
      <c r="AE7" t="s">
        <v>207</v>
      </c>
      <c r="AF7">
        <v>0</v>
      </c>
      <c r="AG7">
        <v>0</v>
      </c>
      <c r="AH7" t="s">
        <v>207</v>
      </c>
      <c r="AI7" t="s">
        <v>207</v>
      </c>
      <c r="AJ7">
        <v>0</v>
      </c>
      <c r="AK7">
        <v>0</v>
      </c>
      <c r="AL7" t="s">
        <v>206</v>
      </c>
      <c r="AM7">
        <v>0</v>
      </c>
      <c r="AN7">
        <v>0</v>
      </c>
      <c r="AO7">
        <v>0</v>
      </c>
      <c r="AP7">
        <v>0</v>
      </c>
      <c r="AQ7" t="s">
        <v>207</v>
      </c>
      <c r="AR7" t="s">
        <v>207</v>
      </c>
      <c r="AS7">
        <v>0</v>
      </c>
      <c r="AT7">
        <v>0</v>
      </c>
      <c r="AU7" t="s">
        <v>207</v>
      </c>
      <c r="AV7" t="s">
        <v>207</v>
      </c>
      <c r="AW7">
        <v>0</v>
      </c>
      <c r="AX7">
        <v>0</v>
      </c>
      <c r="AY7" t="s">
        <v>207</v>
      </c>
      <c r="AZ7" t="s">
        <v>207</v>
      </c>
      <c r="BA7">
        <v>0</v>
      </c>
      <c r="BB7">
        <v>0</v>
      </c>
      <c r="BC7" t="s">
        <v>207</v>
      </c>
      <c r="BD7" t="s">
        <v>207</v>
      </c>
      <c r="BE7">
        <v>0</v>
      </c>
      <c r="BF7">
        <v>0</v>
      </c>
      <c r="BG7" t="s">
        <v>207</v>
      </c>
      <c r="BH7" t="s">
        <v>207</v>
      </c>
      <c r="BI7">
        <v>0</v>
      </c>
      <c r="BJ7">
        <v>0</v>
      </c>
      <c r="BK7">
        <v>0</v>
      </c>
      <c r="BL7">
        <v>2410</v>
      </c>
      <c r="BM7">
        <v>0</v>
      </c>
      <c r="BN7">
        <v>0</v>
      </c>
      <c r="BO7" t="s">
        <v>206</v>
      </c>
      <c r="BP7">
        <v>0</v>
      </c>
      <c r="BQ7">
        <v>1388</v>
      </c>
      <c r="BR7">
        <v>0</v>
      </c>
      <c r="BS7">
        <v>0</v>
      </c>
      <c r="BT7" t="s">
        <v>206</v>
      </c>
      <c r="BU7">
        <v>0</v>
      </c>
      <c r="BV7">
        <v>0</v>
      </c>
      <c r="BW7">
        <v>0</v>
      </c>
      <c r="BX7">
        <v>0</v>
      </c>
      <c r="BY7" t="s">
        <v>206</v>
      </c>
      <c r="BZ7">
        <v>0</v>
      </c>
      <c r="CA7">
        <v>0</v>
      </c>
      <c r="CB7">
        <v>0</v>
      </c>
      <c r="CC7">
        <v>0</v>
      </c>
      <c r="CD7" t="s">
        <v>206</v>
      </c>
      <c r="CE7">
        <v>0</v>
      </c>
      <c r="CF7">
        <v>0</v>
      </c>
      <c r="CG7">
        <v>0</v>
      </c>
      <c r="CH7">
        <v>0</v>
      </c>
      <c r="CI7" t="s">
        <v>206</v>
      </c>
      <c r="CJ7">
        <v>0</v>
      </c>
      <c r="CK7">
        <v>0</v>
      </c>
      <c r="CL7">
        <v>0</v>
      </c>
      <c r="CM7">
        <v>0</v>
      </c>
      <c r="CN7" t="s">
        <v>206</v>
      </c>
      <c r="CO7" t="s">
        <v>207</v>
      </c>
      <c r="CP7">
        <v>0</v>
      </c>
      <c r="CQ7">
        <v>465</v>
      </c>
      <c r="CR7">
        <v>2410</v>
      </c>
      <c r="CS7">
        <v>269</v>
      </c>
      <c r="CT7">
        <v>1388</v>
      </c>
      <c r="CU7" t="s">
        <v>206</v>
      </c>
      <c r="CV7">
        <v>0</v>
      </c>
      <c r="CW7">
        <v>0</v>
      </c>
      <c r="CX7">
        <v>716</v>
      </c>
      <c r="CY7">
        <v>4412</v>
      </c>
      <c r="CZ7" t="s">
        <v>206</v>
      </c>
      <c r="DA7">
        <f>Table1[[#This Row],[i- returnees internal present household]]+Table1[[#This Row],[k- abroad returnee household]]</f>
        <v>0</v>
      </c>
      <c r="DB7">
        <f>Table1[[#This Row],[i- returnees internal present individuals]]+Table1[[#This Row],[k- abroad returnee individuals]]</f>
        <v>0</v>
      </c>
      <c r="DC7" t="s">
        <v>206</v>
      </c>
      <c r="DD7">
        <v>0</v>
      </c>
      <c r="DE7">
        <v>0</v>
      </c>
      <c r="DF7">
        <v>0</v>
      </c>
      <c r="DG7">
        <v>0</v>
      </c>
      <c r="DH7" t="s">
        <v>207</v>
      </c>
      <c r="DI7" t="s">
        <v>207</v>
      </c>
      <c r="DJ7" t="s">
        <v>207</v>
      </c>
      <c r="DK7" t="s">
        <v>207</v>
      </c>
      <c r="DL7">
        <v>0</v>
      </c>
      <c r="DM7">
        <v>0</v>
      </c>
      <c r="DN7" t="s">
        <v>207</v>
      </c>
      <c r="DO7" t="s">
        <v>207</v>
      </c>
      <c r="DP7" t="s">
        <v>207</v>
      </c>
      <c r="DQ7" t="s">
        <v>207</v>
      </c>
      <c r="DR7">
        <v>0</v>
      </c>
      <c r="DS7">
        <v>0</v>
      </c>
      <c r="DT7" t="s">
        <v>207</v>
      </c>
      <c r="DU7" t="s">
        <v>207</v>
      </c>
      <c r="DV7" t="s">
        <v>207</v>
      </c>
      <c r="DW7" t="s">
        <v>207</v>
      </c>
      <c r="DX7">
        <v>0</v>
      </c>
      <c r="DY7">
        <v>0</v>
      </c>
      <c r="DZ7" t="s">
        <v>207</v>
      </c>
      <c r="EA7" t="s">
        <v>207</v>
      </c>
      <c r="EB7" t="s">
        <v>207</v>
      </c>
      <c r="EC7" t="s">
        <v>207</v>
      </c>
      <c r="ED7">
        <v>0</v>
      </c>
      <c r="EE7">
        <v>0</v>
      </c>
      <c r="EF7" t="s">
        <v>207</v>
      </c>
      <c r="EG7" t="s">
        <v>207</v>
      </c>
      <c r="EH7" t="s">
        <v>207</v>
      </c>
      <c r="EI7" t="s">
        <v>207</v>
      </c>
      <c r="EJ7">
        <v>0</v>
      </c>
      <c r="EK7">
        <v>0</v>
      </c>
      <c r="EL7" t="s">
        <v>206</v>
      </c>
      <c r="EM7">
        <v>0</v>
      </c>
      <c r="EN7">
        <v>0</v>
      </c>
      <c r="EO7">
        <v>0</v>
      </c>
      <c r="EP7">
        <v>0</v>
      </c>
      <c r="EQ7" t="s">
        <v>207</v>
      </c>
      <c r="ER7" t="s">
        <v>207</v>
      </c>
      <c r="ES7" t="s">
        <v>207</v>
      </c>
      <c r="ET7" t="s">
        <v>207</v>
      </c>
      <c r="EU7">
        <v>0</v>
      </c>
      <c r="EV7">
        <v>0</v>
      </c>
      <c r="EW7" t="s">
        <v>207</v>
      </c>
      <c r="EX7" t="s">
        <v>207</v>
      </c>
      <c r="EY7" t="s">
        <v>207</v>
      </c>
      <c r="EZ7" t="s">
        <v>207</v>
      </c>
      <c r="FA7">
        <v>0</v>
      </c>
      <c r="FB7">
        <v>0</v>
      </c>
      <c r="FC7" t="s">
        <v>207</v>
      </c>
      <c r="FD7" t="s">
        <v>207</v>
      </c>
      <c r="FE7" t="s">
        <v>207</v>
      </c>
      <c r="FF7" t="s">
        <v>207</v>
      </c>
      <c r="FG7">
        <v>0</v>
      </c>
      <c r="FH7">
        <v>0</v>
      </c>
      <c r="FI7" t="s">
        <v>207</v>
      </c>
      <c r="FJ7" t="s">
        <v>207</v>
      </c>
      <c r="FK7" t="s">
        <v>207</v>
      </c>
      <c r="FL7" t="s">
        <v>207</v>
      </c>
      <c r="FM7">
        <v>0</v>
      </c>
      <c r="FN7">
        <v>0</v>
      </c>
      <c r="FO7" t="s">
        <v>207</v>
      </c>
      <c r="FP7" t="s">
        <v>207</v>
      </c>
      <c r="FQ7" t="s">
        <v>207</v>
      </c>
      <c r="FR7" t="s">
        <v>207</v>
      </c>
      <c r="FS7">
        <v>0</v>
      </c>
      <c r="FT7">
        <v>0</v>
      </c>
      <c r="FU7">
        <v>0</v>
      </c>
      <c r="FV7">
        <v>0</v>
      </c>
      <c r="FW7">
        <v>0</v>
      </c>
      <c r="FX7">
        <v>0</v>
      </c>
      <c r="FY7">
        <v>0</v>
      </c>
      <c r="FZ7">
        <v>0</v>
      </c>
      <c r="GA7">
        <v>0</v>
      </c>
      <c r="GB7">
        <v>0</v>
      </c>
      <c r="GC7" t="s">
        <v>206</v>
      </c>
      <c r="GD7">
        <v>0</v>
      </c>
      <c r="GE7">
        <v>0</v>
      </c>
      <c r="GF7" t="s">
        <v>206</v>
      </c>
      <c r="GG7" t="s">
        <v>207</v>
      </c>
      <c r="GH7" t="s">
        <v>207</v>
      </c>
      <c r="GI7" t="s">
        <v>206</v>
      </c>
      <c r="GJ7" t="s">
        <v>207</v>
      </c>
      <c r="GK7" t="s">
        <v>206</v>
      </c>
      <c r="GL7">
        <v>0</v>
      </c>
      <c r="GM7">
        <v>0</v>
      </c>
      <c r="GN7" t="s">
        <v>206</v>
      </c>
      <c r="GO7" t="s">
        <v>212</v>
      </c>
      <c r="GP7" t="s">
        <v>212</v>
      </c>
      <c r="GQ7" t="s">
        <v>237</v>
      </c>
      <c r="GR7" t="s">
        <v>238</v>
      </c>
    </row>
    <row r="8" spans="1:200" x14ac:dyDescent="0.2">
      <c r="A8" t="s">
        <v>202</v>
      </c>
      <c r="B8" t="s">
        <v>203</v>
      </c>
      <c r="C8" t="s">
        <v>201</v>
      </c>
      <c r="D8" t="s">
        <v>204</v>
      </c>
      <c r="E8" t="s">
        <v>239</v>
      </c>
      <c r="F8" t="s">
        <v>240</v>
      </c>
      <c r="G8">
        <v>9</v>
      </c>
      <c r="H8">
        <v>8</v>
      </c>
      <c r="I8" t="s">
        <v>206</v>
      </c>
      <c r="J8">
        <v>0</v>
      </c>
      <c r="K8">
        <v>0</v>
      </c>
      <c r="L8">
        <v>0</v>
      </c>
      <c r="M8">
        <v>0</v>
      </c>
      <c r="N8" t="s">
        <v>207</v>
      </c>
      <c r="O8" t="s">
        <v>207</v>
      </c>
      <c r="P8">
        <v>0</v>
      </c>
      <c r="Q8">
        <v>0</v>
      </c>
      <c r="R8" t="s">
        <v>207</v>
      </c>
      <c r="S8" t="s">
        <v>207</v>
      </c>
      <c r="T8">
        <v>0</v>
      </c>
      <c r="U8">
        <v>0</v>
      </c>
      <c r="V8" t="s">
        <v>207</v>
      </c>
      <c r="W8" t="s">
        <v>207</v>
      </c>
      <c r="X8">
        <v>0</v>
      </c>
      <c r="Y8">
        <v>0</v>
      </c>
      <c r="Z8" t="s">
        <v>207</v>
      </c>
      <c r="AA8" t="s">
        <v>207</v>
      </c>
      <c r="AB8">
        <v>0</v>
      </c>
      <c r="AC8">
        <v>0</v>
      </c>
      <c r="AD8" t="s">
        <v>207</v>
      </c>
      <c r="AE8" t="s">
        <v>207</v>
      </c>
      <c r="AF8">
        <v>0</v>
      </c>
      <c r="AG8">
        <v>0</v>
      </c>
      <c r="AH8" t="s">
        <v>203</v>
      </c>
      <c r="AI8" t="s">
        <v>204</v>
      </c>
      <c r="AJ8">
        <v>0</v>
      </c>
      <c r="AK8">
        <v>0</v>
      </c>
      <c r="AL8" t="s">
        <v>206</v>
      </c>
      <c r="AM8">
        <v>0</v>
      </c>
      <c r="AN8">
        <v>0</v>
      </c>
      <c r="AO8">
        <v>0</v>
      </c>
      <c r="AP8">
        <v>0</v>
      </c>
      <c r="AQ8" t="s">
        <v>207</v>
      </c>
      <c r="AR8" t="s">
        <v>207</v>
      </c>
      <c r="AS8">
        <v>0</v>
      </c>
      <c r="AT8">
        <v>0</v>
      </c>
      <c r="AU8" t="s">
        <v>207</v>
      </c>
      <c r="AV8" t="s">
        <v>207</v>
      </c>
      <c r="AW8">
        <v>0</v>
      </c>
      <c r="AX8">
        <v>0</v>
      </c>
      <c r="AY8" t="s">
        <v>207</v>
      </c>
      <c r="AZ8" t="s">
        <v>207</v>
      </c>
      <c r="BA8">
        <v>0</v>
      </c>
      <c r="BB8">
        <v>0</v>
      </c>
      <c r="BC8" t="s">
        <v>207</v>
      </c>
      <c r="BD8" t="s">
        <v>207</v>
      </c>
      <c r="BE8">
        <v>0</v>
      </c>
      <c r="BF8">
        <v>0</v>
      </c>
      <c r="BG8" t="s">
        <v>207</v>
      </c>
      <c r="BH8" t="s">
        <v>207</v>
      </c>
      <c r="BI8">
        <v>0</v>
      </c>
      <c r="BJ8">
        <v>0</v>
      </c>
      <c r="BK8">
        <v>0</v>
      </c>
      <c r="BL8">
        <v>0</v>
      </c>
      <c r="BM8">
        <v>0</v>
      </c>
      <c r="BN8">
        <v>0</v>
      </c>
      <c r="BO8" t="s">
        <v>206</v>
      </c>
      <c r="BP8">
        <v>0</v>
      </c>
      <c r="BQ8">
        <v>0</v>
      </c>
      <c r="BR8">
        <v>0</v>
      </c>
      <c r="BS8">
        <v>0</v>
      </c>
      <c r="BT8" t="s">
        <v>206</v>
      </c>
      <c r="BU8">
        <v>0</v>
      </c>
      <c r="BV8">
        <v>0</v>
      </c>
      <c r="BW8">
        <v>0</v>
      </c>
      <c r="BX8">
        <v>0</v>
      </c>
      <c r="BY8" t="s">
        <v>206</v>
      </c>
      <c r="BZ8">
        <v>0</v>
      </c>
      <c r="CA8">
        <v>0</v>
      </c>
      <c r="CB8">
        <v>0</v>
      </c>
      <c r="CC8">
        <v>0</v>
      </c>
      <c r="CD8" t="s">
        <v>206</v>
      </c>
      <c r="CE8">
        <v>0</v>
      </c>
      <c r="CF8">
        <v>0</v>
      </c>
      <c r="CG8">
        <v>0</v>
      </c>
      <c r="CH8">
        <v>0</v>
      </c>
      <c r="CI8" t="s">
        <v>206</v>
      </c>
      <c r="CJ8">
        <v>0</v>
      </c>
      <c r="CK8">
        <v>0</v>
      </c>
      <c r="CL8">
        <v>0</v>
      </c>
      <c r="CM8">
        <v>0</v>
      </c>
      <c r="CN8" t="s">
        <v>206</v>
      </c>
      <c r="CO8" t="s">
        <v>207</v>
      </c>
      <c r="CP8">
        <v>0</v>
      </c>
      <c r="CQ8">
        <v>0</v>
      </c>
      <c r="CR8">
        <v>0</v>
      </c>
      <c r="CS8">
        <v>0</v>
      </c>
      <c r="CT8">
        <v>0</v>
      </c>
      <c r="CU8" t="s">
        <v>206</v>
      </c>
      <c r="CV8">
        <v>0</v>
      </c>
      <c r="CW8">
        <v>0</v>
      </c>
      <c r="CX8">
        <v>555</v>
      </c>
      <c r="CY8">
        <v>3278</v>
      </c>
      <c r="CZ8" t="s">
        <v>206</v>
      </c>
      <c r="DA8">
        <f>Table1[[#This Row],[i- returnees internal present household]]+Table1[[#This Row],[k- abroad returnee household]]</f>
        <v>0</v>
      </c>
      <c r="DB8">
        <f>Table1[[#This Row],[i- returnees internal present individuals]]+Table1[[#This Row],[k- abroad returnee individuals]]</f>
        <v>0</v>
      </c>
      <c r="DC8" t="s">
        <v>206</v>
      </c>
      <c r="DD8">
        <v>0</v>
      </c>
      <c r="DE8">
        <v>0</v>
      </c>
      <c r="DF8">
        <v>0</v>
      </c>
      <c r="DG8">
        <v>0</v>
      </c>
      <c r="DH8" t="s">
        <v>207</v>
      </c>
      <c r="DI8" t="s">
        <v>207</v>
      </c>
      <c r="DJ8" t="s">
        <v>207</v>
      </c>
      <c r="DK8" t="s">
        <v>207</v>
      </c>
      <c r="DL8">
        <v>0</v>
      </c>
      <c r="DM8">
        <v>0</v>
      </c>
      <c r="DN8" t="s">
        <v>207</v>
      </c>
      <c r="DO8" t="s">
        <v>207</v>
      </c>
      <c r="DP8" t="s">
        <v>207</v>
      </c>
      <c r="DQ8" t="s">
        <v>207</v>
      </c>
      <c r="DR8">
        <v>0</v>
      </c>
      <c r="DS8">
        <v>0</v>
      </c>
      <c r="DT8" t="s">
        <v>207</v>
      </c>
      <c r="DU8" t="s">
        <v>207</v>
      </c>
      <c r="DV8" t="s">
        <v>207</v>
      </c>
      <c r="DW8" t="s">
        <v>207</v>
      </c>
      <c r="DX8">
        <v>0</v>
      </c>
      <c r="DY8">
        <v>0</v>
      </c>
      <c r="DZ8" t="s">
        <v>207</v>
      </c>
      <c r="EA8" t="s">
        <v>207</v>
      </c>
      <c r="EB8" t="s">
        <v>207</v>
      </c>
      <c r="EC8" t="s">
        <v>207</v>
      </c>
      <c r="ED8">
        <v>0</v>
      </c>
      <c r="EE8">
        <v>0</v>
      </c>
      <c r="EF8" t="s">
        <v>203</v>
      </c>
      <c r="EG8" t="s">
        <v>241</v>
      </c>
      <c r="EH8" t="s">
        <v>242</v>
      </c>
      <c r="EI8" t="s">
        <v>207</v>
      </c>
      <c r="EJ8">
        <v>0</v>
      </c>
      <c r="EK8">
        <v>0</v>
      </c>
      <c r="EL8" t="s">
        <v>206</v>
      </c>
      <c r="EM8">
        <v>0</v>
      </c>
      <c r="EN8">
        <v>0</v>
      </c>
      <c r="EO8">
        <v>0</v>
      </c>
      <c r="EP8">
        <v>0</v>
      </c>
      <c r="EQ8" t="s">
        <v>207</v>
      </c>
      <c r="ER8" t="s">
        <v>207</v>
      </c>
      <c r="ES8" t="s">
        <v>207</v>
      </c>
      <c r="ET8" t="s">
        <v>207</v>
      </c>
      <c r="EU8">
        <v>0</v>
      </c>
      <c r="EV8">
        <v>0</v>
      </c>
      <c r="EW8" t="s">
        <v>207</v>
      </c>
      <c r="EX8" t="s">
        <v>207</v>
      </c>
      <c r="EY8" t="s">
        <v>207</v>
      </c>
      <c r="EZ8" t="s">
        <v>207</v>
      </c>
      <c r="FA8">
        <v>0</v>
      </c>
      <c r="FB8">
        <v>0</v>
      </c>
      <c r="FC8" t="s">
        <v>207</v>
      </c>
      <c r="FD8" t="s">
        <v>207</v>
      </c>
      <c r="FE8" t="s">
        <v>207</v>
      </c>
      <c r="FF8" t="s">
        <v>207</v>
      </c>
      <c r="FG8">
        <v>0</v>
      </c>
      <c r="FH8">
        <v>0</v>
      </c>
      <c r="FI8" t="s">
        <v>207</v>
      </c>
      <c r="FJ8" t="s">
        <v>207</v>
      </c>
      <c r="FK8" t="s">
        <v>207</v>
      </c>
      <c r="FL8" t="s">
        <v>207</v>
      </c>
      <c r="FM8">
        <v>0</v>
      </c>
      <c r="FN8">
        <v>0</v>
      </c>
      <c r="FO8" t="s">
        <v>207</v>
      </c>
      <c r="FP8" t="s">
        <v>207</v>
      </c>
      <c r="FQ8" t="s">
        <v>207</v>
      </c>
      <c r="FR8" t="s">
        <v>207</v>
      </c>
      <c r="FS8">
        <v>0</v>
      </c>
      <c r="FT8">
        <v>0</v>
      </c>
      <c r="FU8">
        <v>0</v>
      </c>
      <c r="FV8">
        <v>0</v>
      </c>
      <c r="FW8">
        <v>0</v>
      </c>
      <c r="FX8">
        <v>0</v>
      </c>
      <c r="FY8">
        <v>0</v>
      </c>
      <c r="FZ8">
        <v>0</v>
      </c>
      <c r="GA8">
        <v>0</v>
      </c>
      <c r="GB8">
        <v>0</v>
      </c>
      <c r="GC8" t="s">
        <v>206</v>
      </c>
      <c r="GD8">
        <v>0</v>
      </c>
      <c r="GE8">
        <v>0</v>
      </c>
      <c r="GF8" t="s">
        <v>206</v>
      </c>
      <c r="GG8" t="s">
        <v>207</v>
      </c>
      <c r="GH8" t="s">
        <v>207</v>
      </c>
      <c r="GI8" t="s">
        <v>206</v>
      </c>
      <c r="GJ8" t="s">
        <v>207</v>
      </c>
      <c r="GK8" t="s">
        <v>206</v>
      </c>
      <c r="GL8">
        <v>0</v>
      </c>
      <c r="GM8">
        <v>0</v>
      </c>
      <c r="GN8" t="s">
        <v>206</v>
      </c>
      <c r="GO8" t="s">
        <v>212</v>
      </c>
      <c r="GP8" t="s">
        <v>212</v>
      </c>
      <c r="GQ8" t="s">
        <v>212</v>
      </c>
      <c r="GR8" t="s">
        <v>243</v>
      </c>
    </row>
    <row r="9" spans="1:200" x14ac:dyDescent="0.2">
      <c r="A9" t="s">
        <v>246</v>
      </c>
      <c r="B9" t="s">
        <v>247</v>
      </c>
      <c r="C9" t="s">
        <v>245</v>
      </c>
      <c r="D9" t="s">
        <v>248</v>
      </c>
      <c r="E9" t="s">
        <v>244</v>
      </c>
      <c r="F9" t="s">
        <v>249</v>
      </c>
      <c r="G9">
        <v>9</v>
      </c>
      <c r="H9">
        <v>9</v>
      </c>
      <c r="I9" t="s">
        <v>219</v>
      </c>
      <c r="J9">
        <v>532</v>
      </c>
      <c r="K9">
        <v>3434</v>
      </c>
      <c r="L9">
        <v>134</v>
      </c>
      <c r="M9">
        <v>756</v>
      </c>
      <c r="N9" t="s">
        <v>247</v>
      </c>
      <c r="O9" t="s">
        <v>248</v>
      </c>
      <c r="P9">
        <v>0</v>
      </c>
      <c r="Q9">
        <v>0</v>
      </c>
      <c r="R9" t="s">
        <v>207</v>
      </c>
      <c r="S9" t="s">
        <v>207</v>
      </c>
      <c r="T9">
        <v>0</v>
      </c>
      <c r="U9">
        <v>0</v>
      </c>
      <c r="V9" t="s">
        <v>207</v>
      </c>
      <c r="W9" t="s">
        <v>207</v>
      </c>
      <c r="X9">
        <v>0</v>
      </c>
      <c r="Y9">
        <v>0</v>
      </c>
      <c r="Z9" t="s">
        <v>207</v>
      </c>
      <c r="AA9" t="s">
        <v>207</v>
      </c>
      <c r="AB9">
        <v>0</v>
      </c>
      <c r="AC9">
        <v>0</v>
      </c>
      <c r="AD9" t="s">
        <v>207</v>
      </c>
      <c r="AE9" t="s">
        <v>207</v>
      </c>
      <c r="AF9">
        <v>398</v>
      </c>
      <c r="AG9">
        <v>2678</v>
      </c>
      <c r="AH9" t="s">
        <v>247</v>
      </c>
      <c r="AI9" t="s">
        <v>248</v>
      </c>
      <c r="AJ9">
        <v>0</v>
      </c>
      <c r="AK9">
        <v>0</v>
      </c>
      <c r="AL9" t="s">
        <v>206</v>
      </c>
      <c r="AM9">
        <v>0</v>
      </c>
      <c r="AN9">
        <v>0</v>
      </c>
      <c r="AO9">
        <v>0</v>
      </c>
      <c r="AP9">
        <v>0</v>
      </c>
      <c r="AQ9" t="s">
        <v>207</v>
      </c>
      <c r="AR9" t="s">
        <v>207</v>
      </c>
      <c r="AS9">
        <v>0</v>
      </c>
      <c r="AT9">
        <v>0</v>
      </c>
      <c r="AU9" t="s">
        <v>207</v>
      </c>
      <c r="AV9" t="s">
        <v>207</v>
      </c>
      <c r="AW9">
        <v>0</v>
      </c>
      <c r="AX9">
        <v>0</v>
      </c>
      <c r="AY9" t="s">
        <v>207</v>
      </c>
      <c r="AZ9" t="s">
        <v>207</v>
      </c>
      <c r="BA9">
        <v>0</v>
      </c>
      <c r="BB9">
        <v>0</v>
      </c>
      <c r="BC9" t="s">
        <v>207</v>
      </c>
      <c r="BD9" t="s">
        <v>207</v>
      </c>
      <c r="BE9">
        <v>0</v>
      </c>
      <c r="BF9">
        <v>0</v>
      </c>
      <c r="BG9" t="s">
        <v>207</v>
      </c>
      <c r="BH9" t="s">
        <v>207</v>
      </c>
      <c r="BI9">
        <v>0</v>
      </c>
      <c r="BJ9">
        <v>0</v>
      </c>
      <c r="BK9">
        <v>0</v>
      </c>
      <c r="BL9">
        <v>756</v>
      </c>
      <c r="BM9">
        <v>0</v>
      </c>
      <c r="BN9">
        <v>0</v>
      </c>
      <c r="BO9" t="s">
        <v>206</v>
      </c>
      <c r="BP9">
        <v>0</v>
      </c>
      <c r="BQ9">
        <v>0</v>
      </c>
      <c r="BR9">
        <v>0</v>
      </c>
      <c r="BS9">
        <v>0</v>
      </c>
      <c r="BT9" t="s">
        <v>206</v>
      </c>
      <c r="BU9">
        <v>0</v>
      </c>
      <c r="BV9">
        <v>0</v>
      </c>
      <c r="BW9">
        <v>0</v>
      </c>
      <c r="BX9">
        <v>0</v>
      </c>
      <c r="BY9" t="s">
        <v>206</v>
      </c>
      <c r="BZ9">
        <v>0</v>
      </c>
      <c r="CA9">
        <v>0</v>
      </c>
      <c r="CB9">
        <v>0</v>
      </c>
      <c r="CC9">
        <v>0</v>
      </c>
      <c r="CD9" t="s">
        <v>206</v>
      </c>
      <c r="CE9">
        <v>0</v>
      </c>
      <c r="CF9">
        <v>0</v>
      </c>
      <c r="CG9">
        <v>0</v>
      </c>
      <c r="CH9">
        <v>0</v>
      </c>
      <c r="CI9" t="s">
        <v>206</v>
      </c>
      <c r="CJ9">
        <v>0</v>
      </c>
      <c r="CK9">
        <v>2678</v>
      </c>
      <c r="CL9">
        <v>0</v>
      </c>
      <c r="CM9">
        <v>0</v>
      </c>
      <c r="CN9" t="s">
        <v>206</v>
      </c>
      <c r="CO9" t="s">
        <v>207</v>
      </c>
      <c r="CP9">
        <v>0</v>
      </c>
      <c r="CQ9">
        <v>0</v>
      </c>
      <c r="CR9">
        <v>0</v>
      </c>
      <c r="CS9">
        <v>532</v>
      </c>
      <c r="CT9">
        <v>3434</v>
      </c>
      <c r="CU9" t="s">
        <v>206</v>
      </c>
      <c r="CV9">
        <v>0</v>
      </c>
      <c r="CW9">
        <v>0</v>
      </c>
      <c r="CX9">
        <v>579</v>
      </c>
      <c r="CY9">
        <v>3321</v>
      </c>
      <c r="CZ9" t="s">
        <v>206</v>
      </c>
      <c r="DA9">
        <f>Table1[[#This Row],[i- returnees internal present household]]+Table1[[#This Row],[k- abroad returnee household]]</f>
        <v>0</v>
      </c>
      <c r="DB9">
        <f>Table1[[#This Row],[i- returnees internal present individuals]]+Table1[[#This Row],[k- abroad returnee individuals]]</f>
        <v>0</v>
      </c>
      <c r="DC9" t="s">
        <v>206</v>
      </c>
      <c r="DD9">
        <v>0</v>
      </c>
      <c r="DE9">
        <v>0</v>
      </c>
      <c r="DF9">
        <v>0</v>
      </c>
      <c r="DG9">
        <v>0</v>
      </c>
      <c r="DH9" t="s">
        <v>207</v>
      </c>
      <c r="DI9" t="s">
        <v>207</v>
      </c>
      <c r="DJ9" t="s">
        <v>207</v>
      </c>
      <c r="DK9" t="s">
        <v>207</v>
      </c>
      <c r="DL9">
        <v>0</v>
      </c>
      <c r="DM9">
        <v>0</v>
      </c>
      <c r="DN9" t="s">
        <v>207</v>
      </c>
      <c r="DO9" t="s">
        <v>207</v>
      </c>
      <c r="DP9" t="s">
        <v>207</v>
      </c>
      <c r="DQ9" t="s">
        <v>207</v>
      </c>
      <c r="DR9">
        <v>0</v>
      </c>
      <c r="DS9">
        <v>0</v>
      </c>
      <c r="DT9" t="s">
        <v>207</v>
      </c>
      <c r="DU9" t="s">
        <v>207</v>
      </c>
      <c r="DV9" t="s">
        <v>207</v>
      </c>
      <c r="DW9" t="s">
        <v>207</v>
      </c>
      <c r="DX9">
        <v>0</v>
      </c>
      <c r="DY9">
        <v>0</v>
      </c>
      <c r="DZ9" t="s">
        <v>207</v>
      </c>
      <c r="EA9" t="s">
        <v>207</v>
      </c>
      <c r="EB9" t="s">
        <v>207</v>
      </c>
      <c r="EC9" t="s">
        <v>207</v>
      </c>
      <c r="ED9">
        <v>0</v>
      </c>
      <c r="EE9">
        <v>0</v>
      </c>
      <c r="EF9" t="s">
        <v>207</v>
      </c>
      <c r="EG9" t="s">
        <v>207</v>
      </c>
      <c r="EH9" t="s">
        <v>207</v>
      </c>
      <c r="EI9" t="s">
        <v>207</v>
      </c>
      <c r="EJ9">
        <v>0</v>
      </c>
      <c r="EK9">
        <v>0</v>
      </c>
      <c r="EL9" t="s">
        <v>206</v>
      </c>
      <c r="EM9">
        <v>0</v>
      </c>
      <c r="EN9">
        <v>0</v>
      </c>
      <c r="EO9">
        <v>0</v>
      </c>
      <c r="EP9">
        <v>0</v>
      </c>
      <c r="EQ9" t="s">
        <v>207</v>
      </c>
      <c r="ER9" t="s">
        <v>207</v>
      </c>
      <c r="ES9" t="s">
        <v>207</v>
      </c>
      <c r="ET9" t="s">
        <v>207</v>
      </c>
      <c r="EU9">
        <v>0</v>
      </c>
      <c r="EV9">
        <v>0</v>
      </c>
      <c r="EW9" t="s">
        <v>207</v>
      </c>
      <c r="EX9" t="s">
        <v>207</v>
      </c>
      <c r="EY9" t="s">
        <v>207</v>
      </c>
      <c r="EZ9" t="s">
        <v>207</v>
      </c>
      <c r="FA9">
        <v>0</v>
      </c>
      <c r="FB9">
        <v>0</v>
      </c>
      <c r="FC9" t="s">
        <v>207</v>
      </c>
      <c r="FD9" t="s">
        <v>207</v>
      </c>
      <c r="FE9" t="s">
        <v>207</v>
      </c>
      <c r="FF9" t="s">
        <v>207</v>
      </c>
      <c r="FG9">
        <v>0</v>
      </c>
      <c r="FH9">
        <v>0</v>
      </c>
      <c r="FI9" t="s">
        <v>207</v>
      </c>
      <c r="FJ9" t="s">
        <v>207</v>
      </c>
      <c r="FK9" t="s">
        <v>207</v>
      </c>
      <c r="FL9" t="s">
        <v>207</v>
      </c>
      <c r="FM9">
        <v>0</v>
      </c>
      <c r="FN9">
        <v>0</v>
      </c>
      <c r="FO9" t="s">
        <v>207</v>
      </c>
      <c r="FP9" t="s">
        <v>207</v>
      </c>
      <c r="FQ9" t="s">
        <v>207</v>
      </c>
      <c r="FR9" t="s">
        <v>207</v>
      </c>
      <c r="FS9">
        <v>0</v>
      </c>
      <c r="FT9">
        <v>0</v>
      </c>
      <c r="FU9">
        <v>0</v>
      </c>
      <c r="FV9">
        <v>0</v>
      </c>
      <c r="FW9">
        <v>0</v>
      </c>
      <c r="FX9">
        <v>0</v>
      </c>
      <c r="FY9">
        <v>0</v>
      </c>
      <c r="FZ9">
        <v>0</v>
      </c>
      <c r="GA9">
        <v>0</v>
      </c>
      <c r="GB9">
        <v>0</v>
      </c>
      <c r="GC9" t="s">
        <v>206</v>
      </c>
      <c r="GD9">
        <v>0</v>
      </c>
      <c r="GE9">
        <v>0</v>
      </c>
      <c r="GF9" t="s">
        <v>206</v>
      </c>
      <c r="GG9" t="s">
        <v>207</v>
      </c>
      <c r="GH9" t="s">
        <v>207</v>
      </c>
      <c r="GI9" t="s">
        <v>206</v>
      </c>
      <c r="GJ9" t="s">
        <v>207</v>
      </c>
      <c r="GK9" t="s">
        <v>206</v>
      </c>
      <c r="GL9">
        <v>0</v>
      </c>
      <c r="GM9">
        <v>0</v>
      </c>
      <c r="GN9" t="s">
        <v>206</v>
      </c>
      <c r="GO9" t="s">
        <v>212</v>
      </c>
      <c r="GP9" t="s">
        <v>211</v>
      </c>
      <c r="GQ9" t="s">
        <v>211</v>
      </c>
      <c r="GR9" t="s">
        <v>220</v>
      </c>
    </row>
    <row r="10" spans="1:200" x14ac:dyDescent="0.2">
      <c r="A10" t="s">
        <v>252</v>
      </c>
      <c r="B10" t="s">
        <v>253</v>
      </c>
      <c r="C10" t="s">
        <v>251</v>
      </c>
      <c r="D10" t="s">
        <v>254</v>
      </c>
      <c r="E10" t="s">
        <v>250</v>
      </c>
      <c r="F10" t="s">
        <v>254</v>
      </c>
      <c r="G10">
        <v>9</v>
      </c>
      <c r="H10">
        <v>9</v>
      </c>
      <c r="I10" t="s">
        <v>219</v>
      </c>
      <c r="J10">
        <v>1426</v>
      </c>
      <c r="K10">
        <v>8173</v>
      </c>
      <c r="L10">
        <v>1426</v>
      </c>
      <c r="M10">
        <v>8173</v>
      </c>
      <c r="N10" t="s">
        <v>216</v>
      </c>
      <c r="O10" t="s">
        <v>255</v>
      </c>
      <c r="P10">
        <v>0</v>
      </c>
      <c r="Q10">
        <v>0</v>
      </c>
      <c r="R10" t="s">
        <v>207</v>
      </c>
      <c r="S10" t="s">
        <v>207</v>
      </c>
      <c r="T10">
        <v>0</v>
      </c>
      <c r="U10">
        <v>0</v>
      </c>
      <c r="V10" t="s">
        <v>207</v>
      </c>
      <c r="W10" t="s">
        <v>207</v>
      </c>
      <c r="X10">
        <v>0</v>
      </c>
      <c r="Y10">
        <v>0</v>
      </c>
      <c r="Z10" t="s">
        <v>207</v>
      </c>
      <c r="AA10" t="s">
        <v>207</v>
      </c>
      <c r="AB10">
        <v>0</v>
      </c>
      <c r="AC10">
        <v>0</v>
      </c>
      <c r="AD10" t="s">
        <v>207</v>
      </c>
      <c r="AE10" t="s">
        <v>207</v>
      </c>
      <c r="AF10">
        <v>0</v>
      </c>
      <c r="AG10">
        <v>0</v>
      </c>
      <c r="AH10" t="s">
        <v>207</v>
      </c>
      <c r="AI10" t="s">
        <v>256</v>
      </c>
      <c r="AJ10">
        <v>0</v>
      </c>
      <c r="AK10">
        <v>0</v>
      </c>
      <c r="AL10" t="s">
        <v>206</v>
      </c>
      <c r="AM10">
        <v>0</v>
      </c>
      <c r="AN10">
        <v>0</v>
      </c>
      <c r="AO10">
        <v>0</v>
      </c>
      <c r="AP10">
        <v>0</v>
      </c>
      <c r="AQ10" t="s">
        <v>207</v>
      </c>
      <c r="AR10" t="s">
        <v>207</v>
      </c>
      <c r="AS10">
        <v>0</v>
      </c>
      <c r="AT10">
        <v>0</v>
      </c>
      <c r="AU10" t="s">
        <v>207</v>
      </c>
      <c r="AV10" t="s">
        <v>207</v>
      </c>
      <c r="AW10">
        <v>0</v>
      </c>
      <c r="AX10">
        <v>0</v>
      </c>
      <c r="AY10" t="s">
        <v>207</v>
      </c>
      <c r="AZ10" t="s">
        <v>207</v>
      </c>
      <c r="BA10">
        <v>0</v>
      </c>
      <c r="BB10">
        <v>0</v>
      </c>
      <c r="BC10" t="s">
        <v>207</v>
      </c>
      <c r="BD10" t="s">
        <v>207</v>
      </c>
      <c r="BE10">
        <v>0</v>
      </c>
      <c r="BF10">
        <v>0</v>
      </c>
      <c r="BG10" t="s">
        <v>207</v>
      </c>
      <c r="BH10" t="s">
        <v>207</v>
      </c>
      <c r="BI10">
        <v>0</v>
      </c>
      <c r="BJ10">
        <v>0</v>
      </c>
      <c r="BK10">
        <v>8173</v>
      </c>
      <c r="BL10">
        <v>0</v>
      </c>
      <c r="BM10">
        <v>0</v>
      </c>
      <c r="BN10">
        <v>0</v>
      </c>
      <c r="BO10" t="s">
        <v>206</v>
      </c>
      <c r="BP10">
        <v>0</v>
      </c>
      <c r="BQ10">
        <v>0</v>
      </c>
      <c r="BR10">
        <v>0</v>
      </c>
      <c r="BS10">
        <v>0</v>
      </c>
      <c r="BT10" t="s">
        <v>206</v>
      </c>
      <c r="BU10">
        <v>0</v>
      </c>
      <c r="BV10">
        <v>0</v>
      </c>
      <c r="BW10">
        <v>0</v>
      </c>
      <c r="BX10">
        <v>0</v>
      </c>
      <c r="BY10" t="s">
        <v>206</v>
      </c>
      <c r="BZ10">
        <v>0</v>
      </c>
      <c r="CA10">
        <v>0</v>
      </c>
      <c r="CB10">
        <v>0</v>
      </c>
      <c r="CC10">
        <v>0</v>
      </c>
      <c r="CD10" t="s">
        <v>206</v>
      </c>
      <c r="CE10">
        <v>0</v>
      </c>
      <c r="CF10">
        <v>0</v>
      </c>
      <c r="CG10">
        <v>0</v>
      </c>
      <c r="CH10">
        <v>0</v>
      </c>
      <c r="CI10" t="s">
        <v>206</v>
      </c>
      <c r="CJ10">
        <v>0</v>
      </c>
      <c r="CK10">
        <v>0</v>
      </c>
      <c r="CL10">
        <v>0</v>
      </c>
      <c r="CM10">
        <v>0</v>
      </c>
      <c r="CN10" t="s">
        <v>206</v>
      </c>
      <c r="CO10" t="s">
        <v>207</v>
      </c>
      <c r="CP10">
        <v>0</v>
      </c>
      <c r="CQ10">
        <v>761</v>
      </c>
      <c r="CR10">
        <v>4183</v>
      </c>
      <c r="CS10">
        <v>665</v>
      </c>
      <c r="CT10">
        <v>3990</v>
      </c>
      <c r="CU10" t="s">
        <v>206</v>
      </c>
      <c r="CV10">
        <v>0</v>
      </c>
      <c r="CW10">
        <v>0</v>
      </c>
      <c r="CX10">
        <v>1318</v>
      </c>
      <c r="CY10">
        <v>7251</v>
      </c>
      <c r="CZ10" t="s">
        <v>206</v>
      </c>
      <c r="DA10">
        <f>Table1[[#This Row],[i- returnees internal present household]]+Table1[[#This Row],[k- abroad returnee household]]</f>
        <v>0</v>
      </c>
      <c r="DB10">
        <f>Table1[[#This Row],[i- returnees internal present individuals]]+Table1[[#This Row],[k- abroad returnee individuals]]</f>
        <v>0</v>
      </c>
      <c r="DC10" t="s">
        <v>206</v>
      </c>
      <c r="DD10">
        <v>0</v>
      </c>
      <c r="DE10">
        <v>0</v>
      </c>
      <c r="DF10">
        <v>0</v>
      </c>
      <c r="DG10">
        <v>0</v>
      </c>
      <c r="DH10" t="s">
        <v>207</v>
      </c>
      <c r="DI10" t="s">
        <v>207</v>
      </c>
      <c r="DJ10" t="s">
        <v>207</v>
      </c>
      <c r="DK10" t="s">
        <v>207</v>
      </c>
      <c r="DL10">
        <v>0</v>
      </c>
      <c r="DM10">
        <v>0</v>
      </c>
      <c r="DN10" t="s">
        <v>207</v>
      </c>
      <c r="DO10" t="s">
        <v>207</v>
      </c>
      <c r="DP10" t="s">
        <v>207</v>
      </c>
      <c r="DQ10" t="s">
        <v>207</v>
      </c>
      <c r="DR10">
        <v>0</v>
      </c>
      <c r="DS10">
        <v>0</v>
      </c>
      <c r="DT10" t="s">
        <v>207</v>
      </c>
      <c r="DU10" t="s">
        <v>207</v>
      </c>
      <c r="DV10" t="s">
        <v>207</v>
      </c>
      <c r="DW10" t="s">
        <v>207</v>
      </c>
      <c r="DX10">
        <v>0</v>
      </c>
      <c r="DY10">
        <v>0</v>
      </c>
      <c r="DZ10" t="s">
        <v>207</v>
      </c>
      <c r="EA10" t="s">
        <v>207</v>
      </c>
      <c r="EB10" t="s">
        <v>207</v>
      </c>
      <c r="EC10" t="s">
        <v>207</v>
      </c>
      <c r="ED10">
        <v>0</v>
      </c>
      <c r="EE10">
        <v>0</v>
      </c>
      <c r="EF10" t="s">
        <v>207</v>
      </c>
      <c r="EG10" t="s">
        <v>207</v>
      </c>
      <c r="EH10" t="s">
        <v>207</v>
      </c>
      <c r="EI10" t="s">
        <v>207</v>
      </c>
      <c r="EJ10">
        <v>0</v>
      </c>
      <c r="EK10">
        <v>0</v>
      </c>
      <c r="EL10" t="s">
        <v>206</v>
      </c>
      <c r="EM10">
        <v>0</v>
      </c>
      <c r="EN10">
        <v>0</v>
      </c>
      <c r="EO10">
        <v>0</v>
      </c>
      <c r="EP10">
        <v>0</v>
      </c>
      <c r="EQ10" t="s">
        <v>207</v>
      </c>
      <c r="ER10" t="s">
        <v>207</v>
      </c>
      <c r="ES10" t="s">
        <v>207</v>
      </c>
      <c r="ET10" t="s">
        <v>207</v>
      </c>
      <c r="EU10">
        <v>0</v>
      </c>
      <c r="EV10">
        <v>0</v>
      </c>
      <c r="EW10" t="s">
        <v>207</v>
      </c>
      <c r="EX10" t="s">
        <v>207</v>
      </c>
      <c r="EY10" t="s">
        <v>207</v>
      </c>
      <c r="EZ10" t="s">
        <v>207</v>
      </c>
      <c r="FA10">
        <v>0</v>
      </c>
      <c r="FB10">
        <v>0</v>
      </c>
      <c r="FC10" t="s">
        <v>207</v>
      </c>
      <c r="FD10" t="s">
        <v>207</v>
      </c>
      <c r="FE10" t="s">
        <v>207</v>
      </c>
      <c r="FF10" t="s">
        <v>207</v>
      </c>
      <c r="FG10">
        <v>0</v>
      </c>
      <c r="FH10">
        <v>0</v>
      </c>
      <c r="FI10" t="s">
        <v>207</v>
      </c>
      <c r="FJ10" t="s">
        <v>207</v>
      </c>
      <c r="FK10" t="s">
        <v>207</v>
      </c>
      <c r="FL10" t="s">
        <v>207</v>
      </c>
      <c r="FM10">
        <v>0</v>
      </c>
      <c r="FN10">
        <v>0</v>
      </c>
      <c r="FO10" t="s">
        <v>207</v>
      </c>
      <c r="FP10" t="s">
        <v>207</v>
      </c>
      <c r="FQ10" t="s">
        <v>207</v>
      </c>
      <c r="FR10" t="s">
        <v>207</v>
      </c>
      <c r="FS10">
        <v>0</v>
      </c>
      <c r="FT10">
        <v>0</v>
      </c>
      <c r="FU10">
        <v>0</v>
      </c>
      <c r="FV10">
        <v>0</v>
      </c>
      <c r="FW10">
        <v>0</v>
      </c>
      <c r="FX10">
        <v>0</v>
      </c>
      <c r="FY10">
        <v>0</v>
      </c>
      <c r="FZ10">
        <v>0</v>
      </c>
      <c r="GA10">
        <v>0</v>
      </c>
      <c r="GB10">
        <v>0</v>
      </c>
      <c r="GC10" t="s">
        <v>206</v>
      </c>
      <c r="GD10">
        <v>0</v>
      </c>
      <c r="GE10">
        <v>0</v>
      </c>
      <c r="GF10" t="s">
        <v>206</v>
      </c>
      <c r="GG10" t="s">
        <v>207</v>
      </c>
      <c r="GH10" t="s">
        <v>207</v>
      </c>
      <c r="GI10" t="s">
        <v>206</v>
      </c>
      <c r="GJ10" t="s">
        <v>207</v>
      </c>
      <c r="GK10" t="s">
        <v>206</v>
      </c>
      <c r="GL10">
        <v>0</v>
      </c>
      <c r="GM10">
        <v>0</v>
      </c>
      <c r="GN10" t="s">
        <v>206</v>
      </c>
      <c r="GO10" t="s">
        <v>211</v>
      </c>
      <c r="GP10" t="s">
        <v>257</v>
      </c>
      <c r="GQ10" t="s">
        <v>212</v>
      </c>
      <c r="GR10" t="s">
        <v>258</v>
      </c>
    </row>
    <row r="11" spans="1:200" x14ac:dyDescent="0.2">
      <c r="A11" t="s">
        <v>261</v>
      </c>
      <c r="B11" t="s">
        <v>262</v>
      </c>
      <c r="C11" t="s">
        <v>260</v>
      </c>
      <c r="D11" t="s">
        <v>263</v>
      </c>
      <c r="E11" t="s">
        <v>259</v>
      </c>
      <c r="F11" t="s">
        <v>264</v>
      </c>
      <c r="G11">
        <v>9</v>
      </c>
      <c r="H11">
        <v>9</v>
      </c>
      <c r="I11" t="s">
        <v>219</v>
      </c>
      <c r="J11">
        <v>91</v>
      </c>
      <c r="K11">
        <v>456</v>
      </c>
      <c r="L11">
        <v>0</v>
      </c>
      <c r="M11">
        <v>0</v>
      </c>
      <c r="N11" t="s">
        <v>207</v>
      </c>
      <c r="O11" t="s">
        <v>207</v>
      </c>
      <c r="P11">
        <v>0</v>
      </c>
      <c r="Q11">
        <v>0</v>
      </c>
      <c r="R11" t="s">
        <v>207</v>
      </c>
      <c r="S11" t="s">
        <v>207</v>
      </c>
      <c r="T11">
        <v>0</v>
      </c>
      <c r="U11">
        <v>0</v>
      </c>
      <c r="V11" t="s">
        <v>207</v>
      </c>
      <c r="W11" t="s">
        <v>207</v>
      </c>
      <c r="X11">
        <v>0</v>
      </c>
      <c r="Y11">
        <v>0</v>
      </c>
      <c r="Z11" t="s">
        <v>207</v>
      </c>
      <c r="AA11" t="s">
        <v>207</v>
      </c>
      <c r="AB11">
        <v>40</v>
      </c>
      <c r="AC11">
        <v>200</v>
      </c>
      <c r="AD11" t="s">
        <v>262</v>
      </c>
      <c r="AE11" t="s">
        <v>263</v>
      </c>
      <c r="AF11">
        <v>51</v>
      </c>
      <c r="AG11">
        <v>256</v>
      </c>
      <c r="AH11" t="s">
        <v>262</v>
      </c>
      <c r="AI11" t="s">
        <v>263</v>
      </c>
      <c r="AJ11">
        <v>0</v>
      </c>
      <c r="AK11">
        <v>0</v>
      </c>
      <c r="AL11" t="s">
        <v>206</v>
      </c>
      <c r="AM11">
        <v>0</v>
      </c>
      <c r="AN11">
        <v>0</v>
      </c>
      <c r="AO11">
        <v>0</v>
      </c>
      <c r="AP11">
        <v>0</v>
      </c>
      <c r="AQ11" t="s">
        <v>207</v>
      </c>
      <c r="AR11" t="s">
        <v>207</v>
      </c>
      <c r="AS11">
        <v>0</v>
      </c>
      <c r="AT11">
        <v>0</v>
      </c>
      <c r="AU11" t="s">
        <v>207</v>
      </c>
      <c r="AV11" t="s">
        <v>207</v>
      </c>
      <c r="AW11">
        <v>0</v>
      </c>
      <c r="AX11">
        <v>0</v>
      </c>
      <c r="AY11" t="s">
        <v>207</v>
      </c>
      <c r="AZ11" t="s">
        <v>207</v>
      </c>
      <c r="BA11">
        <v>0</v>
      </c>
      <c r="BB11">
        <v>0</v>
      </c>
      <c r="BC11" t="s">
        <v>207</v>
      </c>
      <c r="BD11" t="s">
        <v>207</v>
      </c>
      <c r="BE11">
        <v>0</v>
      </c>
      <c r="BF11">
        <v>0</v>
      </c>
      <c r="BG11" t="s">
        <v>207</v>
      </c>
      <c r="BH11" t="s">
        <v>207</v>
      </c>
      <c r="BI11">
        <v>0</v>
      </c>
      <c r="BJ11">
        <v>0</v>
      </c>
      <c r="BK11">
        <v>0</v>
      </c>
      <c r="BL11">
        <v>0</v>
      </c>
      <c r="BM11">
        <v>0</v>
      </c>
      <c r="BN11">
        <v>0</v>
      </c>
      <c r="BO11" t="s">
        <v>206</v>
      </c>
      <c r="BP11">
        <v>0</v>
      </c>
      <c r="BQ11">
        <v>0</v>
      </c>
      <c r="BR11">
        <v>0</v>
      </c>
      <c r="BS11">
        <v>0</v>
      </c>
      <c r="BT11" t="s">
        <v>206</v>
      </c>
      <c r="BU11">
        <v>0</v>
      </c>
      <c r="BV11">
        <v>0</v>
      </c>
      <c r="BW11">
        <v>0</v>
      </c>
      <c r="BX11">
        <v>0</v>
      </c>
      <c r="BY11" t="s">
        <v>206</v>
      </c>
      <c r="BZ11">
        <v>0</v>
      </c>
      <c r="CA11">
        <v>0</v>
      </c>
      <c r="CB11">
        <v>0</v>
      </c>
      <c r="CC11">
        <v>0</v>
      </c>
      <c r="CD11" t="s">
        <v>206</v>
      </c>
      <c r="CE11">
        <v>0</v>
      </c>
      <c r="CF11">
        <v>200</v>
      </c>
      <c r="CG11">
        <v>0</v>
      </c>
      <c r="CH11">
        <v>0</v>
      </c>
      <c r="CI11" t="s">
        <v>206</v>
      </c>
      <c r="CJ11">
        <v>0</v>
      </c>
      <c r="CK11">
        <v>0</v>
      </c>
      <c r="CL11">
        <v>256</v>
      </c>
      <c r="CM11">
        <v>0</v>
      </c>
      <c r="CN11" t="s">
        <v>206</v>
      </c>
      <c r="CO11" t="s">
        <v>207</v>
      </c>
      <c r="CP11">
        <v>0</v>
      </c>
      <c r="CQ11">
        <v>0</v>
      </c>
      <c r="CR11">
        <v>0</v>
      </c>
      <c r="CS11">
        <v>91</v>
      </c>
      <c r="CT11">
        <v>456</v>
      </c>
      <c r="CU11" t="s">
        <v>206</v>
      </c>
      <c r="CV11">
        <v>0</v>
      </c>
      <c r="CW11">
        <v>0</v>
      </c>
      <c r="CX11">
        <v>318</v>
      </c>
      <c r="CY11">
        <v>1749</v>
      </c>
      <c r="CZ11" t="s">
        <v>206</v>
      </c>
      <c r="DA11">
        <f>Table1[[#This Row],[i- returnees internal present household]]+Table1[[#This Row],[k- abroad returnee household]]</f>
        <v>0</v>
      </c>
      <c r="DB11">
        <f>Table1[[#This Row],[i- returnees internal present individuals]]+Table1[[#This Row],[k- abroad returnee individuals]]</f>
        <v>0</v>
      </c>
      <c r="DC11" t="s">
        <v>206</v>
      </c>
      <c r="DD11">
        <v>0</v>
      </c>
      <c r="DE11">
        <v>0</v>
      </c>
      <c r="DF11">
        <v>0</v>
      </c>
      <c r="DG11">
        <v>0</v>
      </c>
      <c r="DH11" t="s">
        <v>207</v>
      </c>
      <c r="DI11" t="s">
        <v>207</v>
      </c>
      <c r="DJ11" t="s">
        <v>207</v>
      </c>
      <c r="DK11" t="s">
        <v>207</v>
      </c>
      <c r="DL11">
        <v>0</v>
      </c>
      <c r="DM11">
        <v>0</v>
      </c>
      <c r="DN11" t="s">
        <v>207</v>
      </c>
      <c r="DO11" t="s">
        <v>207</v>
      </c>
      <c r="DP11" t="s">
        <v>207</v>
      </c>
      <c r="DQ11" t="s">
        <v>207</v>
      </c>
      <c r="DR11">
        <v>0</v>
      </c>
      <c r="DS11">
        <v>0</v>
      </c>
      <c r="DT11" t="s">
        <v>207</v>
      </c>
      <c r="DU11" t="s">
        <v>207</v>
      </c>
      <c r="DV11" t="s">
        <v>207</v>
      </c>
      <c r="DW11" t="s">
        <v>207</v>
      </c>
      <c r="DX11">
        <v>0</v>
      </c>
      <c r="DY11">
        <v>0</v>
      </c>
      <c r="DZ11" t="s">
        <v>207</v>
      </c>
      <c r="EA11" t="s">
        <v>207</v>
      </c>
      <c r="EB11" t="s">
        <v>207</v>
      </c>
      <c r="EC11" t="s">
        <v>207</v>
      </c>
      <c r="ED11">
        <v>0</v>
      </c>
      <c r="EE11">
        <v>0</v>
      </c>
      <c r="EF11" t="s">
        <v>207</v>
      </c>
      <c r="EG11" t="s">
        <v>207</v>
      </c>
      <c r="EH11" t="s">
        <v>207</v>
      </c>
      <c r="EI11" t="s">
        <v>207</v>
      </c>
      <c r="EJ11">
        <v>0</v>
      </c>
      <c r="EK11">
        <v>0</v>
      </c>
      <c r="EL11" t="s">
        <v>206</v>
      </c>
      <c r="EM11">
        <v>0</v>
      </c>
      <c r="EN11">
        <v>0</v>
      </c>
      <c r="EO11">
        <v>0</v>
      </c>
      <c r="EP11">
        <v>0</v>
      </c>
      <c r="EQ11" t="s">
        <v>207</v>
      </c>
      <c r="ER11" t="s">
        <v>207</v>
      </c>
      <c r="ES11" t="s">
        <v>207</v>
      </c>
      <c r="ET11" t="s">
        <v>207</v>
      </c>
      <c r="EU11">
        <v>0</v>
      </c>
      <c r="EV11">
        <v>0</v>
      </c>
      <c r="EW11" t="s">
        <v>207</v>
      </c>
      <c r="EX11" t="s">
        <v>207</v>
      </c>
      <c r="EY11" t="s">
        <v>207</v>
      </c>
      <c r="EZ11" t="s">
        <v>207</v>
      </c>
      <c r="FA11">
        <v>0</v>
      </c>
      <c r="FB11">
        <v>0</v>
      </c>
      <c r="FC11" t="s">
        <v>207</v>
      </c>
      <c r="FD11" t="s">
        <v>207</v>
      </c>
      <c r="FE11" t="s">
        <v>207</v>
      </c>
      <c r="FF11" t="s">
        <v>207</v>
      </c>
      <c r="FG11">
        <v>0</v>
      </c>
      <c r="FH11">
        <v>0</v>
      </c>
      <c r="FI11" t="s">
        <v>207</v>
      </c>
      <c r="FJ11" t="s">
        <v>207</v>
      </c>
      <c r="FK11" t="s">
        <v>207</v>
      </c>
      <c r="FL11" t="s">
        <v>207</v>
      </c>
      <c r="FM11">
        <v>0</v>
      </c>
      <c r="FN11">
        <v>0</v>
      </c>
      <c r="FO11" t="s">
        <v>207</v>
      </c>
      <c r="FP11" t="s">
        <v>207</v>
      </c>
      <c r="FQ11" t="s">
        <v>207</v>
      </c>
      <c r="FR11" t="s">
        <v>207</v>
      </c>
      <c r="FS11">
        <v>0</v>
      </c>
      <c r="FT11">
        <v>0</v>
      </c>
      <c r="FU11">
        <v>0</v>
      </c>
      <c r="FV11">
        <v>0</v>
      </c>
      <c r="FW11">
        <v>0</v>
      </c>
      <c r="FX11">
        <v>0</v>
      </c>
      <c r="FY11">
        <v>0</v>
      </c>
      <c r="FZ11">
        <v>0</v>
      </c>
      <c r="GA11">
        <v>0</v>
      </c>
      <c r="GB11">
        <v>0</v>
      </c>
      <c r="GC11" t="s">
        <v>206</v>
      </c>
      <c r="GD11">
        <v>0</v>
      </c>
      <c r="GE11">
        <v>0</v>
      </c>
      <c r="GF11" t="s">
        <v>206</v>
      </c>
      <c r="GG11" t="s">
        <v>207</v>
      </c>
      <c r="GH11" t="s">
        <v>207</v>
      </c>
      <c r="GI11" t="s">
        <v>206</v>
      </c>
      <c r="GJ11" t="s">
        <v>207</v>
      </c>
      <c r="GK11" t="s">
        <v>206</v>
      </c>
      <c r="GL11">
        <v>0</v>
      </c>
      <c r="GM11">
        <v>0</v>
      </c>
      <c r="GN11" t="s">
        <v>206</v>
      </c>
      <c r="GO11" t="s">
        <v>212</v>
      </c>
      <c r="GP11" t="s">
        <v>212</v>
      </c>
      <c r="GQ11" t="s">
        <v>212</v>
      </c>
      <c r="GR11" t="s">
        <v>265</v>
      </c>
    </row>
    <row r="12" spans="1:200" x14ac:dyDescent="0.2">
      <c r="A12" t="s">
        <v>246</v>
      </c>
      <c r="B12" t="s">
        <v>247</v>
      </c>
      <c r="C12" t="s">
        <v>267</v>
      </c>
      <c r="D12" t="s">
        <v>268</v>
      </c>
      <c r="E12" t="s">
        <v>266</v>
      </c>
      <c r="F12" t="s">
        <v>269</v>
      </c>
      <c r="G12">
        <v>9</v>
      </c>
      <c r="H12">
        <v>9</v>
      </c>
      <c r="I12" t="s">
        <v>219</v>
      </c>
      <c r="J12">
        <v>708</v>
      </c>
      <c r="K12">
        <v>3671</v>
      </c>
      <c r="L12">
        <v>104</v>
      </c>
      <c r="M12">
        <v>504</v>
      </c>
      <c r="N12" t="s">
        <v>253</v>
      </c>
      <c r="O12" t="s">
        <v>270</v>
      </c>
      <c r="P12">
        <v>113</v>
      </c>
      <c r="Q12">
        <v>566</v>
      </c>
      <c r="R12" t="s">
        <v>271</v>
      </c>
      <c r="S12" t="s">
        <v>272</v>
      </c>
      <c r="T12">
        <v>0</v>
      </c>
      <c r="U12">
        <v>0</v>
      </c>
      <c r="V12" t="s">
        <v>207</v>
      </c>
      <c r="W12" t="s">
        <v>207</v>
      </c>
      <c r="X12">
        <v>0</v>
      </c>
      <c r="Y12">
        <v>0</v>
      </c>
      <c r="Z12" t="s">
        <v>207</v>
      </c>
      <c r="AA12" t="s">
        <v>207</v>
      </c>
      <c r="AB12">
        <v>183</v>
      </c>
      <c r="AC12">
        <v>916</v>
      </c>
      <c r="AD12" t="s">
        <v>247</v>
      </c>
      <c r="AE12" t="s">
        <v>273</v>
      </c>
      <c r="AF12">
        <v>308</v>
      </c>
      <c r="AG12">
        <v>1685</v>
      </c>
      <c r="AH12" t="s">
        <v>216</v>
      </c>
      <c r="AI12" t="s">
        <v>255</v>
      </c>
      <c r="AJ12">
        <v>0</v>
      </c>
      <c r="AK12">
        <v>0</v>
      </c>
      <c r="AL12" t="s">
        <v>206</v>
      </c>
      <c r="AM12">
        <v>0</v>
      </c>
      <c r="AN12">
        <v>0</v>
      </c>
      <c r="AO12">
        <v>0</v>
      </c>
      <c r="AP12">
        <v>0</v>
      </c>
      <c r="AQ12" t="s">
        <v>207</v>
      </c>
      <c r="AR12" t="s">
        <v>207</v>
      </c>
      <c r="AS12">
        <v>0</v>
      </c>
      <c r="AT12">
        <v>0</v>
      </c>
      <c r="AU12" t="s">
        <v>207</v>
      </c>
      <c r="AV12" t="s">
        <v>207</v>
      </c>
      <c r="AW12">
        <v>0</v>
      </c>
      <c r="AX12">
        <v>0</v>
      </c>
      <c r="AY12" t="s">
        <v>207</v>
      </c>
      <c r="AZ12" t="s">
        <v>207</v>
      </c>
      <c r="BA12">
        <v>0</v>
      </c>
      <c r="BB12">
        <v>0</v>
      </c>
      <c r="BC12" t="s">
        <v>207</v>
      </c>
      <c r="BD12" t="s">
        <v>207</v>
      </c>
      <c r="BE12">
        <v>0</v>
      </c>
      <c r="BF12">
        <v>0</v>
      </c>
      <c r="BG12" t="s">
        <v>207</v>
      </c>
      <c r="BH12" t="s">
        <v>207</v>
      </c>
      <c r="BI12">
        <v>0</v>
      </c>
      <c r="BJ12">
        <v>0</v>
      </c>
      <c r="BK12">
        <v>504</v>
      </c>
      <c r="BL12">
        <v>0</v>
      </c>
      <c r="BM12">
        <v>0</v>
      </c>
      <c r="BN12">
        <v>0</v>
      </c>
      <c r="BO12" t="s">
        <v>206</v>
      </c>
      <c r="BP12">
        <v>566</v>
      </c>
      <c r="BQ12">
        <v>0</v>
      </c>
      <c r="BR12">
        <v>0</v>
      </c>
      <c r="BS12">
        <v>0</v>
      </c>
      <c r="BT12" t="s">
        <v>206</v>
      </c>
      <c r="BU12">
        <v>0</v>
      </c>
      <c r="BV12">
        <v>0</v>
      </c>
      <c r="BW12">
        <v>0</v>
      </c>
      <c r="BX12">
        <v>0</v>
      </c>
      <c r="BY12" t="s">
        <v>206</v>
      </c>
      <c r="BZ12">
        <v>0</v>
      </c>
      <c r="CA12">
        <v>0</v>
      </c>
      <c r="CB12">
        <v>0</v>
      </c>
      <c r="CC12">
        <v>0</v>
      </c>
      <c r="CD12" t="s">
        <v>206</v>
      </c>
      <c r="CE12">
        <v>0</v>
      </c>
      <c r="CF12">
        <v>916</v>
      </c>
      <c r="CG12">
        <v>0</v>
      </c>
      <c r="CH12">
        <v>0</v>
      </c>
      <c r="CI12" t="s">
        <v>206</v>
      </c>
      <c r="CJ12">
        <v>0</v>
      </c>
      <c r="CK12">
        <v>0</v>
      </c>
      <c r="CL12">
        <v>1685</v>
      </c>
      <c r="CM12">
        <v>0</v>
      </c>
      <c r="CN12" t="s">
        <v>206</v>
      </c>
      <c r="CO12" t="s">
        <v>207</v>
      </c>
      <c r="CP12">
        <v>0</v>
      </c>
      <c r="CQ12">
        <v>0</v>
      </c>
      <c r="CR12">
        <v>0</v>
      </c>
      <c r="CS12">
        <v>708</v>
      </c>
      <c r="CT12">
        <v>3671</v>
      </c>
      <c r="CU12" t="s">
        <v>206</v>
      </c>
      <c r="CV12">
        <v>0</v>
      </c>
      <c r="CW12">
        <v>0</v>
      </c>
      <c r="CX12">
        <v>4461</v>
      </c>
      <c r="CY12">
        <v>24535</v>
      </c>
      <c r="CZ12" t="s">
        <v>206</v>
      </c>
      <c r="DA12">
        <f>Table1[[#This Row],[i- returnees internal present household]]+Table1[[#This Row],[k- abroad returnee household]]</f>
        <v>0</v>
      </c>
      <c r="DB12">
        <f>Table1[[#This Row],[i- returnees internal present individuals]]+Table1[[#This Row],[k- abroad returnee individuals]]</f>
        <v>0</v>
      </c>
      <c r="DC12" t="s">
        <v>206</v>
      </c>
      <c r="DD12">
        <v>0</v>
      </c>
      <c r="DE12">
        <v>0</v>
      </c>
      <c r="DF12">
        <v>0</v>
      </c>
      <c r="DG12">
        <v>0</v>
      </c>
      <c r="DH12" t="s">
        <v>207</v>
      </c>
      <c r="DI12" t="s">
        <v>207</v>
      </c>
      <c r="DJ12" t="s">
        <v>207</v>
      </c>
      <c r="DK12" t="s">
        <v>207</v>
      </c>
      <c r="DL12">
        <v>0</v>
      </c>
      <c r="DM12">
        <v>0</v>
      </c>
      <c r="DN12" t="s">
        <v>207</v>
      </c>
      <c r="DO12" t="s">
        <v>207</v>
      </c>
      <c r="DP12" t="s">
        <v>207</v>
      </c>
      <c r="DQ12" t="s">
        <v>207</v>
      </c>
      <c r="DR12">
        <v>0</v>
      </c>
      <c r="DS12">
        <v>0</v>
      </c>
      <c r="DT12" t="s">
        <v>207</v>
      </c>
      <c r="DU12" t="s">
        <v>207</v>
      </c>
      <c r="DV12" t="s">
        <v>207</v>
      </c>
      <c r="DW12" t="s">
        <v>207</v>
      </c>
      <c r="DX12">
        <v>0</v>
      </c>
      <c r="DY12">
        <v>0</v>
      </c>
      <c r="DZ12" t="s">
        <v>207</v>
      </c>
      <c r="EA12" t="s">
        <v>207</v>
      </c>
      <c r="EB12" t="s">
        <v>207</v>
      </c>
      <c r="EC12" t="s">
        <v>207</v>
      </c>
      <c r="ED12">
        <v>0</v>
      </c>
      <c r="EE12">
        <v>0</v>
      </c>
      <c r="EF12" t="s">
        <v>207</v>
      </c>
      <c r="EG12" t="s">
        <v>207</v>
      </c>
      <c r="EH12" t="s">
        <v>207</v>
      </c>
      <c r="EI12" t="s">
        <v>207</v>
      </c>
      <c r="EJ12">
        <v>0</v>
      </c>
      <c r="EK12">
        <v>0</v>
      </c>
      <c r="EL12" t="s">
        <v>206</v>
      </c>
      <c r="EM12">
        <v>0</v>
      </c>
      <c r="EN12">
        <v>0</v>
      </c>
      <c r="EO12">
        <v>0</v>
      </c>
      <c r="EP12">
        <v>0</v>
      </c>
      <c r="EQ12" t="s">
        <v>207</v>
      </c>
      <c r="ER12" t="s">
        <v>207</v>
      </c>
      <c r="ES12" t="s">
        <v>207</v>
      </c>
      <c r="ET12" t="s">
        <v>207</v>
      </c>
      <c r="EU12">
        <v>0</v>
      </c>
      <c r="EV12">
        <v>0</v>
      </c>
      <c r="EW12" t="s">
        <v>207</v>
      </c>
      <c r="EX12" t="s">
        <v>207</v>
      </c>
      <c r="EY12" t="s">
        <v>207</v>
      </c>
      <c r="EZ12" t="s">
        <v>207</v>
      </c>
      <c r="FA12">
        <v>0</v>
      </c>
      <c r="FB12">
        <v>0</v>
      </c>
      <c r="FC12" t="s">
        <v>207</v>
      </c>
      <c r="FD12" t="s">
        <v>207</v>
      </c>
      <c r="FE12" t="s">
        <v>207</v>
      </c>
      <c r="FF12" t="s">
        <v>207</v>
      </c>
      <c r="FG12">
        <v>0</v>
      </c>
      <c r="FH12">
        <v>0</v>
      </c>
      <c r="FI12" t="s">
        <v>207</v>
      </c>
      <c r="FJ12" t="s">
        <v>207</v>
      </c>
      <c r="FK12" t="s">
        <v>207</v>
      </c>
      <c r="FL12" t="s">
        <v>207</v>
      </c>
      <c r="FM12">
        <v>0</v>
      </c>
      <c r="FN12">
        <v>0</v>
      </c>
      <c r="FO12" t="s">
        <v>207</v>
      </c>
      <c r="FP12" t="s">
        <v>207</v>
      </c>
      <c r="FQ12" t="s">
        <v>207</v>
      </c>
      <c r="FR12" t="s">
        <v>207</v>
      </c>
      <c r="FS12">
        <v>0</v>
      </c>
      <c r="FT12">
        <v>0</v>
      </c>
      <c r="FU12">
        <v>0</v>
      </c>
      <c r="FV12">
        <v>0</v>
      </c>
      <c r="FW12">
        <v>0</v>
      </c>
      <c r="FX12">
        <v>0</v>
      </c>
      <c r="FY12">
        <v>0</v>
      </c>
      <c r="FZ12">
        <v>0</v>
      </c>
      <c r="GA12">
        <v>0</v>
      </c>
      <c r="GB12">
        <v>0</v>
      </c>
      <c r="GC12" t="s">
        <v>206</v>
      </c>
      <c r="GD12">
        <v>0</v>
      </c>
      <c r="GE12">
        <v>0</v>
      </c>
      <c r="GF12" t="s">
        <v>206</v>
      </c>
      <c r="GG12" t="s">
        <v>207</v>
      </c>
      <c r="GH12" t="s">
        <v>207</v>
      </c>
      <c r="GI12" t="s">
        <v>206</v>
      </c>
      <c r="GJ12" t="s">
        <v>207</v>
      </c>
      <c r="GK12" t="s">
        <v>206</v>
      </c>
      <c r="GL12">
        <v>0</v>
      </c>
      <c r="GM12">
        <v>0</v>
      </c>
      <c r="GN12" t="s">
        <v>206</v>
      </c>
      <c r="GO12" t="s">
        <v>257</v>
      </c>
      <c r="GP12" t="s">
        <v>212</v>
      </c>
      <c r="GQ12" t="s">
        <v>212</v>
      </c>
      <c r="GR12" t="s">
        <v>274</v>
      </c>
    </row>
    <row r="13" spans="1:200" x14ac:dyDescent="0.2">
      <c r="A13" t="s">
        <v>246</v>
      </c>
      <c r="B13" t="s">
        <v>247</v>
      </c>
      <c r="C13" t="s">
        <v>267</v>
      </c>
      <c r="D13" t="s">
        <v>268</v>
      </c>
      <c r="E13" t="s">
        <v>275</v>
      </c>
      <c r="F13" t="s">
        <v>276</v>
      </c>
      <c r="G13">
        <v>9</v>
      </c>
      <c r="H13">
        <v>9</v>
      </c>
      <c r="I13" t="s">
        <v>219</v>
      </c>
      <c r="J13">
        <v>454</v>
      </c>
      <c r="K13">
        <v>2277</v>
      </c>
      <c r="L13">
        <v>84</v>
      </c>
      <c r="M13">
        <v>434</v>
      </c>
      <c r="N13" t="s">
        <v>247</v>
      </c>
      <c r="O13" t="s">
        <v>268</v>
      </c>
      <c r="P13">
        <v>96</v>
      </c>
      <c r="Q13">
        <v>472</v>
      </c>
      <c r="R13" t="s">
        <v>247</v>
      </c>
      <c r="S13" t="s">
        <v>268</v>
      </c>
      <c r="T13">
        <v>105</v>
      </c>
      <c r="U13">
        <v>546</v>
      </c>
      <c r="V13" t="s">
        <v>247</v>
      </c>
      <c r="W13" t="s">
        <v>268</v>
      </c>
      <c r="X13">
        <v>118</v>
      </c>
      <c r="Y13">
        <v>559</v>
      </c>
      <c r="Z13" t="s">
        <v>247</v>
      </c>
      <c r="AA13" t="s">
        <v>268</v>
      </c>
      <c r="AB13">
        <v>47</v>
      </c>
      <c r="AC13">
        <v>238</v>
      </c>
      <c r="AD13" t="s">
        <v>247</v>
      </c>
      <c r="AE13" t="s">
        <v>268</v>
      </c>
      <c r="AF13">
        <v>4</v>
      </c>
      <c r="AG13">
        <v>28</v>
      </c>
      <c r="AH13" t="s">
        <v>207</v>
      </c>
      <c r="AI13" t="s">
        <v>207</v>
      </c>
      <c r="AJ13">
        <v>0</v>
      </c>
      <c r="AK13">
        <v>0</v>
      </c>
      <c r="AL13" t="s">
        <v>219</v>
      </c>
      <c r="AM13">
        <v>12</v>
      </c>
      <c r="AN13">
        <v>67</v>
      </c>
      <c r="AO13">
        <v>2</v>
      </c>
      <c r="AP13">
        <v>8</v>
      </c>
      <c r="AQ13" t="s">
        <v>277</v>
      </c>
      <c r="AR13" t="s">
        <v>278</v>
      </c>
      <c r="AS13">
        <v>2</v>
      </c>
      <c r="AT13">
        <v>11</v>
      </c>
      <c r="AU13" t="s">
        <v>279</v>
      </c>
      <c r="AV13" t="s">
        <v>280</v>
      </c>
      <c r="AW13">
        <v>1</v>
      </c>
      <c r="AX13">
        <v>4</v>
      </c>
      <c r="AY13" t="s">
        <v>281</v>
      </c>
      <c r="AZ13" t="s">
        <v>282</v>
      </c>
      <c r="BA13">
        <v>3</v>
      </c>
      <c r="BB13">
        <v>16</v>
      </c>
      <c r="BC13" t="s">
        <v>277</v>
      </c>
      <c r="BD13" t="s">
        <v>278</v>
      </c>
      <c r="BE13">
        <v>4</v>
      </c>
      <c r="BF13">
        <v>28</v>
      </c>
      <c r="BG13" t="s">
        <v>281</v>
      </c>
      <c r="BH13" t="s">
        <v>282</v>
      </c>
      <c r="BI13">
        <v>0</v>
      </c>
      <c r="BJ13">
        <v>0</v>
      </c>
      <c r="BK13">
        <v>0</v>
      </c>
      <c r="BL13">
        <v>434</v>
      </c>
      <c r="BM13">
        <v>0</v>
      </c>
      <c r="BN13">
        <v>0</v>
      </c>
      <c r="BO13" t="s">
        <v>206</v>
      </c>
      <c r="BP13">
        <v>0</v>
      </c>
      <c r="BQ13">
        <v>464</v>
      </c>
      <c r="BR13">
        <v>0</v>
      </c>
      <c r="BS13">
        <v>8</v>
      </c>
      <c r="BT13" t="s">
        <v>206</v>
      </c>
      <c r="BU13">
        <v>0</v>
      </c>
      <c r="BV13">
        <v>535</v>
      </c>
      <c r="BW13">
        <v>0</v>
      </c>
      <c r="BX13">
        <v>11</v>
      </c>
      <c r="BY13" t="s">
        <v>206</v>
      </c>
      <c r="BZ13">
        <v>0</v>
      </c>
      <c r="CA13">
        <v>555</v>
      </c>
      <c r="CB13">
        <v>0</v>
      </c>
      <c r="CC13">
        <v>4</v>
      </c>
      <c r="CD13" t="s">
        <v>206</v>
      </c>
      <c r="CE13">
        <v>0</v>
      </c>
      <c r="CF13">
        <v>222</v>
      </c>
      <c r="CG13">
        <v>0</v>
      </c>
      <c r="CH13">
        <v>16</v>
      </c>
      <c r="CI13" t="s">
        <v>206</v>
      </c>
      <c r="CJ13">
        <v>0</v>
      </c>
      <c r="CK13">
        <v>0</v>
      </c>
      <c r="CL13">
        <v>0</v>
      </c>
      <c r="CM13">
        <v>28</v>
      </c>
      <c r="CN13" t="s">
        <v>206</v>
      </c>
      <c r="CO13" t="s">
        <v>207</v>
      </c>
      <c r="CP13">
        <v>0</v>
      </c>
      <c r="CQ13">
        <v>0</v>
      </c>
      <c r="CR13">
        <v>0</v>
      </c>
      <c r="CS13">
        <v>454</v>
      </c>
      <c r="CT13">
        <v>2277</v>
      </c>
      <c r="CU13" t="s">
        <v>206</v>
      </c>
      <c r="CV13">
        <v>0</v>
      </c>
      <c r="CW13">
        <v>0</v>
      </c>
      <c r="CX13">
        <v>6653</v>
      </c>
      <c r="CY13">
        <v>36590</v>
      </c>
      <c r="CZ13" t="s">
        <v>206</v>
      </c>
      <c r="DA13">
        <f>Table1[[#This Row],[i- returnees internal present household]]+Table1[[#This Row],[k- abroad returnee household]]</f>
        <v>0</v>
      </c>
      <c r="DB13">
        <f>Table1[[#This Row],[i- returnees internal present individuals]]+Table1[[#This Row],[k- abroad returnee individuals]]</f>
        <v>0</v>
      </c>
      <c r="DC13" t="s">
        <v>206</v>
      </c>
      <c r="DD13">
        <v>0</v>
      </c>
      <c r="DE13">
        <v>0</v>
      </c>
      <c r="DF13">
        <v>0</v>
      </c>
      <c r="DG13">
        <v>0</v>
      </c>
      <c r="DH13" t="s">
        <v>207</v>
      </c>
      <c r="DI13" t="s">
        <v>207</v>
      </c>
      <c r="DJ13" t="s">
        <v>207</v>
      </c>
      <c r="DK13" t="s">
        <v>207</v>
      </c>
      <c r="DL13">
        <v>0</v>
      </c>
      <c r="DM13">
        <v>0</v>
      </c>
      <c r="DN13" t="s">
        <v>207</v>
      </c>
      <c r="DO13" t="s">
        <v>207</v>
      </c>
      <c r="DP13" t="s">
        <v>207</v>
      </c>
      <c r="DQ13" t="s">
        <v>207</v>
      </c>
      <c r="DR13">
        <v>0</v>
      </c>
      <c r="DS13">
        <v>0</v>
      </c>
      <c r="DT13" t="s">
        <v>207</v>
      </c>
      <c r="DU13" t="s">
        <v>207</v>
      </c>
      <c r="DV13" t="s">
        <v>207</v>
      </c>
      <c r="DW13" t="s">
        <v>207</v>
      </c>
      <c r="DX13">
        <v>0</v>
      </c>
      <c r="DY13">
        <v>0</v>
      </c>
      <c r="DZ13" t="s">
        <v>207</v>
      </c>
      <c r="EA13" t="s">
        <v>207</v>
      </c>
      <c r="EB13" t="s">
        <v>207</v>
      </c>
      <c r="EC13" t="s">
        <v>207</v>
      </c>
      <c r="ED13">
        <v>0</v>
      </c>
      <c r="EE13">
        <v>0</v>
      </c>
      <c r="EF13" t="s">
        <v>207</v>
      </c>
      <c r="EG13" t="s">
        <v>207</v>
      </c>
      <c r="EH13" t="s">
        <v>207</v>
      </c>
      <c r="EI13" t="s">
        <v>207</v>
      </c>
      <c r="EJ13">
        <v>0</v>
      </c>
      <c r="EK13">
        <v>0</v>
      </c>
      <c r="EL13" t="s">
        <v>206</v>
      </c>
      <c r="EM13">
        <v>0</v>
      </c>
      <c r="EN13">
        <v>0</v>
      </c>
      <c r="EO13">
        <v>0</v>
      </c>
      <c r="EP13">
        <v>0</v>
      </c>
      <c r="EQ13" t="s">
        <v>207</v>
      </c>
      <c r="ER13" t="s">
        <v>207</v>
      </c>
      <c r="ES13" t="s">
        <v>207</v>
      </c>
      <c r="ET13" t="s">
        <v>207</v>
      </c>
      <c r="EU13">
        <v>0</v>
      </c>
      <c r="EV13">
        <v>0</v>
      </c>
      <c r="EW13" t="s">
        <v>207</v>
      </c>
      <c r="EX13" t="s">
        <v>207</v>
      </c>
      <c r="EY13" t="s">
        <v>207</v>
      </c>
      <c r="EZ13" t="s">
        <v>207</v>
      </c>
      <c r="FA13">
        <v>0</v>
      </c>
      <c r="FB13">
        <v>0</v>
      </c>
      <c r="FC13" t="s">
        <v>207</v>
      </c>
      <c r="FD13" t="s">
        <v>207</v>
      </c>
      <c r="FE13" t="s">
        <v>207</v>
      </c>
      <c r="FF13" t="s">
        <v>207</v>
      </c>
      <c r="FG13">
        <v>0</v>
      </c>
      <c r="FH13">
        <v>0</v>
      </c>
      <c r="FI13" t="s">
        <v>207</v>
      </c>
      <c r="FJ13" t="s">
        <v>207</v>
      </c>
      <c r="FK13" t="s">
        <v>207</v>
      </c>
      <c r="FL13" t="s">
        <v>207</v>
      </c>
      <c r="FM13">
        <v>0</v>
      </c>
      <c r="FN13">
        <v>0</v>
      </c>
      <c r="FO13" t="s">
        <v>207</v>
      </c>
      <c r="FP13" t="s">
        <v>207</v>
      </c>
      <c r="FQ13" t="s">
        <v>207</v>
      </c>
      <c r="FR13" t="s">
        <v>207</v>
      </c>
      <c r="FS13">
        <v>0</v>
      </c>
      <c r="FT13">
        <v>0</v>
      </c>
      <c r="FU13">
        <v>0</v>
      </c>
      <c r="FV13">
        <v>0</v>
      </c>
      <c r="FW13">
        <v>0</v>
      </c>
      <c r="FX13">
        <v>0</v>
      </c>
      <c r="FY13">
        <v>0</v>
      </c>
      <c r="FZ13">
        <v>0</v>
      </c>
      <c r="GA13">
        <v>0</v>
      </c>
      <c r="GB13">
        <v>0</v>
      </c>
      <c r="GC13" t="s">
        <v>206</v>
      </c>
      <c r="GD13">
        <v>0</v>
      </c>
      <c r="GE13">
        <v>0</v>
      </c>
      <c r="GF13" t="s">
        <v>206</v>
      </c>
      <c r="GG13" t="s">
        <v>207</v>
      </c>
      <c r="GH13" t="s">
        <v>207</v>
      </c>
      <c r="GI13" t="s">
        <v>206</v>
      </c>
      <c r="GJ13" t="s">
        <v>207</v>
      </c>
      <c r="GK13" t="s">
        <v>206</v>
      </c>
      <c r="GL13">
        <v>0</v>
      </c>
      <c r="GM13">
        <v>0</v>
      </c>
      <c r="GN13" t="s">
        <v>206</v>
      </c>
      <c r="GO13" t="s">
        <v>211</v>
      </c>
      <c r="GP13" t="s">
        <v>211</v>
      </c>
      <c r="GQ13" t="s">
        <v>211</v>
      </c>
      <c r="GR13" t="s">
        <v>283</v>
      </c>
    </row>
    <row r="14" spans="1:200" x14ac:dyDescent="0.2">
      <c r="A14" t="s">
        <v>252</v>
      </c>
      <c r="B14" t="s">
        <v>253</v>
      </c>
      <c r="C14" t="s">
        <v>251</v>
      </c>
      <c r="D14" t="s">
        <v>254</v>
      </c>
      <c r="E14" t="s">
        <v>284</v>
      </c>
      <c r="F14" t="s">
        <v>285</v>
      </c>
      <c r="G14">
        <v>9</v>
      </c>
      <c r="H14">
        <v>9</v>
      </c>
      <c r="I14" t="s">
        <v>219</v>
      </c>
      <c r="J14">
        <v>11044</v>
      </c>
      <c r="K14">
        <v>40380</v>
      </c>
      <c r="L14">
        <v>9895</v>
      </c>
      <c r="M14">
        <v>33337</v>
      </c>
      <c r="N14" t="s">
        <v>216</v>
      </c>
      <c r="O14" t="s">
        <v>255</v>
      </c>
      <c r="P14">
        <v>707</v>
      </c>
      <c r="Q14">
        <v>4243</v>
      </c>
      <c r="R14" t="s">
        <v>203</v>
      </c>
      <c r="S14" t="s">
        <v>286</v>
      </c>
      <c r="T14">
        <v>317</v>
      </c>
      <c r="U14">
        <v>1899</v>
      </c>
      <c r="V14" t="s">
        <v>203</v>
      </c>
      <c r="W14" t="s">
        <v>287</v>
      </c>
      <c r="X14">
        <v>11</v>
      </c>
      <c r="Y14">
        <v>64</v>
      </c>
      <c r="Z14" t="s">
        <v>288</v>
      </c>
      <c r="AA14" t="s">
        <v>289</v>
      </c>
      <c r="AB14">
        <v>114</v>
      </c>
      <c r="AC14">
        <v>837</v>
      </c>
      <c r="AD14" t="s">
        <v>253</v>
      </c>
      <c r="AE14" t="s">
        <v>254</v>
      </c>
      <c r="AF14">
        <v>0</v>
      </c>
      <c r="AG14">
        <v>0</v>
      </c>
      <c r="AH14" t="s">
        <v>207</v>
      </c>
      <c r="AI14" t="s">
        <v>254</v>
      </c>
      <c r="AJ14">
        <v>0</v>
      </c>
      <c r="AK14">
        <v>0</v>
      </c>
      <c r="AL14" t="s">
        <v>206</v>
      </c>
      <c r="AM14">
        <v>0</v>
      </c>
      <c r="AN14">
        <v>0</v>
      </c>
      <c r="AO14">
        <v>0</v>
      </c>
      <c r="AP14">
        <v>0</v>
      </c>
      <c r="AQ14" t="s">
        <v>207</v>
      </c>
      <c r="AR14" t="s">
        <v>207</v>
      </c>
      <c r="AS14">
        <v>0</v>
      </c>
      <c r="AT14">
        <v>0</v>
      </c>
      <c r="AU14" t="s">
        <v>207</v>
      </c>
      <c r="AV14" t="s">
        <v>207</v>
      </c>
      <c r="AW14">
        <v>0</v>
      </c>
      <c r="AX14">
        <v>0</v>
      </c>
      <c r="AY14" t="s">
        <v>207</v>
      </c>
      <c r="AZ14" t="s">
        <v>207</v>
      </c>
      <c r="BA14">
        <v>0</v>
      </c>
      <c r="BB14">
        <v>0</v>
      </c>
      <c r="BC14" t="s">
        <v>207</v>
      </c>
      <c r="BD14" t="s">
        <v>207</v>
      </c>
      <c r="BE14">
        <v>0</v>
      </c>
      <c r="BF14">
        <v>0</v>
      </c>
      <c r="BG14" t="s">
        <v>207</v>
      </c>
      <c r="BH14" t="s">
        <v>207</v>
      </c>
      <c r="BI14">
        <v>0</v>
      </c>
      <c r="BJ14">
        <v>0</v>
      </c>
      <c r="BK14">
        <v>33337</v>
      </c>
      <c r="BL14">
        <v>0</v>
      </c>
      <c r="BM14">
        <v>0</v>
      </c>
      <c r="BN14">
        <v>0</v>
      </c>
      <c r="BO14" t="s">
        <v>206</v>
      </c>
      <c r="BP14">
        <v>4243</v>
      </c>
      <c r="BQ14">
        <v>0</v>
      </c>
      <c r="BR14">
        <v>0</v>
      </c>
      <c r="BS14">
        <v>0</v>
      </c>
      <c r="BT14" t="s">
        <v>206</v>
      </c>
      <c r="BU14">
        <v>1899</v>
      </c>
      <c r="BV14">
        <v>0</v>
      </c>
      <c r="BW14">
        <v>0</v>
      </c>
      <c r="BX14">
        <v>0</v>
      </c>
      <c r="BY14" t="s">
        <v>206</v>
      </c>
      <c r="BZ14">
        <v>64</v>
      </c>
      <c r="CA14">
        <v>0</v>
      </c>
      <c r="CB14">
        <v>0</v>
      </c>
      <c r="CC14">
        <v>0</v>
      </c>
      <c r="CD14" t="s">
        <v>206</v>
      </c>
      <c r="CE14">
        <v>837</v>
      </c>
      <c r="CF14">
        <v>0</v>
      </c>
      <c r="CG14">
        <v>0</v>
      </c>
      <c r="CH14">
        <v>0</v>
      </c>
      <c r="CI14" t="s">
        <v>206</v>
      </c>
      <c r="CJ14">
        <v>0</v>
      </c>
      <c r="CK14">
        <v>0</v>
      </c>
      <c r="CL14">
        <v>0</v>
      </c>
      <c r="CM14">
        <v>0</v>
      </c>
      <c r="CN14" t="s">
        <v>206</v>
      </c>
      <c r="CO14" t="s">
        <v>207</v>
      </c>
      <c r="CP14">
        <v>0</v>
      </c>
      <c r="CQ14">
        <v>11044</v>
      </c>
      <c r="CR14">
        <v>40380</v>
      </c>
      <c r="CS14">
        <v>0</v>
      </c>
      <c r="CT14">
        <v>0</v>
      </c>
      <c r="CU14" t="s">
        <v>206</v>
      </c>
      <c r="CV14">
        <v>0</v>
      </c>
      <c r="CW14">
        <v>0</v>
      </c>
      <c r="CX14">
        <v>2566</v>
      </c>
      <c r="CY14">
        <v>14112</v>
      </c>
      <c r="CZ14" t="s">
        <v>206</v>
      </c>
      <c r="DA14">
        <f>Table1[[#This Row],[i- returnees internal present household]]+Table1[[#This Row],[k- abroad returnee household]]</f>
        <v>0</v>
      </c>
      <c r="DB14">
        <f>Table1[[#This Row],[i- returnees internal present individuals]]+Table1[[#This Row],[k- abroad returnee individuals]]</f>
        <v>0</v>
      </c>
      <c r="DC14" t="s">
        <v>206</v>
      </c>
      <c r="DD14">
        <v>0</v>
      </c>
      <c r="DE14">
        <v>0</v>
      </c>
      <c r="DF14">
        <v>0</v>
      </c>
      <c r="DG14">
        <v>0</v>
      </c>
      <c r="DH14" t="s">
        <v>207</v>
      </c>
      <c r="DI14" t="s">
        <v>207</v>
      </c>
      <c r="DJ14" t="s">
        <v>207</v>
      </c>
      <c r="DK14" t="s">
        <v>207</v>
      </c>
      <c r="DL14">
        <v>0</v>
      </c>
      <c r="DM14">
        <v>0</v>
      </c>
      <c r="DN14" t="s">
        <v>207</v>
      </c>
      <c r="DO14" t="s">
        <v>207</v>
      </c>
      <c r="DP14" t="s">
        <v>207</v>
      </c>
      <c r="DQ14" t="s">
        <v>207</v>
      </c>
      <c r="DR14">
        <v>0</v>
      </c>
      <c r="DS14">
        <v>0</v>
      </c>
      <c r="DT14" t="s">
        <v>207</v>
      </c>
      <c r="DU14" t="s">
        <v>207</v>
      </c>
      <c r="DV14" t="s">
        <v>207</v>
      </c>
      <c r="DW14" t="s">
        <v>207</v>
      </c>
      <c r="DX14">
        <v>0</v>
      </c>
      <c r="DY14">
        <v>0</v>
      </c>
      <c r="DZ14" t="s">
        <v>207</v>
      </c>
      <c r="EA14" t="s">
        <v>207</v>
      </c>
      <c r="EB14" t="s">
        <v>207</v>
      </c>
      <c r="EC14" t="s">
        <v>207</v>
      </c>
      <c r="ED14">
        <v>0</v>
      </c>
      <c r="EE14">
        <v>0</v>
      </c>
      <c r="EF14" t="s">
        <v>207</v>
      </c>
      <c r="EG14" t="s">
        <v>207</v>
      </c>
      <c r="EH14" t="s">
        <v>207</v>
      </c>
      <c r="EI14" t="s">
        <v>207</v>
      </c>
      <c r="EJ14">
        <v>0</v>
      </c>
      <c r="EK14">
        <v>0</v>
      </c>
      <c r="EL14" t="s">
        <v>206</v>
      </c>
      <c r="EM14">
        <v>0</v>
      </c>
      <c r="EN14">
        <v>0</v>
      </c>
      <c r="EO14">
        <v>0</v>
      </c>
      <c r="EP14">
        <v>0</v>
      </c>
      <c r="EQ14" t="s">
        <v>207</v>
      </c>
      <c r="ER14" t="s">
        <v>207</v>
      </c>
      <c r="ES14" t="s">
        <v>207</v>
      </c>
      <c r="ET14" t="s">
        <v>207</v>
      </c>
      <c r="EU14">
        <v>0</v>
      </c>
      <c r="EV14">
        <v>0</v>
      </c>
      <c r="EW14" t="s">
        <v>207</v>
      </c>
      <c r="EX14" t="s">
        <v>207</v>
      </c>
      <c r="EY14" t="s">
        <v>207</v>
      </c>
      <c r="EZ14" t="s">
        <v>207</v>
      </c>
      <c r="FA14">
        <v>0</v>
      </c>
      <c r="FB14">
        <v>0</v>
      </c>
      <c r="FC14" t="s">
        <v>207</v>
      </c>
      <c r="FD14" t="s">
        <v>207</v>
      </c>
      <c r="FE14" t="s">
        <v>207</v>
      </c>
      <c r="FF14" t="s">
        <v>207</v>
      </c>
      <c r="FG14">
        <v>0</v>
      </c>
      <c r="FH14">
        <v>0</v>
      </c>
      <c r="FI14" t="s">
        <v>207</v>
      </c>
      <c r="FJ14" t="s">
        <v>207</v>
      </c>
      <c r="FK14" t="s">
        <v>207</v>
      </c>
      <c r="FL14" t="s">
        <v>207</v>
      </c>
      <c r="FM14">
        <v>0</v>
      </c>
      <c r="FN14">
        <v>0</v>
      </c>
      <c r="FO14" t="s">
        <v>207</v>
      </c>
      <c r="FP14" t="s">
        <v>207</v>
      </c>
      <c r="FQ14" t="s">
        <v>207</v>
      </c>
      <c r="FR14" t="s">
        <v>207</v>
      </c>
      <c r="FS14">
        <v>0</v>
      </c>
      <c r="FT14">
        <v>0</v>
      </c>
      <c r="FU14">
        <v>0</v>
      </c>
      <c r="FV14">
        <v>0</v>
      </c>
      <c r="FW14">
        <v>0</v>
      </c>
      <c r="FX14">
        <v>0</v>
      </c>
      <c r="FY14">
        <v>0</v>
      </c>
      <c r="FZ14">
        <v>0</v>
      </c>
      <c r="GA14">
        <v>0</v>
      </c>
      <c r="GB14">
        <v>0</v>
      </c>
      <c r="GC14" t="s">
        <v>206</v>
      </c>
      <c r="GD14">
        <v>0</v>
      </c>
      <c r="GE14">
        <v>0</v>
      </c>
      <c r="GF14" t="s">
        <v>206</v>
      </c>
      <c r="GG14" t="s">
        <v>207</v>
      </c>
      <c r="GH14" t="s">
        <v>207</v>
      </c>
      <c r="GI14" t="s">
        <v>206</v>
      </c>
      <c r="GJ14" t="s">
        <v>207</v>
      </c>
      <c r="GK14" t="s">
        <v>206</v>
      </c>
      <c r="GL14">
        <v>0</v>
      </c>
      <c r="GM14">
        <v>0</v>
      </c>
      <c r="GN14" t="s">
        <v>206</v>
      </c>
      <c r="GO14" t="s">
        <v>212</v>
      </c>
      <c r="GP14" t="s">
        <v>211</v>
      </c>
      <c r="GQ14" t="s">
        <v>211</v>
      </c>
      <c r="GR14" t="s">
        <v>220</v>
      </c>
    </row>
    <row r="15" spans="1:200" x14ac:dyDescent="0.2">
      <c r="A15" t="s">
        <v>246</v>
      </c>
      <c r="B15" t="s">
        <v>247</v>
      </c>
      <c r="C15" t="s">
        <v>291</v>
      </c>
      <c r="D15" t="s">
        <v>292</v>
      </c>
      <c r="E15" t="s">
        <v>290</v>
      </c>
      <c r="F15" t="s">
        <v>293</v>
      </c>
      <c r="G15">
        <v>9</v>
      </c>
      <c r="H15">
        <v>9</v>
      </c>
      <c r="I15" t="s">
        <v>219</v>
      </c>
      <c r="J15">
        <v>250</v>
      </c>
      <c r="K15">
        <v>1350</v>
      </c>
      <c r="L15">
        <v>250</v>
      </c>
      <c r="M15">
        <v>1350</v>
      </c>
      <c r="N15" t="s">
        <v>247</v>
      </c>
      <c r="O15" t="s">
        <v>292</v>
      </c>
      <c r="P15">
        <v>0</v>
      </c>
      <c r="Q15">
        <v>0</v>
      </c>
      <c r="R15" t="s">
        <v>207</v>
      </c>
      <c r="S15" t="s">
        <v>207</v>
      </c>
      <c r="T15">
        <v>0</v>
      </c>
      <c r="U15">
        <v>0</v>
      </c>
      <c r="V15" t="s">
        <v>207</v>
      </c>
      <c r="W15" t="s">
        <v>207</v>
      </c>
      <c r="X15">
        <v>0</v>
      </c>
      <c r="Y15">
        <v>0</v>
      </c>
      <c r="Z15" t="s">
        <v>207</v>
      </c>
      <c r="AA15" t="s">
        <v>207</v>
      </c>
      <c r="AB15">
        <v>0</v>
      </c>
      <c r="AC15">
        <v>0</v>
      </c>
      <c r="AD15" t="s">
        <v>207</v>
      </c>
      <c r="AE15" t="s">
        <v>207</v>
      </c>
      <c r="AF15">
        <v>0</v>
      </c>
      <c r="AG15">
        <v>0</v>
      </c>
      <c r="AH15" t="s">
        <v>207</v>
      </c>
      <c r="AI15" t="s">
        <v>207</v>
      </c>
      <c r="AJ15">
        <v>0</v>
      </c>
      <c r="AK15">
        <v>0</v>
      </c>
      <c r="AL15" t="s">
        <v>206</v>
      </c>
      <c r="AM15">
        <v>0</v>
      </c>
      <c r="AN15">
        <v>0</v>
      </c>
      <c r="AO15">
        <v>0</v>
      </c>
      <c r="AP15">
        <v>0</v>
      </c>
      <c r="AQ15" t="s">
        <v>207</v>
      </c>
      <c r="AR15" t="s">
        <v>207</v>
      </c>
      <c r="AS15">
        <v>0</v>
      </c>
      <c r="AT15">
        <v>0</v>
      </c>
      <c r="AU15" t="s">
        <v>207</v>
      </c>
      <c r="AV15" t="s">
        <v>207</v>
      </c>
      <c r="AW15">
        <v>0</v>
      </c>
      <c r="AX15">
        <v>0</v>
      </c>
      <c r="AY15" t="s">
        <v>207</v>
      </c>
      <c r="AZ15" t="s">
        <v>207</v>
      </c>
      <c r="BA15">
        <v>0</v>
      </c>
      <c r="BB15">
        <v>0</v>
      </c>
      <c r="BC15" t="s">
        <v>207</v>
      </c>
      <c r="BD15" t="s">
        <v>207</v>
      </c>
      <c r="BE15">
        <v>0</v>
      </c>
      <c r="BF15">
        <v>0</v>
      </c>
      <c r="BG15" t="s">
        <v>207</v>
      </c>
      <c r="BH15" t="s">
        <v>207</v>
      </c>
      <c r="BI15">
        <v>0</v>
      </c>
      <c r="BJ15">
        <v>0</v>
      </c>
      <c r="BK15">
        <v>1350</v>
      </c>
      <c r="BL15">
        <v>0</v>
      </c>
      <c r="BM15">
        <v>0</v>
      </c>
      <c r="BN15">
        <v>0</v>
      </c>
      <c r="BO15" t="s">
        <v>206</v>
      </c>
      <c r="BP15">
        <v>0</v>
      </c>
      <c r="BQ15">
        <v>0</v>
      </c>
      <c r="BR15">
        <v>0</v>
      </c>
      <c r="BS15">
        <v>0</v>
      </c>
      <c r="BT15" t="s">
        <v>206</v>
      </c>
      <c r="BU15">
        <v>0</v>
      </c>
      <c r="BV15">
        <v>0</v>
      </c>
      <c r="BW15">
        <v>0</v>
      </c>
      <c r="BX15">
        <v>0</v>
      </c>
      <c r="BY15" t="s">
        <v>206</v>
      </c>
      <c r="BZ15">
        <v>0</v>
      </c>
      <c r="CA15">
        <v>0</v>
      </c>
      <c r="CB15">
        <v>0</v>
      </c>
      <c r="CC15">
        <v>0</v>
      </c>
      <c r="CD15" t="s">
        <v>206</v>
      </c>
      <c r="CE15">
        <v>0</v>
      </c>
      <c r="CF15">
        <v>0</v>
      </c>
      <c r="CG15">
        <v>0</v>
      </c>
      <c r="CH15">
        <v>0</v>
      </c>
      <c r="CI15" t="s">
        <v>206</v>
      </c>
      <c r="CJ15">
        <v>0</v>
      </c>
      <c r="CK15">
        <v>0</v>
      </c>
      <c r="CL15">
        <v>0</v>
      </c>
      <c r="CM15">
        <v>0</v>
      </c>
      <c r="CN15" t="s">
        <v>206</v>
      </c>
      <c r="CO15" t="s">
        <v>207</v>
      </c>
      <c r="CP15">
        <v>0</v>
      </c>
      <c r="CQ15">
        <v>0</v>
      </c>
      <c r="CR15">
        <v>0</v>
      </c>
      <c r="CS15">
        <v>250</v>
      </c>
      <c r="CT15">
        <v>1350</v>
      </c>
      <c r="CU15" t="s">
        <v>206</v>
      </c>
      <c r="CV15">
        <v>0</v>
      </c>
      <c r="CW15">
        <v>0</v>
      </c>
      <c r="CX15">
        <v>730</v>
      </c>
      <c r="CY15">
        <v>3951</v>
      </c>
      <c r="CZ15" t="s">
        <v>206</v>
      </c>
      <c r="DA15">
        <f>Table1[[#This Row],[i- returnees internal present household]]+Table1[[#This Row],[k- abroad returnee household]]</f>
        <v>0</v>
      </c>
      <c r="DB15">
        <f>Table1[[#This Row],[i- returnees internal present individuals]]+Table1[[#This Row],[k- abroad returnee individuals]]</f>
        <v>0</v>
      </c>
      <c r="DC15" t="s">
        <v>206</v>
      </c>
      <c r="DD15">
        <v>0</v>
      </c>
      <c r="DE15">
        <v>0</v>
      </c>
      <c r="DF15">
        <v>0</v>
      </c>
      <c r="DG15">
        <v>0</v>
      </c>
      <c r="DH15" t="s">
        <v>207</v>
      </c>
      <c r="DI15" t="s">
        <v>207</v>
      </c>
      <c r="DJ15" t="s">
        <v>207</v>
      </c>
      <c r="DK15" t="s">
        <v>207</v>
      </c>
      <c r="DL15">
        <v>0</v>
      </c>
      <c r="DM15">
        <v>0</v>
      </c>
      <c r="DN15" t="s">
        <v>207</v>
      </c>
      <c r="DO15" t="s">
        <v>207</v>
      </c>
      <c r="DP15" t="s">
        <v>207</v>
      </c>
      <c r="DQ15" t="s">
        <v>207</v>
      </c>
      <c r="DR15">
        <v>0</v>
      </c>
      <c r="DS15">
        <v>0</v>
      </c>
      <c r="DT15" t="s">
        <v>207</v>
      </c>
      <c r="DU15" t="s">
        <v>207</v>
      </c>
      <c r="DV15" t="s">
        <v>207</v>
      </c>
      <c r="DW15" t="s">
        <v>207</v>
      </c>
      <c r="DX15">
        <v>0</v>
      </c>
      <c r="DY15">
        <v>0</v>
      </c>
      <c r="DZ15" t="s">
        <v>207</v>
      </c>
      <c r="EA15" t="s">
        <v>207</v>
      </c>
      <c r="EB15" t="s">
        <v>207</v>
      </c>
      <c r="EC15" t="s">
        <v>207</v>
      </c>
      <c r="ED15">
        <v>0</v>
      </c>
      <c r="EE15">
        <v>0</v>
      </c>
      <c r="EF15" t="s">
        <v>207</v>
      </c>
      <c r="EG15" t="s">
        <v>207</v>
      </c>
      <c r="EH15" t="s">
        <v>207</v>
      </c>
      <c r="EI15" t="s">
        <v>207</v>
      </c>
      <c r="EJ15">
        <v>0</v>
      </c>
      <c r="EK15">
        <v>0</v>
      </c>
      <c r="EL15" t="s">
        <v>206</v>
      </c>
      <c r="EM15">
        <v>0</v>
      </c>
      <c r="EN15">
        <v>0</v>
      </c>
      <c r="EO15">
        <v>0</v>
      </c>
      <c r="EP15">
        <v>0</v>
      </c>
      <c r="EQ15" t="s">
        <v>207</v>
      </c>
      <c r="ER15" t="s">
        <v>207</v>
      </c>
      <c r="ES15" t="s">
        <v>207</v>
      </c>
      <c r="ET15" t="s">
        <v>207</v>
      </c>
      <c r="EU15">
        <v>0</v>
      </c>
      <c r="EV15">
        <v>0</v>
      </c>
      <c r="EW15" t="s">
        <v>207</v>
      </c>
      <c r="EX15" t="s">
        <v>207</v>
      </c>
      <c r="EY15" t="s">
        <v>207</v>
      </c>
      <c r="EZ15" t="s">
        <v>207</v>
      </c>
      <c r="FA15">
        <v>0</v>
      </c>
      <c r="FB15">
        <v>0</v>
      </c>
      <c r="FC15" t="s">
        <v>207</v>
      </c>
      <c r="FD15" t="s">
        <v>207</v>
      </c>
      <c r="FE15" t="s">
        <v>207</v>
      </c>
      <c r="FF15" t="s">
        <v>207</v>
      </c>
      <c r="FG15">
        <v>0</v>
      </c>
      <c r="FH15">
        <v>0</v>
      </c>
      <c r="FI15" t="s">
        <v>207</v>
      </c>
      <c r="FJ15" t="s">
        <v>207</v>
      </c>
      <c r="FK15" t="s">
        <v>207</v>
      </c>
      <c r="FL15" t="s">
        <v>207</v>
      </c>
      <c r="FM15">
        <v>0</v>
      </c>
      <c r="FN15">
        <v>0</v>
      </c>
      <c r="FO15" t="s">
        <v>207</v>
      </c>
      <c r="FP15" t="s">
        <v>207</v>
      </c>
      <c r="FQ15" t="s">
        <v>207</v>
      </c>
      <c r="FR15" t="s">
        <v>207</v>
      </c>
      <c r="FS15">
        <v>0</v>
      </c>
      <c r="FT15">
        <v>0</v>
      </c>
      <c r="FU15">
        <v>0</v>
      </c>
      <c r="FV15">
        <v>0</v>
      </c>
      <c r="FW15">
        <v>0</v>
      </c>
      <c r="FX15">
        <v>0</v>
      </c>
      <c r="FY15">
        <v>0</v>
      </c>
      <c r="FZ15">
        <v>0</v>
      </c>
      <c r="GA15">
        <v>0</v>
      </c>
      <c r="GB15">
        <v>0</v>
      </c>
      <c r="GC15" t="s">
        <v>206</v>
      </c>
      <c r="GD15">
        <v>0</v>
      </c>
      <c r="GE15">
        <v>0</v>
      </c>
      <c r="GF15" t="s">
        <v>206</v>
      </c>
      <c r="GG15" t="s">
        <v>207</v>
      </c>
      <c r="GH15" t="s">
        <v>207</v>
      </c>
      <c r="GI15" t="s">
        <v>206</v>
      </c>
      <c r="GJ15" t="s">
        <v>207</v>
      </c>
      <c r="GK15" t="s">
        <v>206</v>
      </c>
      <c r="GL15">
        <v>0</v>
      </c>
      <c r="GM15">
        <v>0</v>
      </c>
      <c r="GN15" t="s">
        <v>206</v>
      </c>
      <c r="GO15" t="s">
        <v>237</v>
      </c>
      <c r="GP15" t="s">
        <v>212</v>
      </c>
      <c r="GQ15" t="s">
        <v>212</v>
      </c>
      <c r="GR15" t="s">
        <v>220</v>
      </c>
    </row>
    <row r="16" spans="1:200" x14ac:dyDescent="0.2">
      <c r="A16" t="s">
        <v>246</v>
      </c>
      <c r="B16" t="s">
        <v>247</v>
      </c>
      <c r="C16" t="s">
        <v>245</v>
      </c>
      <c r="D16" t="s">
        <v>248</v>
      </c>
      <c r="E16" t="s">
        <v>294</v>
      </c>
      <c r="F16" t="s">
        <v>295</v>
      </c>
      <c r="G16">
        <v>9</v>
      </c>
      <c r="H16">
        <v>7</v>
      </c>
      <c r="I16" t="s">
        <v>206</v>
      </c>
      <c r="J16">
        <v>0</v>
      </c>
      <c r="K16">
        <v>0</v>
      </c>
      <c r="L16">
        <v>0</v>
      </c>
      <c r="M16">
        <v>0</v>
      </c>
      <c r="N16" t="s">
        <v>207</v>
      </c>
      <c r="O16" t="s">
        <v>207</v>
      </c>
      <c r="P16">
        <v>0</v>
      </c>
      <c r="Q16">
        <v>0</v>
      </c>
      <c r="R16" t="s">
        <v>207</v>
      </c>
      <c r="S16" t="s">
        <v>207</v>
      </c>
      <c r="T16">
        <v>0</v>
      </c>
      <c r="U16">
        <v>0</v>
      </c>
      <c r="V16" t="s">
        <v>207</v>
      </c>
      <c r="W16" t="s">
        <v>207</v>
      </c>
      <c r="X16">
        <v>0</v>
      </c>
      <c r="Y16">
        <v>0</v>
      </c>
      <c r="Z16" t="s">
        <v>207</v>
      </c>
      <c r="AA16" t="s">
        <v>207</v>
      </c>
      <c r="AB16">
        <v>0</v>
      </c>
      <c r="AC16">
        <v>0</v>
      </c>
      <c r="AD16" t="s">
        <v>207</v>
      </c>
      <c r="AE16" t="s">
        <v>207</v>
      </c>
      <c r="AF16">
        <v>0</v>
      </c>
      <c r="AG16">
        <v>0</v>
      </c>
      <c r="AH16" t="s">
        <v>207</v>
      </c>
      <c r="AI16" t="s">
        <v>207</v>
      </c>
      <c r="AJ16">
        <v>0</v>
      </c>
      <c r="AK16">
        <v>0</v>
      </c>
      <c r="AL16" t="s">
        <v>206</v>
      </c>
      <c r="AM16">
        <v>0</v>
      </c>
      <c r="AN16">
        <v>0</v>
      </c>
      <c r="AO16">
        <v>0</v>
      </c>
      <c r="AP16">
        <v>0</v>
      </c>
      <c r="AQ16" t="s">
        <v>207</v>
      </c>
      <c r="AR16" t="s">
        <v>207</v>
      </c>
      <c r="AS16">
        <v>0</v>
      </c>
      <c r="AT16">
        <v>0</v>
      </c>
      <c r="AU16" t="s">
        <v>207</v>
      </c>
      <c r="AV16" t="s">
        <v>207</v>
      </c>
      <c r="AW16">
        <v>0</v>
      </c>
      <c r="AX16">
        <v>0</v>
      </c>
      <c r="AY16" t="s">
        <v>207</v>
      </c>
      <c r="AZ16" t="s">
        <v>207</v>
      </c>
      <c r="BA16">
        <v>0</v>
      </c>
      <c r="BB16">
        <v>0</v>
      </c>
      <c r="BC16" t="s">
        <v>207</v>
      </c>
      <c r="BD16" t="s">
        <v>207</v>
      </c>
      <c r="BE16">
        <v>0</v>
      </c>
      <c r="BF16">
        <v>0</v>
      </c>
      <c r="BG16" t="s">
        <v>207</v>
      </c>
      <c r="BH16" t="s">
        <v>207</v>
      </c>
      <c r="BI16">
        <v>0</v>
      </c>
      <c r="BJ16">
        <v>0</v>
      </c>
      <c r="BK16">
        <v>0</v>
      </c>
      <c r="BL16">
        <v>0</v>
      </c>
      <c r="BM16">
        <v>0</v>
      </c>
      <c r="BN16">
        <v>0</v>
      </c>
      <c r="BO16" t="s">
        <v>206</v>
      </c>
      <c r="BP16">
        <v>0</v>
      </c>
      <c r="BQ16">
        <v>0</v>
      </c>
      <c r="BR16">
        <v>0</v>
      </c>
      <c r="BS16">
        <v>0</v>
      </c>
      <c r="BT16" t="s">
        <v>206</v>
      </c>
      <c r="BU16">
        <v>0</v>
      </c>
      <c r="BV16">
        <v>0</v>
      </c>
      <c r="BW16">
        <v>0</v>
      </c>
      <c r="BX16">
        <v>0</v>
      </c>
      <c r="BY16" t="s">
        <v>206</v>
      </c>
      <c r="BZ16">
        <v>0</v>
      </c>
      <c r="CA16">
        <v>0</v>
      </c>
      <c r="CB16">
        <v>0</v>
      </c>
      <c r="CC16">
        <v>0</v>
      </c>
      <c r="CD16" t="s">
        <v>206</v>
      </c>
      <c r="CE16">
        <v>0</v>
      </c>
      <c r="CF16">
        <v>0</v>
      </c>
      <c r="CG16">
        <v>0</v>
      </c>
      <c r="CH16">
        <v>0</v>
      </c>
      <c r="CI16" t="s">
        <v>206</v>
      </c>
      <c r="CJ16">
        <v>0</v>
      </c>
      <c r="CK16">
        <v>0</v>
      </c>
      <c r="CL16">
        <v>0</v>
      </c>
      <c r="CM16">
        <v>0</v>
      </c>
      <c r="CN16" t="s">
        <v>206</v>
      </c>
      <c r="CO16" t="s">
        <v>207</v>
      </c>
      <c r="CP16">
        <v>0</v>
      </c>
      <c r="CQ16">
        <v>0</v>
      </c>
      <c r="CR16">
        <v>0</v>
      </c>
      <c r="CS16">
        <v>0</v>
      </c>
      <c r="CT16">
        <v>0</v>
      </c>
      <c r="CU16" t="s">
        <v>206</v>
      </c>
      <c r="CV16">
        <v>0</v>
      </c>
      <c r="CW16">
        <v>0</v>
      </c>
      <c r="CX16">
        <v>395</v>
      </c>
      <c r="CY16">
        <v>2133</v>
      </c>
      <c r="CZ16" t="s">
        <v>206</v>
      </c>
      <c r="DA16">
        <f>Table1[[#This Row],[i- returnees internal present household]]+Table1[[#This Row],[k- abroad returnee household]]</f>
        <v>0</v>
      </c>
      <c r="DB16">
        <f>Table1[[#This Row],[i- returnees internal present individuals]]+Table1[[#This Row],[k- abroad returnee individuals]]</f>
        <v>0</v>
      </c>
      <c r="DC16" t="s">
        <v>206</v>
      </c>
      <c r="DD16">
        <v>0</v>
      </c>
      <c r="DE16">
        <v>0</v>
      </c>
      <c r="DF16">
        <v>0</v>
      </c>
      <c r="DG16">
        <v>0</v>
      </c>
      <c r="DH16" t="s">
        <v>207</v>
      </c>
      <c r="DI16" t="s">
        <v>207</v>
      </c>
      <c r="DJ16" t="s">
        <v>207</v>
      </c>
      <c r="DK16" t="s">
        <v>207</v>
      </c>
      <c r="DL16">
        <v>0</v>
      </c>
      <c r="DM16">
        <v>0</v>
      </c>
      <c r="DN16" t="s">
        <v>207</v>
      </c>
      <c r="DO16" t="s">
        <v>207</v>
      </c>
      <c r="DP16" t="s">
        <v>207</v>
      </c>
      <c r="DQ16" t="s">
        <v>207</v>
      </c>
      <c r="DR16">
        <v>0</v>
      </c>
      <c r="DS16">
        <v>0</v>
      </c>
      <c r="DT16" t="s">
        <v>207</v>
      </c>
      <c r="DU16" t="s">
        <v>207</v>
      </c>
      <c r="DV16" t="s">
        <v>207</v>
      </c>
      <c r="DW16" t="s">
        <v>207</v>
      </c>
      <c r="DX16">
        <v>0</v>
      </c>
      <c r="DY16">
        <v>0</v>
      </c>
      <c r="DZ16" t="s">
        <v>207</v>
      </c>
      <c r="EA16" t="s">
        <v>207</v>
      </c>
      <c r="EB16" t="s">
        <v>207</v>
      </c>
      <c r="EC16" t="s">
        <v>207</v>
      </c>
      <c r="ED16">
        <v>0</v>
      </c>
      <c r="EE16">
        <v>0</v>
      </c>
      <c r="EF16" t="s">
        <v>207</v>
      </c>
      <c r="EG16" t="s">
        <v>207</v>
      </c>
      <c r="EH16" t="s">
        <v>207</v>
      </c>
      <c r="EI16" t="s">
        <v>207</v>
      </c>
      <c r="EJ16">
        <v>0</v>
      </c>
      <c r="EK16">
        <v>0</v>
      </c>
      <c r="EL16" t="s">
        <v>206</v>
      </c>
      <c r="EM16">
        <v>0</v>
      </c>
      <c r="EN16">
        <v>0</v>
      </c>
      <c r="EO16">
        <v>0</v>
      </c>
      <c r="EP16">
        <v>0</v>
      </c>
      <c r="EQ16" t="s">
        <v>207</v>
      </c>
      <c r="ER16" t="s">
        <v>207</v>
      </c>
      <c r="ES16" t="s">
        <v>207</v>
      </c>
      <c r="ET16" t="s">
        <v>207</v>
      </c>
      <c r="EU16">
        <v>0</v>
      </c>
      <c r="EV16">
        <v>0</v>
      </c>
      <c r="EW16" t="s">
        <v>207</v>
      </c>
      <c r="EX16" t="s">
        <v>207</v>
      </c>
      <c r="EY16" t="s">
        <v>207</v>
      </c>
      <c r="EZ16" t="s">
        <v>207</v>
      </c>
      <c r="FA16">
        <v>0</v>
      </c>
      <c r="FB16">
        <v>0</v>
      </c>
      <c r="FC16" t="s">
        <v>207</v>
      </c>
      <c r="FD16" t="s">
        <v>207</v>
      </c>
      <c r="FE16" t="s">
        <v>207</v>
      </c>
      <c r="FF16" t="s">
        <v>207</v>
      </c>
      <c r="FG16">
        <v>0</v>
      </c>
      <c r="FH16">
        <v>0</v>
      </c>
      <c r="FI16" t="s">
        <v>207</v>
      </c>
      <c r="FJ16" t="s">
        <v>207</v>
      </c>
      <c r="FK16" t="s">
        <v>207</v>
      </c>
      <c r="FL16" t="s">
        <v>207</v>
      </c>
      <c r="FM16">
        <v>0</v>
      </c>
      <c r="FN16">
        <v>0</v>
      </c>
      <c r="FO16" t="s">
        <v>207</v>
      </c>
      <c r="FP16" t="s">
        <v>207</v>
      </c>
      <c r="FQ16" t="s">
        <v>207</v>
      </c>
      <c r="FR16" t="s">
        <v>207</v>
      </c>
      <c r="FS16">
        <v>0</v>
      </c>
      <c r="FT16">
        <v>0</v>
      </c>
      <c r="FU16">
        <v>0</v>
      </c>
      <c r="FV16">
        <v>0</v>
      </c>
      <c r="FW16">
        <v>0</v>
      </c>
      <c r="FX16">
        <v>0</v>
      </c>
      <c r="FY16">
        <v>0</v>
      </c>
      <c r="FZ16">
        <v>0</v>
      </c>
      <c r="GA16">
        <v>0</v>
      </c>
      <c r="GB16">
        <v>0</v>
      </c>
      <c r="GC16" t="s">
        <v>206</v>
      </c>
      <c r="GD16">
        <v>0</v>
      </c>
      <c r="GE16">
        <v>0</v>
      </c>
      <c r="GF16" t="s">
        <v>206</v>
      </c>
      <c r="GG16" t="s">
        <v>207</v>
      </c>
      <c r="GH16" t="s">
        <v>207</v>
      </c>
      <c r="GI16" t="s">
        <v>206</v>
      </c>
      <c r="GJ16" t="s">
        <v>207</v>
      </c>
      <c r="GK16" t="s">
        <v>206</v>
      </c>
      <c r="GL16">
        <v>0</v>
      </c>
      <c r="GM16">
        <v>0</v>
      </c>
      <c r="GN16" t="s">
        <v>206</v>
      </c>
      <c r="GO16" t="s">
        <v>257</v>
      </c>
      <c r="GP16" t="s">
        <v>211</v>
      </c>
      <c r="GQ16" t="s">
        <v>212</v>
      </c>
      <c r="GR16" t="s">
        <v>1764</v>
      </c>
    </row>
    <row r="17" spans="1:200" x14ac:dyDescent="0.2">
      <c r="A17" t="s">
        <v>246</v>
      </c>
      <c r="B17" t="s">
        <v>247</v>
      </c>
      <c r="C17" t="s">
        <v>291</v>
      </c>
      <c r="D17" t="s">
        <v>292</v>
      </c>
      <c r="E17" t="s">
        <v>296</v>
      </c>
      <c r="F17" t="s">
        <v>297</v>
      </c>
      <c r="G17">
        <v>9</v>
      </c>
      <c r="H17">
        <v>9</v>
      </c>
      <c r="I17" t="s">
        <v>219</v>
      </c>
      <c r="J17">
        <v>244</v>
      </c>
      <c r="K17">
        <v>1296</v>
      </c>
      <c r="L17">
        <v>196</v>
      </c>
      <c r="M17">
        <v>1042</v>
      </c>
      <c r="N17" t="s">
        <v>247</v>
      </c>
      <c r="O17" t="s">
        <v>292</v>
      </c>
      <c r="P17">
        <v>0</v>
      </c>
      <c r="Q17">
        <v>0</v>
      </c>
      <c r="R17" t="s">
        <v>207</v>
      </c>
      <c r="S17" t="s">
        <v>207</v>
      </c>
      <c r="T17">
        <v>0</v>
      </c>
      <c r="U17">
        <v>0</v>
      </c>
      <c r="V17" t="s">
        <v>207</v>
      </c>
      <c r="W17" t="s">
        <v>207</v>
      </c>
      <c r="X17">
        <v>0</v>
      </c>
      <c r="Y17">
        <v>0</v>
      </c>
      <c r="Z17" t="s">
        <v>207</v>
      </c>
      <c r="AA17" t="s">
        <v>207</v>
      </c>
      <c r="AB17">
        <v>48</v>
      </c>
      <c r="AC17">
        <v>254</v>
      </c>
      <c r="AD17" t="s">
        <v>247</v>
      </c>
      <c r="AE17" t="s">
        <v>292</v>
      </c>
      <c r="AF17">
        <v>0</v>
      </c>
      <c r="AG17">
        <v>0</v>
      </c>
      <c r="AH17" t="s">
        <v>207</v>
      </c>
      <c r="AI17" t="s">
        <v>207</v>
      </c>
      <c r="AJ17">
        <v>0</v>
      </c>
      <c r="AK17">
        <v>0</v>
      </c>
      <c r="AL17" t="s">
        <v>206</v>
      </c>
      <c r="AM17">
        <v>0</v>
      </c>
      <c r="AN17">
        <v>0</v>
      </c>
      <c r="AO17">
        <v>0</v>
      </c>
      <c r="AP17">
        <v>0</v>
      </c>
      <c r="AQ17" t="s">
        <v>207</v>
      </c>
      <c r="AR17" t="s">
        <v>207</v>
      </c>
      <c r="AS17">
        <v>0</v>
      </c>
      <c r="AT17">
        <v>0</v>
      </c>
      <c r="AU17" t="s">
        <v>207</v>
      </c>
      <c r="AV17" t="s">
        <v>207</v>
      </c>
      <c r="AW17">
        <v>0</v>
      </c>
      <c r="AX17">
        <v>0</v>
      </c>
      <c r="AY17" t="s">
        <v>207</v>
      </c>
      <c r="AZ17" t="s">
        <v>207</v>
      </c>
      <c r="BA17">
        <v>0</v>
      </c>
      <c r="BB17">
        <v>0</v>
      </c>
      <c r="BC17" t="s">
        <v>207</v>
      </c>
      <c r="BD17" t="s">
        <v>207</v>
      </c>
      <c r="BE17">
        <v>0</v>
      </c>
      <c r="BF17">
        <v>0</v>
      </c>
      <c r="BG17" t="s">
        <v>207</v>
      </c>
      <c r="BH17" t="s">
        <v>207</v>
      </c>
      <c r="BI17">
        <v>0</v>
      </c>
      <c r="BJ17">
        <v>0</v>
      </c>
      <c r="BK17">
        <v>1042</v>
      </c>
      <c r="BL17">
        <v>0</v>
      </c>
      <c r="BM17">
        <v>0</v>
      </c>
      <c r="BN17">
        <v>0</v>
      </c>
      <c r="BO17" t="s">
        <v>206</v>
      </c>
      <c r="BP17">
        <v>0</v>
      </c>
      <c r="BQ17">
        <v>0</v>
      </c>
      <c r="BR17">
        <v>0</v>
      </c>
      <c r="BS17">
        <v>0</v>
      </c>
      <c r="BT17" t="s">
        <v>206</v>
      </c>
      <c r="BU17">
        <v>0</v>
      </c>
      <c r="BV17">
        <v>0</v>
      </c>
      <c r="BW17">
        <v>0</v>
      </c>
      <c r="BX17">
        <v>0</v>
      </c>
      <c r="BY17" t="s">
        <v>206</v>
      </c>
      <c r="BZ17">
        <v>0</v>
      </c>
      <c r="CA17">
        <v>0</v>
      </c>
      <c r="CB17">
        <v>0</v>
      </c>
      <c r="CC17">
        <v>0</v>
      </c>
      <c r="CD17" t="s">
        <v>206</v>
      </c>
      <c r="CE17">
        <v>0</v>
      </c>
      <c r="CF17">
        <v>254</v>
      </c>
      <c r="CG17">
        <v>0</v>
      </c>
      <c r="CH17">
        <v>0</v>
      </c>
      <c r="CI17" t="s">
        <v>206</v>
      </c>
      <c r="CJ17">
        <v>0</v>
      </c>
      <c r="CK17">
        <v>0</v>
      </c>
      <c r="CL17">
        <v>0</v>
      </c>
      <c r="CM17">
        <v>0</v>
      </c>
      <c r="CN17" t="s">
        <v>206</v>
      </c>
      <c r="CO17" t="s">
        <v>207</v>
      </c>
      <c r="CP17">
        <v>0</v>
      </c>
      <c r="CQ17">
        <v>0</v>
      </c>
      <c r="CR17">
        <v>0</v>
      </c>
      <c r="CS17">
        <v>244</v>
      </c>
      <c r="CT17">
        <v>1296</v>
      </c>
      <c r="CU17" t="s">
        <v>219</v>
      </c>
      <c r="CV17">
        <v>40</v>
      </c>
      <c r="CW17">
        <v>216</v>
      </c>
      <c r="CX17">
        <v>50</v>
      </c>
      <c r="CY17">
        <v>270</v>
      </c>
      <c r="CZ17" t="s">
        <v>206</v>
      </c>
      <c r="DA17">
        <f>Table1[[#This Row],[i- returnees internal present household]]+Table1[[#This Row],[k- abroad returnee household]]</f>
        <v>0</v>
      </c>
      <c r="DB17">
        <f>Table1[[#This Row],[i- returnees internal present individuals]]+Table1[[#This Row],[k- abroad returnee individuals]]</f>
        <v>0</v>
      </c>
      <c r="DC17" t="s">
        <v>206</v>
      </c>
      <c r="DD17">
        <v>0</v>
      </c>
      <c r="DE17">
        <v>0</v>
      </c>
      <c r="DF17">
        <v>0</v>
      </c>
      <c r="DG17">
        <v>0</v>
      </c>
      <c r="DH17" t="s">
        <v>207</v>
      </c>
      <c r="DI17" t="s">
        <v>207</v>
      </c>
      <c r="DJ17" t="s">
        <v>207</v>
      </c>
      <c r="DK17" t="s">
        <v>207</v>
      </c>
      <c r="DL17">
        <v>0</v>
      </c>
      <c r="DM17">
        <v>0</v>
      </c>
      <c r="DN17" t="s">
        <v>207</v>
      </c>
      <c r="DO17" t="s">
        <v>207</v>
      </c>
      <c r="DP17" t="s">
        <v>207</v>
      </c>
      <c r="DQ17" t="s">
        <v>207</v>
      </c>
      <c r="DR17">
        <v>0</v>
      </c>
      <c r="DS17">
        <v>0</v>
      </c>
      <c r="DT17" t="s">
        <v>207</v>
      </c>
      <c r="DU17" t="s">
        <v>207</v>
      </c>
      <c r="DV17" t="s">
        <v>207</v>
      </c>
      <c r="DW17" t="s">
        <v>207</v>
      </c>
      <c r="DX17">
        <v>0</v>
      </c>
      <c r="DY17">
        <v>0</v>
      </c>
      <c r="DZ17" t="s">
        <v>207</v>
      </c>
      <c r="EA17" t="s">
        <v>207</v>
      </c>
      <c r="EB17" t="s">
        <v>207</v>
      </c>
      <c r="EC17" t="s">
        <v>207</v>
      </c>
      <c r="ED17">
        <v>0</v>
      </c>
      <c r="EE17">
        <v>0</v>
      </c>
      <c r="EF17" t="s">
        <v>207</v>
      </c>
      <c r="EG17" t="s">
        <v>207</v>
      </c>
      <c r="EH17" t="s">
        <v>207</v>
      </c>
      <c r="EI17" t="s">
        <v>207</v>
      </c>
      <c r="EJ17">
        <v>0</v>
      </c>
      <c r="EK17">
        <v>0</v>
      </c>
      <c r="EL17" t="s">
        <v>206</v>
      </c>
      <c r="EM17">
        <v>0</v>
      </c>
      <c r="EN17">
        <v>0</v>
      </c>
      <c r="EO17">
        <v>0</v>
      </c>
      <c r="EP17">
        <v>0</v>
      </c>
      <c r="EQ17" t="s">
        <v>207</v>
      </c>
      <c r="ER17" t="s">
        <v>207</v>
      </c>
      <c r="ES17" t="s">
        <v>207</v>
      </c>
      <c r="ET17" t="s">
        <v>207</v>
      </c>
      <c r="EU17">
        <v>0</v>
      </c>
      <c r="EV17">
        <v>0</v>
      </c>
      <c r="EW17" t="s">
        <v>207</v>
      </c>
      <c r="EX17" t="s">
        <v>207</v>
      </c>
      <c r="EY17" t="s">
        <v>207</v>
      </c>
      <c r="EZ17" t="s">
        <v>207</v>
      </c>
      <c r="FA17">
        <v>0</v>
      </c>
      <c r="FB17">
        <v>0</v>
      </c>
      <c r="FC17" t="s">
        <v>207</v>
      </c>
      <c r="FD17" t="s">
        <v>207</v>
      </c>
      <c r="FE17" t="s">
        <v>207</v>
      </c>
      <c r="FF17" t="s">
        <v>207</v>
      </c>
      <c r="FG17">
        <v>0</v>
      </c>
      <c r="FH17">
        <v>0</v>
      </c>
      <c r="FI17" t="s">
        <v>207</v>
      </c>
      <c r="FJ17" t="s">
        <v>207</v>
      </c>
      <c r="FK17" t="s">
        <v>207</v>
      </c>
      <c r="FL17" t="s">
        <v>207</v>
      </c>
      <c r="FM17">
        <v>0</v>
      </c>
      <c r="FN17">
        <v>0</v>
      </c>
      <c r="FO17" t="s">
        <v>207</v>
      </c>
      <c r="FP17" t="s">
        <v>207</v>
      </c>
      <c r="FQ17" t="s">
        <v>207</v>
      </c>
      <c r="FR17" t="s">
        <v>207</v>
      </c>
      <c r="FS17">
        <v>0</v>
      </c>
      <c r="FT17">
        <v>0</v>
      </c>
      <c r="FU17">
        <v>0</v>
      </c>
      <c r="FV17">
        <v>0</v>
      </c>
      <c r="FW17">
        <v>0</v>
      </c>
      <c r="FX17">
        <v>0</v>
      </c>
      <c r="FY17">
        <v>0</v>
      </c>
      <c r="FZ17">
        <v>0</v>
      </c>
      <c r="GA17">
        <v>0</v>
      </c>
      <c r="GB17">
        <v>0</v>
      </c>
      <c r="GC17" t="s">
        <v>206</v>
      </c>
      <c r="GD17">
        <v>0</v>
      </c>
      <c r="GE17">
        <v>0</v>
      </c>
      <c r="GF17" t="s">
        <v>206</v>
      </c>
      <c r="GG17" t="s">
        <v>207</v>
      </c>
      <c r="GH17" t="s">
        <v>207</v>
      </c>
      <c r="GI17" t="s">
        <v>206</v>
      </c>
      <c r="GJ17" t="s">
        <v>207</v>
      </c>
      <c r="GK17" t="s">
        <v>206</v>
      </c>
      <c r="GL17">
        <v>0</v>
      </c>
      <c r="GM17">
        <v>0</v>
      </c>
      <c r="GN17" t="s">
        <v>206</v>
      </c>
      <c r="GO17" t="s">
        <v>237</v>
      </c>
      <c r="GP17" t="s">
        <v>212</v>
      </c>
      <c r="GQ17" t="s">
        <v>211</v>
      </c>
      <c r="GR17" t="s">
        <v>220</v>
      </c>
    </row>
    <row r="18" spans="1:200" x14ac:dyDescent="0.2">
      <c r="A18" t="s">
        <v>246</v>
      </c>
      <c r="B18" t="s">
        <v>247</v>
      </c>
      <c r="C18" t="s">
        <v>245</v>
      </c>
      <c r="D18" t="s">
        <v>248</v>
      </c>
      <c r="E18" t="s">
        <v>298</v>
      </c>
      <c r="F18" t="s">
        <v>299</v>
      </c>
      <c r="G18">
        <v>9</v>
      </c>
      <c r="H18">
        <v>9</v>
      </c>
      <c r="I18" t="s">
        <v>219</v>
      </c>
      <c r="J18">
        <v>529</v>
      </c>
      <c r="K18">
        <v>2923</v>
      </c>
      <c r="L18">
        <v>89</v>
      </c>
      <c r="M18">
        <v>572</v>
      </c>
      <c r="N18" t="s">
        <v>247</v>
      </c>
      <c r="O18" t="s">
        <v>248</v>
      </c>
      <c r="P18">
        <v>0</v>
      </c>
      <c r="Q18">
        <v>0</v>
      </c>
      <c r="R18" t="s">
        <v>207</v>
      </c>
      <c r="S18" t="s">
        <v>207</v>
      </c>
      <c r="T18">
        <v>0</v>
      </c>
      <c r="U18">
        <v>0</v>
      </c>
      <c r="V18" t="s">
        <v>207</v>
      </c>
      <c r="W18" t="s">
        <v>207</v>
      </c>
      <c r="X18">
        <v>0</v>
      </c>
      <c r="Y18">
        <v>0</v>
      </c>
      <c r="Z18" t="s">
        <v>207</v>
      </c>
      <c r="AA18" t="s">
        <v>207</v>
      </c>
      <c r="AB18">
        <v>0</v>
      </c>
      <c r="AC18">
        <v>0</v>
      </c>
      <c r="AD18" t="s">
        <v>207</v>
      </c>
      <c r="AE18" t="s">
        <v>207</v>
      </c>
      <c r="AF18">
        <v>440</v>
      </c>
      <c r="AG18">
        <v>2351</v>
      </c>
      <c r="AH18" t="s">
        <v>235</v>
      </c>
      <c r="AI18" t="s">
        <v>300</v>
      </c>
      <c r="AJ18">
        <v>0</v>
      </c>
      <c r="AK18">
        <v>0</v>
      </c>
      <c r="AL18" t="s">
        <v>206</v>
      </c>
      <c r="AM18">
        <v>0</v>
      </c>
      <c r="AN18">
        <v>0</v>
      </c>
      <c r="AO18">
        <v>0</v>
      </c>
      <c r="AP18">
        <v>0</v>
      </c>
      <c r="AQ18" t="s">
        <v>207</v>
      </c>
      <c r="AR18" t="s">
        <v>207</v>
      </c>
      <c r="AS18">
        <v>0</v>
      </c>
      <c r="AT18">
        <v>0</v>
      </c>
      <c r="AU18" t="s">
        <v>207</v>
      </c>
      <c r="AV18" t="s">
        <v>207</v>
      </c>
      <c r="AW18">
        <v>0</v>
      </c>
      <c r="AX18">
        <v>0</v>
      </c>
      <c r="AY18" t="s">
        <v>207</v>
      </c>
      <c r="AZ18" t="s">
        <v>207</v>
      </c>
      <c r="BA18">
        <v>0</v>
      </c>
      <c r="BB18">
        <v>0</v>
      </c>
      <c r="BC18" t="s">
        <v>207</v>
      </c>
      <c r="BD18" t="s">
        <v>207</v>
      </c>
      <c r="BE18">
        <v>0</v>
      </c>
      <c r="BF18">
        <v>0</v>
      </c>
      <c r="BG18" t="s">
        <v>207</v>
      </c>
      <c r="BH18" t="s">
        <v>207</v>
      </c>
      <c r="BI18">
        <v>0</v>
      </c>
      <c r="BJ18">
        <v>0</v>
      </c>
      <c r="BK18">
        <v>0</v>
      </c>
      <c r="BL18">
        <v>572</v>
      </c>
      <c r="BM18">
        <v>0</v>
      </c>
      <c r="BN18">
        <v>0</v>
      </c>
      <c r="BO18" t="s">
        <v>206</v>
      </c>
      <c r="BP18">
        <v>0</v>
      </c>
      <c r="BQ18">
        <v>0</v>
      </c>
      <c r="BR18">
        <v>0</v>
      </c>
      <c r="BS18">
        <v>0</v>
      </c>
      <c r="BT18" t="s">
        <v>206</v>
      </c>
      <c r="BU18">
        <v>0</v>
      </c>
      <c r="BV18">
        <v>0</v>
      </c>
      <c r="BW18">
        <v>0</v>
      </c>
      <c r="BX18">
        <v>0</v>
      </c>
      <c r="BY18" t="s">
        <v>206</v>
      </c>
      <c r="BZ18">
        <v>0</v>
      </c>
      <c r="CA18">
        <v>0</v>
      </c>
      <c r="CB18">
        <v>0</v>
      </c>
      <c r="CC18">
        <v>0</v>
      </c>
      <c r="CD18" t="s">
        <v>206</v>
      </c>
      <c r="CE18">
        <v>0</v>
      </c>
      <c r="CF18">
        <v>0</v>
      </c>
      <c r="CG18">
        <v>0</v>
      </c>
      <c r="CH18">
        <v>0</v>
      </c>
      <c r="CI18" t="s">
        <v>206</v>
      </c>
      <c r="CJ18">
        <v>0</v>
      </c>
      <c r="CK18">
        <v>2351</v>
      </c>
      <c r="CL18">
        <v>0</v>
      </c>
      <c r="CM18">
        <v>0</v>
      </c>
      <c r="CN18" t="s">
        <v>206</v>
      </c>
      <c r="CO18" t="s">
        <v>207</v>
      </c>
      <c r="CP18">
        <v>0</v>
      </c>
      <c r="CQ18">
        <v>0</v>
      </c>
      <c r="CR18">
        <v>0</v>
      </c>
      <c r="CS18">
        <v>529</v>
      </c>
      <c r="CT18">
        <v>2923</v>
      </c>
      <c r="CU18" t="s">
        <v>219</v>
      </c>
      <c r="CV18">
        <v>17</v>
      </c>
      <c r="CW18">
        <v>109</v>
      </c>
      <c r="CX18">
        <v>2356</v>
      </c>
      <c r="CY18">
        <v>12716</v>
      </c>
      <c r="CZ18" t="s">
        <v>206</v>
      </c>
      <c r="DA18">
        <f>Table1[[#This Row],[i- returnees internal present household]]+Table1[[#This Row],[k- abroad returnee household]]</f>
        <v>0</v>
      </c>
      <c r="DB18">
        <f>Table1[[#This Row],[i- returnees internal present individuals]]+Table1[[#This Row],[k- abroad returnee individuals]]</f>
        <v>0</v>
      </c>
      <c r="DC18" t="s">
        <v>206</v>
      </c>
      <c r="DD18">
        <v>0</v>
      </c>
      <c r="DE18">
        <v>0</v>
      </c>
      <c r="DF18">
        <v>0</v>
      </c>
      <c r="DG18">
        <v>0</v>
      </c>
      <c r="DH18" t="s">
        <v>207</v>
      </c>
      <c r="DI18" t="s">
        <v>207</v>
      </c>
      <c r="DJ18" t="s">
        <v>207</v>
      </c>
      <c r="DK18" t="s">
        <v>207</v>
      </c>
      <c r="DL18">
        <v>0</v>
      </c>
      <c r="DM18">
        <v>0</v>
      </c>
      <c r="DN18" t="s">
        <v>207</v>
      </c>
      <c r="DO18" t="s">
        <v>207</v>
      </c>
      <c r="DP18" t="s">
        <v>207</v>
      </c>
      <c r="DQ18" t="s">
        <v>207</v>
      </c>
      <c r="DR18">
        <v>0</v>
      </c>
      <c r="DS18">
        <v>0</v>
      </c>
      <c r="DT18" t="s">
        <v>207</v>
      </c>
      <c r="DU18" t="s">
        <v>207</v>
      </c>
      <c r="DV18" t="s">
        <v>207</v>
      </c>
      <c r="DW18" t="s">
        <v>207</v>
      </c>
      <c r="DX18">
        <v>0</v>
      </c>
      <c r="DY18">
        <v>0</v>
      </c>
      <c r="DZ18" t="s">
        <v>207</v>
      </c>
      <c r="EA18" t="s">
        <v>207</v>
      </c>
      <c r="EB18" t="s">
        <v>207</v>
      </c>
      <c r="EC18" t="s">
        <v>207</v>
      </c>
      <c r="ED18">
        <v>0</v>
      </c>
      <c r="EE18">
        <v>0</v>
      </c>
      <c r="EF18" t="s">
        <v>207</v>
      </c>
      <c r="EG18" t="s">
        <v>207</v>
      </c>
      <c r="EH18" t="s">
        <v>207</v>
      </c>
      <c r="EI18" t="s">
        <v>207</v>
      </c>
      <c r="EJ18">
        <v>0</v>
      </c>
      <c r="EK18">
        <v>0</v>
      </c>
      <c r="EL18" t="s">
        <v>206</v>
      </c>
      <c r="EM18">
        <v>0</v>
      </c>
      <c r="EN18">
        <v>0</v>
      </c>
      <c r="EO18">
        <v>0</v>
      </c>
      <c r="EP18">
        <v>0</v>
      </c>
      <c r="EQ18" t="s">
        <v>207</v>
      </c>
      <c r="ER18" t="s">
        <v>207</v>
      </c>
      <c r="ES18" t="s">
        <v>207</v>
      </c>
      <c r="ET18" t="s">
        <v>207</v>
      </c>
      <c r="EU18">
        <v>0</v>
      </c>
      <c r="EV18">
        <v>0</v>
      </c>
      <c r="EW18" t="s">
        <v>207</v>
      </c>
      <c r="EX18" t="s">
        <v>207</v>
      </c>
      <c r="EY18" t="s">
        <v>207</v>
      </c>
      <c r="EZ18" t="s">
        <v>207</v>
      </c>
      <c r="FA18">
        <v>0</v>
      </c>
      <c r="FB18">
        <v>0</v>
      </c>
      <c r="FC18" t="s">
        <v>207</v>
      </c>
      <c r="FD18" t="s">
        <v>207</v>
      </c>
      <c r="FE18" t="s">
        <v>207</v>
      </c>
      <c r="FF18" t="s">
        <v>207</v>
      </c>
      <c r="FG18">
        <v>0</v>
      </c>
      <c r="FH18">
        <v>0</v>
      </c>
      <c r="FI18" t="s">
        <v>207</v>
      </c>
      <c r="FJ18" t="s">
        <v>207</v>
      </c>
      <c r="FK18" t="s">
        <v>207</v>
      </c>
      <c r="FL18" t="s">
        <v>207</v>
      </c>
      <c r="FM18">
        <v>0</v>
      </c>
      <c r="FN18">
        <v>0</v>
      </c>
      <c r="FO18" t="s">
        <v>207</v>
      </c>
      <c r="FP18" t="s">
        <v>207</v>
      </c>
      <c r="FQ18" t="s">
        <v>207</v>
      </c>
      <c r="FR18" t="s">
        <v>207</v>
      </c>
      <c r="FS18">
        <v>0</v>
      </c>
      <c r="FT18">
        <v>0</v>
      </c>
      <c r="FU18">
        <v>0</v>
      </c>
      <c r="FV18">
        <v>0</v>
      </c>
      <c r="FW18">
        <v>0</v>
      </c>
      <c r="FX18">
        <v>0</v>
      </c>
      <c r="FY18">
        <v>0</v>
      </c>
      <c r="FZ18">
        <v>0</v>
      </c>
      <c r="GA18">
        <v>0</v>
      </c>
      <c r="GB18">
        <v>0</v>
      </c>
      <c r="GC18" t="s">
        <v>206</v>
      </c>
      <c r="GD18">
        <v>0</v>
      </c>
      <c r="GE18">
        <v>0</v>
      </c>
      <c r="GF18" t="s">
        <v>206</v>
      </c>
      <c r="GG18" t="s">
        <v>207</v>
      </c>
      <c r="GH18" t="s">
        <v>207</v>
      </c>
      <c r="GI18" t="s">
        <v>206</v>
      </c>
      <c r="GJ18" t="s">
        <v>207</v>
      </c>
      <c r="GK18" t="s">
        <v>206</v>
      </c>
      <c r="GL18">
        <v>0</v>
      </c>
      <c r="GM18">
        <v>0</v>
      </c>
      <c r="GN18" t="s">
        <v>206</v>
      </c>
      <c r="GO18" t="s">
        <v>257</v>
      </c>
      <c r="GP18" t="s">
        <v>211</v>
      </c>
      <c r="GQ18" t="s">
        <v>212</v>
      </c>
      <c r="GR18" t="s">
        <v>301</v>
      </c>
    </row>
    <row r="19" spans="1:200" x14ac:dyDescent="0.2">
      <c r="A19" t="s">
        <v>246</v>
      </c>
      <c r="B19" t="s">
        <v>247</v>
      </c>
      <c r="C19" t="s">
        <v>291</v>
      </c>
      <c r="D19" t="s">
        <v>292</v>
      </c>
      <c r="E19" t="s">
        <v>302</v>
      </c>
      <c r="F19" t="s">
        <v>303</v>
      </c>
      <c r="G19">
        <v>9</v>
      </c>
      <c r="H19">
        <v>9</v>
      </c>
      <c r="I19" t="s">
        <v>219</v>
      </c>
      <c r="J19">
        <v>300</v>
      </c>
      <c r="K19">
        <v>1620</v>
      </c>
      <c r="L19">
        <v>300</v>
      </c>
      <c r="M19">
        <v>1620</v>
      </c>
      <c r="N19" t="s">
        <v>247</v>
      </c>
      <c r="O19" t="s">
        <v>292</v>
      </c>
      <c r="P19">
        <v>0</v>
      </c>
      <c r="Q19">
        <v>0</v>
      </c>
      <c r="R19" t="s">
        <v>207</v>
      </c>
      <c r="S19" t="s">
        <v>207</v>
      </c>
      <c r="T19">
        <v>0</v>
      </c>
      <c r="U19">
        <v>0</v>
      </c>
      <c r="V19" t="s">
        <v>207</v>
      </c>
      <c r="W19" t="s">
        <v>207</v>
      </c>
      <c r="X19">
        <v>0</v>
      </c>
      <c r="Y19">
        <v>0</v>
      </c>
      <c r="Z19" t="s">
        <v>207</v>
      </c>
      <c r="AA19" t="s">
        <v>207</v>
      </c>
      <c r="AB19">
        <v>0</v>
      </c>
      <c r="AC19">
        <v>0</v>
      </c>
      <c r="AD19" t="s">
        <v>207</v>
      </c>
      <c r="AE19" t="s">
        <v>207</v>
      </c>
      <c r="AF19">
        <v>0</v>
      </c>
      <c r="AG19">
        <v>0</v>
      </c>
      <c r="AH19" t="s">
        <v>207</v>
      </c>
      <c r="AI19" t="s">
        <v>207</v>
      </c>
      <c r="AJ19">
        <v>0</v>
      </c>
      <c r="AK19">
        <v>0</v>
      </c>
      <c r="AL19" t="s">
        <v>206</v>
      </c>
      <c r="AM19">
        <v>0</v>
      </c>
      <c r="AN19">
        <v>0</v>
      </c>
      <c r="AO19">
        <v>0</v>
      </c>
      <c r="AP19">
        <v>0</v>
      </c>
      <c r="AQ19" t="s">
        <v>207</v>
      </c>
      <c r="AR19" t="s">
        <v>207</v>
      </c>
      <c r="AS19">
        <v>0</v>
      </c>
      <c r="AT19">
        <v>0</v>
      </c>
      <c r="AU19" t="s">
        <v>207</v>
      </c>
      <c r="AV19" t="s">
        <v>207</v>
      </c>
      <c r="AW19">
        <v>0</v>
      </c>
      <c r="AX19">
        <v>0</v>
      </c>
      <c r="AY19" t="s">
        <v>207</v>
      </c>
      <c r="AZ19" t="s">
        <v>207</v>
      </c>
      <c r="BA19">
        <v>0</v>
      </c>
      <c r="BB19">
        <v>0</v>
      </c>
      <c r="BC19" t="s">
        <v>207</v>
      </c>
      <c r="BD19" t="s">
        <v>207</v>
      </c>
      <c r="BE19">
        <v>0</v>
      </c>
      <c r="BF19">
        <v>0</v>
      </c>
      <c r="BG19" t="s">
        <v>207</v>
      </c>
      <c r="BH19" t="s">
        <v>207</v>
      </c>
      <c r="BI19">
        <v>0</v>
      </c>
      <c r="BJ19">
        <v>0</v>
      </c>
      <c r="BK19">
        <v>0</v>
      </c>
      <c r="BL19">
        <v>1620</v>
      </c>
      <c r="BM19">
        <v>0</v>
      </c>
      <c r="BN19">
        <v>0</v>
      </c>
      <c r="BO19" t="s">
        <v>206</v>
      </c>
      <c r="BP19">
        <v>0</v>
      </c>
      <c r="BQ19">
        <v>0</v>
      </c>
      <c r="BR19">
        <v>0</v>
      </c>
      <c r="BS19">
        <v>0</v>
      </c>
      <c r="BT19" t="s">
        <v>206</v>
      </c>
      <c r="BU19">
        <v>0</v>
      </c>
      <c r="BV19">
        <v>0</v>
      </c>
      <c r="BW19">
        <v>0</v>
      </c>
      <c r="BX19">
        <v>0</v>
      </c>
      <c r="BY19" t="s">
        <v>206</v>
      </c>
      <c r="BZ19">
        <v>0</v>
      </c>
      <c r="CA19">
        <v>0</v>
      </c>
      <c r="CB19">
        <v>0</v>
      </c>
      <c r="CC19">
        <v>0</v>
      </c>
      <c r="CD19" t="s">
        <v>206</v>
      </c>
      <c r="CE19">
        <v>0</v>
      </c>
      <c r="CF19">
        <v>0</v>
      </c>
      <c r="CG19">
        <v>0</v>
      </c>
      <c r="CH19">
        <v>0</v>
      </c>
      <c r="CI19" t="s">
        <v>206</v>
      </c>
      <c r="CJ19">
        <v>0</v>
      </c>
      <c r="CK19">
        <v>0</v>
      </c>
      <c r="CL19">
        <v>0</v>
      </c>
      <c r="CM19">
        <v>0</v>
      </c>
      <c r="CN19" t="s">
        <v>206</v>
      </c>
      <c r="CO19" t="s">
        <v>207</v>
      </c>
      <c r="CP19">
        <v>0</v>
      </c>
      <c r="CQ19">
        <v>0</v>
      </c>
      <c r="CR19">
        <v>0</v>
      </c>
      <c r="CS19">
        <v>300</v>
      </c>
      <c r="CT19">
        <v>1620</v>
      </c>
      <c r="CU19" t="s">
        <v>206</v>
      </c>
      <c r="CV19">
        <v>0</v>
      </c>
      <c r="CW19">
        <v>0</v>
      </c>
      <c r="CX19">
        <v>1693</v>
      </c>
      <c r="CY19">
        <v>9068</v>
      </c>
      <c r="CZ19" t="s">
        <v>206</v>
      </c>
      <c r="DA19">
        <f>Table1[[#This Row],[i- returnees internal present household]]+Table1[[#This Row],[k- abroad returnee household]]</f>
        <v>0</v>
      </c>
      <c r="DB19">
        <f>Table1[[#This Row],[i- returnees internal present individuals]]+Table1[[#This Row],[k- abroad returnee individuals]]</f>
        <v>0</v>
      </c>
      <c r="DC19" t="s">
        <v>206</v>
      </c>
      <c r="DD19">
        <v>0</v>
      </c>
      <c r="DE19">
        <v>0</v>
      </c>
      <c r="DF19">
        <v>0</v>
      </c>
      <c r="DG19">
        <v>0</v>
      </c>
      <c r="DH19" t="s">
        <v>207</v>
      </c>
      <c r="DI19" t="s">
        <v>207</v>
      </c>
      <c r="DJ19" t="s">
        <v>207</v>
      </c>
      <c r="DK19" t="s">
        <v>207</v>
      </c>
      <c r="DL19">
        <v>0</v>
      </c>
      <c r="DM19">
        <v>0</v>
      </c>
      <c r="DN19" t="s">
        <v>207</v>
      </c>
      <c r="DO19" t="s">
        <v>207</v>
      </c>
      <c r="DP19" t="s">
        <v>207</v>
      </c>
      <c r="DQ19" t="s">
        <v>207</v>
      </c>
      <c r="DR19">
        <v>0</v>
      </c>
      <c r="DS19">
        <v>0</v>
      </c>
      <c r="DT19" t="s">
        <v>207</v>
      </c>
      <c r="DU19" t="s">
        <v>207</v>
      </c>
      <c r="DV19" t="s">
        <v>207</v>
      </c>
      <c r="DW19" t="s">
        <v>207</v>
      </c>
      <c r="DX19">
        <v>0</v>
      </c>
      <c r="DY19">
        <v>0</v>
      </c>
      <c r="DZ19" t="s">
        <v>207</v>
      </c>
      <c r="EA19" t="s">
        <v>207</v>
      </c>
      <c r="EB19" t="s">
        <v>207</v>
      </c>
      <c r="EC19" t="s">
        <v>207</v>
      </c>
      <c r="ED19">
        <v>0</v>
      </c>
      <c r="EE19">
        <v>0</v>
      </c>
      <c r="EF19" t="s">
        <v>207</v>
      </c>
      <c r="EG19" t="s">
        <v>207</v>
      </c>
      <c r="EH19" t="s">
        <v>207</v>
      </c>
      <c r="EI19" t="s">
        <v>207</v>
      </c>
      <c r="EJ19">
        <v>0</v>
      </c>
      <c r="EK19">
        <v>0</v>
      </c>
      <c r="EL19" t="s">
        <v>206</v>
      </c>
      <c r="EM19">
        <v>0</v>
      </c>
      <c r="EN19">
        <v>0</v>
      </c>
      <c r="EO19">
        <v>0</v>
      </c>
      <c r="EP19">
        <v>0</v>
      </c>
      <c r="EQ19" t="s">
        <v>207</v>
      </c>
      <c r="ER19" t="s">
        <v>207</v>
      </c>
      <c r="ES19" t="s">
        <v>207</v>
      </c>
      <c r="ET19" t="s">
        <v>207</v>
      </c>
      <c r="EU19">
        <v>0</v>
      </c>
      <c r="EV19">
        <v>0</v>
      </c>
      <c r="EW19" t="s">
        <v>207</v>
      </c>
      <c r="EX19" t="s">
        <v>207</v>
      </c>
      <c r="EY19" t="s">
        <v>207</v>
      </c>
      <c r="EZ19" t="s">
        <v>207</v>
      </c>
      <c r="FA19">
        <v>0</v>
      </c>
      <c r="FB19">
        <v>0</v>
      </c>
      <c r="FC19" t="s">
        <v>207</v>
      </c>
      <c r="FD19" t="s">
        <v>207</v>
      </c>
      <c r="FE19" t="s">
        <v>207</v>
      </c>
      <c r="FF19" t="s">
        <v>207</v>
      </c>
      <c r="FG19">
        <v>0</v>
      </c>
      <c r="FH19">
        <v>0</v>
      </c>
      <c r="FI19" t="s">
        <v>207</v>
      </c>
      <c r="FJ19" t="s">
        <v>207</v>
      </c>
      <c r="FK19" t="s">
        <v>207</v>
      </c>
      <c r="FL19" t="s">
        <v>207</v>
      </c>
      <c r="FM19">
        <v>0</v>
      </c>
      <c r="FN19">
        <v>0</v>
      </c>
      <c r="FO19" t="s">
        <v>207</v>
      </c>
      <c r="FP19" t="s">
        <v>207</v>
      </c>
      <c r="FQ19" t="s">
        <v>207</v>
      </c>
      <c r="FR19" t="s">
        <v>207</v>
      </c>
      <c r="FS19">
        <v>0</v>
      </c>
      <c r="FT19">
        <v>0</v>
      </c>
      <c r="FU19">
        <v>0</v>
      </c>
      <c r="FV19">
        <v>0</v>
      </c>
      <c r="FW19">
        <v>0</v>
      </c>
      <c r="FX19">
        <v>0</v>
      </c>
      <c r="FY19">
        <v>0</v>
      </c>
      <c r="FZ19">
        <v>0</v>
      </c>
      <c r="GA19">
        <v>0</v>
      </c>
      <c r="GB19">
        <v>0</v>
      </c>
      <c r="GC19" t="s">
        <v>206</v>
      </c>
      <c r="GD19">
        <v>0</v>
      </c>
      <c r="GE19">
        <v>0</v>
      </c>
      <c r="GF19" t="s">
        <v>206</v>
      </c>
      <c r="GG19" t="s">
        <v>207</v>
      </c>
      <c r="GH19" t="s">
        <v>207</v>
      </c>
      <c r="GI19" t="s">
        <v>206</v>
      </c>
      <c r="GJ19" t="s">
        <v>207</v>
      </c>
      <c r="GK19" t="s">
        <v>206</v>
      </c>
      <c r="GL19">
        <v>0</v>
      </c>
      <c r="GM19">
        <v>0</v>
      </c>
      <c r="GN19" t="s">
        <v>206</v>
      </c>
      <c r="GO19" t="s">
        <v>237</v>
      </c>
      <c r="GP19" t="s">
        <v>212</v>
      </c>
      <c r="GQ19" t="s">
        <v>211</v>
      </c>
      <c r="GR19" t="s">
        <v>220</v>
      </c>
    </row>
    <row r="20" spans="1:200" x14ac:dyDescent="0.2">
      <c r="A20" t="s">
        <v>246</v>
      </c>
      <c r="B20" t="s">
        <v>247</v>
      </c>
      <c r="C20" t="s">
        <v>245</v>
      </c>
      <c r="D20" t="s">
        <v>248</v>
      </c>
      <c r="E20" t="s">
        <v>304</v>
      </c>
      <c r="F20" t="s">
        <v>305</v>
      </c>
      <c r="G20">
        <v>9</v>
      </c>
      <c r="H20">
        <v>9</v>
      </c>
      <c r="I20" t="s">
        <v>219</v>
      </c>
      <c r="J20">
        <v>166</v>
      </c>
      <c r="K20">
        <v>860</v>
      </c>
      <c r="L20">
        <v>75</v>
      </c>
      <c r="M20">
        <v>389</v>
      </c>
      <c r="N20" t="s">
        <v>247</v>
      </c>
      <c r="O20" t="s">
        <v>248</v>
      </c>
      <c r="P20">
        <v>0</v>
      </c>
      <c r="Q20">
        <v>0</v>
      </c>
      <c r="R20" t="s">
        <v>207</v>
      </c>
      <c r="S20" t="s">
        <v>207</v>
      </c>
      <c r="T20">
        <v>0</v>
      </c>
      <c r="U20">
        <v>0</v>
      </c>
      <c r="V20" t="s">
        <v>207</v>
      </c>
      <c r="W20" t="s">
        <v>207</v>
      </c>
      <c r="X20">
        <v>0</v>
      </c>
      <c r="Y20">
        <v>0</v>
      </c>
      <c r="Z20" t="s">
        <v>207</v>
      </c>
      <c r="AA20" t="s">
        <v>207</v>
      </c>
      <c r="AB20">
        <v>91</v>
      </c>
      <c r="AC20">
        <v>471</v>
      </c>
      <c r="AD20" t="s">
        <v>247</v>
      </c>
      <c r="AE20" t="s">
        <v>248</v>
      </c>
      <c r="AF20">
        <v>0</v>
      </c>
      <c r="AG20">
        <v>0</v>
      </c>
      <c r="AH20" t="s">
        <v>207</v>
      </c>
      <c r="AI20" t="s">
        <v>207</v>
      </c>
      <c r="AJ20">
        <v>0</v>
      </c>
      <c r="AK20">
        <v>0</v>
      </c>
      <c r="AL20" t="s">
        <v>206</v>
      </c>
      <c r="AM20">
        <v>0</v>
      </c>
      <c r="AN20">
        <v>0</v>
      </c>
      <c r="AO20">
        <v>0</v>
      </c>
      <c r="AP20">
        <v>0</v>
      </c>
      <c r="AQ20" t="s">
        <v>207</v>
      </c>
      <c r="AR20" t="s">
        <v>207</v>
      </c>
      <c r="AS20">
        <v>0</v>
      </c>
      <c r="AT20">
        <v>0</v>
      </c>
      <c r="AU20" t="s">
        <v>207</v>
      </c>
      <c r="AV20" t="s">
        <v>207</v>
      </c>
      <c r="AW20">
        <v>0</v>
      </c>
      <c r="AX20">
        <v>0</v>
      </c>
      <c r="AY20" t="s">
        <v>207</v>
      </c>
      <c r="AZ20" t="s">
        <v>207</v>
      </c>
      <c r="BA20">
        <v>0</v>
      </c>
      <c r="BB20">
        <v>0</v>
      </c>
      <c r="BC20" t="s">
        <v>207</v>
      </c>
      <c r="BD20" t="s">
        <v>207</v>
      </c>
      <c r="BE20">
        <v>0</v>
      </c>
      <c r="BF20">
        <v>0</v>
      </c>
      <c r="BG20" t="s">
        <v>207</v>
      </c>
      <c r="BH20" t="s">
        <v>207</v>
      </c>
      <c r="BI20">
        <v>0</v>
      </c>
      <c r="BJ20">
        <v>0</v>
      </c>
      <c r="BK20">
        <v>389</v>
      </c>
      <c r="BL20">
        <v>0</v>
      </c>
      <c r="BM20">
        <v>0</v>
      </c>
      <c r="BN20">
        <v>0</v>
      </c>
      <c r="BO20" t="s">
        <v>206</v>
      </c>
      <c r="BP20">
        <v>0</v>
      </c>
      <c r="BQ20">
        <v>0</v>
      </c>
      <c r="BR20">
        <v>0</v>
      </c>
      <c r="BS20">
        <v>0</v>
      </c>
      <c r="BT20" t="s">
        <v>206</v>
      </c>
      <c r="BU20">
        <v>0</v>
      </c>
      <c r="BV20">
        <v>0</v>
      </c>
      <c r="BW20">
        <v>0</v>
      </c>
      <c r="BX20">
        <v>0</v>
      </c>
      <c r="BY20" t="s">
        <v>206</v>
      </c>
      <c r="BZ20">
        <v>0</v>
      </c>
      <c r="CA20">
        <v>0</v>
      </c>
      <c r="CB20">
        <v>0</v>
      </c>
      <c r="CC20">
        <v>0</v>
      </c>
      <c r="CD20" t="s">
        <v>206</v>
      </c>
      <c r="CE20">
        <v>0</v>
      </c>
      <c r="CF20">
        <v>471</v>
      </c>
      <c r="CG20">
        <v>0</v>
      </c>
      <c r="CH20">
        <v>0</v>
      </c>
      <c r="CI20" t="s">
        <v>206</v>
      </c>
      <c r="CJ20">
        <v>0</v>
      </c>
      <c r="CK20">
        <v>0</v>
      </c>
      <c r="CL20">
        <v>0</v>
      </c>
      <c r="CM20">
        <v>0</v>
      </c>
      <c r="CN20" t="s">
        <v>206</v>
      </c>
      <c r="CO20" t="s">
        <v>207</v>
      </c>
      <c r="CP20">
        <v>0</v>
      </c>
      <c r="CQ20">
        <v>0</v>
      </c>
      <c r="CR20">
        <v>0</v>
      </c>
      <c r="CS20">
        <v>166</v>
      </c>
      <c r="CT20">
        <v>860</v>
      </c>
      <c r="CU20" t="s">
        <v>206</v>
      </c>
      <c r="CV20">
        <v>0</v>
      </c>
      <c r="CW20">
        <v>0</v>
      </c>
      <c r="CX20">
        <v>3014</v>
      </c>
      <c r="CY20">
        <v>16054</v>
      </c>
      <c r="CZ20" t="s">
        <v>206</v>
      </c>
      <c r="DA20">
        <f>Table1[[#This Row],[i- returnees internal present household]]+Table1[[#This Row],[k- abroad returnee household]]</f>
        <v>0</v>
      </c>
      <c r="DB20">
        <f>Table1[[#This Row],[i- returnees internal present individuals]]+Table1[[#This Row],[k- abroad returnee individuals]]</f>
        <v>0</v>
      </c>
      <c r="DC20" t="s">
        <v>206</v>
      </c>
      <c r="DD20">
        <v>0</v>
      </c>
      <c r="DE20">
        <v>0</v>
      </c>
      <c r="DF20">
        <v>0</v>
      </c>
      <c r="DG20">
        <v>0</v>
      </c>
      <c r="DH20" t="s">
        <v>207</v>
      </c>
      <c r="DI20" t="s">
        <v>207</v>
      </c>
      <c r="DJ20" t="s">
        <v>207</v>
      </c>
      <c r="DK20" t="s">
        <v>207</v>
      </c>
      <c r="DL20">
        <v>0</v>
      </c>
      <c r="DM20">
        <v>0</v>
      </c>
      <c r="DN20" t="s">
        <v>207</v>
      </c>
      <c r="DO20" t="s">
        <v>207</v>
      </c>
      <c r="DP20" t="s">
        <v>207</v>
      </c>
      <c r="DQ20" t="s">
        <v>207</v>
      </c>
      <c r="DR20">
        <v>0</v>
      </c>
      <c r="DS20">
        <v>0</v>
      </c>
      <c r="DT20" t="s">
        <v>207</v>
      </c>
      <c r="DU20" t="s">
        <v>207</v>
      </c>
      <c r="DV20" t="s">
        <v>207</v>
      </c>
      <c r="DW20" t="s">
        <v>207</v>
      </c>
      <c r="DX20">
        <v>0</v>
      </c>
      <c r="DY20">
        <v>0</v>
      </c>
      <c r="DZ20" t="s">
        <v>207</v>
      </c>
      <c r="EA20" t="s">
        <v>207</v>
      </c>
      <c r="EB20" t="s">
        <v>207</v>
      </c>
      <c r="EC20" t="s">
        <v>207</v>
      </c>
      <c r="ED20">
        <v>0</v>
      </c>
      <c r="EE20">
        <v>0</v>
      </c>
      <c r="EF20" t="s">
        <v>207</v>
      </c>
      <c r="EG20" t="s">
        <v>207</v>
      </c>
      <c r="EH20" t="s">
        <v>207</v>
      </c>
      <c r="EI20" t="s">
        <v>207</v>
      </c>
      <c r="EJ20">
        <v>0</v>
      </c>
      <c r="EK20">
        <v>0</v>
      </c>
      <c r="EL20" t="s">
        <v>206</v>
      </c>
      <c r="EM20">
        <v>0</v>
      </c>
      <c r="EN20">
        <v>0</v>
      </c>
      <c r="EO20">
        <v>0</v>
      </c>
      <c r="EP20">
        <v>0</v>
      </c>
      <c r="EQ20" t="s">
        <v>207</v>
      </c>
      <c r="ER20" t="s">
        <v>207</v>
      </c>
      <c r="ES20" t="s">
        <v>207</v>
      </c>
      <c r="ET20" t="s">
        <v>207</v>
      </c>
      <c r="EU20">
        <v>0</v>
      </c>
      <c r="EV20">
        <v>0</v>
      </c>
      <c r="EW20" t="s">
        <v>207</v>
      </c>
      <c r="EX20" t="s">
        <v>207</v>
      </c>
      <c r="EY20" t="s">
        <v>207</v>
      </c>
      <c r="EZ20" t="s">
        <v>207</v>
      </c>
      <c r="FA20">
        <v>0</v>
      </c>
      <c r="FB20">
        <v>0</v>
      </c>
      <c r="FC20" t="s">
        <v>207</v>
      </c>
      <c r="FD20" t="s">
        <v>207</v>
      </c>
      <c r="FE20" t="s">
        <v>207</v>
      </c>
      <c r="FF20" t="s">
        <v>207</v>
      </c>
      <c r="FG20">
        <v>0</v>
      </c>
      <c r="FH20">
        <v>0</v>
      </c>
      <c r="FI20" t="s">
        <v>207</v>
      </c>
      <c r="FJ20" t="s">
        <v>207</v>
      </c>
      <c r="FK20" t="s">
        <v>207</v>
      </c>
      <c r="FL20" t="s">
        <v>207</v>
      </c>
      <c r="FM20">
        <v>0</v>
      </c>
      <c r="FN20">
        <v>0</v>
      </c>
      <c r="FO20" t="s">
        <v>207</v>
      </c>
      <c r="FP20" t="s">
        <v>207</v>
      </c>
      <c r="FQ20" t="s">
        <v>207</v>
      </c>
      <c r="FR20" t="s">
        <v>207</v>
      </c>
      <c r="FS20">
        <v>0</v>
      </c>
      <c r="FT20">
        <v>0</v>
      </c>
      <c r="FU20">
        <v>0</v>
      </c>
      <c r="FV20">
        <v>0</v>
      </c>
      <c r="FW20">
        <v>0</v>
      </c>
      <c r="FX20">
        <v>0</v>
      </c>
      <c r="FY20">
        <v>0</v>
      </c>
      <c r="FZ20">
        <v>0</v>
      </c>
      <c r="GA20">
        <v>0</v>
      </c>
      <c r="GB20">
        <v>0</v>
      </c>
      <c r="GC20" t="s">
        <v>206</v>
      </c>
      <c r="GD20">
        <v>0</v>
      </c>
      <c r="GE20">
        <v>0</v>
      </c>
      <c r="GF20" t="s">
        <v>206</v>
      </c>
      <c r="GG20" t="s">
        <v>207</v>
      </c>
      <c r="GH20" t="s">
        <v>207</v>
      </c>
      <c r="GI20" t="s">
        <v>206</v>
      </c>
      <c r="GJ20" t="s">
        <v>207</v>
      </c>
      <c r="GK20" t="s">
        <v>206</v>
      </c>
      <c r="GL20">
        <v>0</v>
      </c>
      <c r="GM20">
        <v>0</v>
      </c>
      <c r="GN20" t="s">
        <v>206</v>
      </c>
      <c r="GO20" t="s">
        <v>212</v>
      </c>
      <c r="GP20" t="s">
        <v>211</v>
      </c>
      <c r="GQ20" t="s">
        <v>211</v>
      </c>
      <c r="GR20" t="s">
        <v>306</v>
      </c>
    </row>
    <row r="21" spans="1:200" x14ac:dyDescent="0.2">
      <c r="A21" t="s">
        <v>246</v>
      </c>
      <c r="B21" t="s">
        <v>247</v>
      </c>
      <c r="C21" t="s">
        <v>308</v>
      </c>
      <c r="D21" t="s">
        <v>273</v>
      </c>
      <c r="E21" t="s">
        <v>307</v>
      </c>
      <c r="F21" t="s">
        <v>309</v>
      </c>
      <c r="G21">
        <v>9</v>
      </c>
      <c r="H21">
        <v>9</v>
      </c>
      <c r="I21" t="s">
        <v>219</v>
      </c>
      <c r="J21">
        <v>898</v>
      </c>
      <c r="K21">
        <v>5297</v>
      </c>
      <c r="L21">
        <v>264</v>
      </c>
      <c r="M21">
        <v>1584</v>
      </c>
      <c r="N21" t="s">
        <v>253</v>
      </c>
      <c r="O21" t="s">
        <v>254</v>
      </c>
      <c r="P21">
        <v>156</v>
      </c>
      <c r="Q21">
        <v>930</v>
      </c>
      <c r="R21" t="s">
        <v>253</v>
      </c>
      <c r="S21" t="s">
        <v>254</v>
      </c>
      <c r="T21">
        <v>168</v>
      </c>
      <c r="U21">
        <v>983</v>
      </c>
      <c r="V21" t="s">
        <v>247</v>
      </c>
      <c r="W21" t="s">
        <v>310</v>
      </c>
      <c r="X21">
        <v>149</v>
      </c>
      <c r="Y21">
        <v>892</v>
      </c>
      <c r="Z21" t="s">
        <v>216</v>
      </c>
      <c r="AA21" t="s">
        <v>311</v>
      </c>
      <c r="AB21">
        <v>61</v>
      </c>
      <c r="AC21">
        <v>341</v>
      </c>
      <c r="AD21" t="s">
        <v>247</v>
      </c>
      <c r="AE21" t="s">
        <v>268</v>
      </c>
      <c r="AF21">
        <v>100</v>
      </c>
      <c r="AG21">
        <v>567</v>
      </c>
      <c r="AH21" t="s">
        <v>216</v>
      </c>
      <c r="AI21" t="s">
        <v>311</v>
      </c>
      <c r="AJ21">
        <v>0</v>
      </c>
      <c r="AK21">
        <v>0</v>
      </c>
      <c r="AL21" t="s">
        <v>206</v>
      </c>
      <c r="AM21">
        <v>0</v>
      </c>
      <c r="AN21">
        <v>0</v>
      </c>
      <c r="AO21">
        <v>0</v>
      </c>
      <c r="AP21">
        <v>0</v>
      </c>
      <c r="AQ21" t="s">
        <v>207</v>
      </c>
      <c r="AR21" t="s">
        <v>207</v>
      </c>
      <c r="AS21">
        <v>0</v>
      </c>
      <c r="AT21">
        <v>0</v>
      </c>
      <c r="AU21" t="s">
        <v>207</v>
      </c>
      <c r="AV21" t="s">
        <v>207</v>
      </c>
      <c r="AW21">
        <v>0</v>
      </c>
      <c r="AX21">
        <v>0</v>
      </c>
      <c r="AY21" t="s">
        <v>207</v>
      </c>
      <c r="AZ21" t="s">
        <v>207</v>
      </c>
      <c r="BA21">
        <v>0</v>
      </c>
      <c r="BB21">
        <v>0</v>
      </c>
      <c r="BC21" t="s">
        <v>207</v>
      </c>
      <c r="BD21" t="s">
        <v>207</v>
      </c>
      <c r="BE21">
        <v>0</v>
      </c>
      <c r="BF21">
        <v>0</v>
      </c>
      <c r="BG21" t="s">
        <v>207</v>
      </c>
      <c r="BH21" t="s">
        <v>207</v>
      </c>
      <c r="BI21">
        <v>0</v>
      </c>
      <c r="BJ21">
        <v>0</v>
      </c>
      <c r="BK21">
        <v>1584</v>
      </c>
      <c r="BL21">
        <v>0</v>
      </c>
      <c r="BM21">
        <v>0</v>
      </c>
      <c r="BN21">
        <v>0</v>
      </c>
      <c r="BO21" t="s">
        <v>206</v>
      </c>
      <c r="BP21">
        <v>930</v>
      </c>
      <c r="BQ21">
        <v>0</v>
      </c>
      <c r="BR21">
        <v>0</v>
      </c>
      <c r="BS21">
        <v>0</v>
      </c>
      <c r="BT21" t="s">
        <v>206</v>
      </c>
      <c r="BU21">
        <v>0</v>
      </c>
      <c r="BV21">
        <v>983</v>
      </c>
      <c r="BW21">
        <v>0</v>
      </c>
      <c r="BX21">
        <v>0</v>
      </c>
      <c r="BY21" t="s">
        <v>206</v>
      </c>
      <c r="BZ21">
        <v>0</v>
      </c>
      <c r="CA21">
        <v>892</v>
      </c>
      <c r="CB21">
        <v>0</v>
      </c>
      <c r="CC21">
        <v>0</v>
      </c>
      <c r="CD21" t="s">
        <v>206</v>
      </c>
      <c r="CE21">
        <v>0</v>
      </c>
      <c r="CF21">
        <v>341</v>
      </c>
      <c r="CG21">
        <v>0</v>
      </c>
      <c r="CH21">
        <v>0</v>
      </c>
      <c r="CI21" t="s">
        <v>206</v>
      </c>
      <c r="CJ21">
        <v>0</v>
      </c>
      <c r="CK21">
        <v>0</v>
      </c>
      <c r="CL21">
        <v>567</v>
      </c>
      <c r="CM21">
        <v>0</v>
      </c>
      <c r="CN21" t="s">
        <v>206</v>
      </c>
      <c r="CO21" t="s">
        <v>207</v>
      </c>
      <c r="CP21">
        <v>0</v>
      </c>
      <c r="CQ21">
        <v>0</v>
      </c>
      <c r="CR21">
        <v>0</v>
      </c>
      <c r="CS21">
        <v>898</v>
      </c>
      <c r="CT21">
        <v>5297</v>
      </c>
      <c r="CU21" t="s">
        <v>206</v>
      </c>
      <c r="CV21">
        <v>0</v>
      </c>
      <c r="CW21">
        <v>0</v>
      </c>
      <c r="CX21">
        <v>1083</v>
      </c>
      <c r="CY21">
        <v>5671</v>
      </c>
      <c r="CZ21" t="s">
        <v>206</v>
      </c>
      <c r="DA21">
        <f>Table1[[#This Row],[i- returnees internal present household]]+Table1[[#This Row],[k- abroad returnee household]]</f>
        <v>0</v>
      </c>
      <c r="DB21">
        <f>Table1[[#This Row],[i- returnees internal present individuals]]+Table1[[#This Row],[k- abroad returnee individuals]]</f>
        <v>0</v>
      </c>
      <c r="DC21" t="s">
        <v>206</v>
      </c>
      <c r="DD21">
        <v>0</v>
      </c>
      <c r="DE21">
        <v>0</v>
      </c>
      <c r="DF21">
        <v>0</v>
      </c>
      <c r="DG21">
        <v>0</v>
      </c>
      <c r="DH21" t="s">
        <v>207</v>
      </c>
      <c r="DI21" t="s">
        <v>207</v>
      </c>
      <c r="DJ21" t="s">
        <v>207</v>
      </c>
      <c r="DK21" t="s">
        <v>207</v>
      </c>
      <c r="DL21">
        <v>0</v>
      </c>
      <c r="DM21">
        <v>0</v>
      </c>
      <c r="DN21" t="s">
        <v>207</v>
      </c>
      <c r="DO21" t="s">
        <v>207</v>
      </c>
      <c r="DP21" t="s">
        <v>207</v>
      </c>
      <c r="DQ21" t="s">
        <v>207</v>
      </c>
      <c r="DR21">
        <v>0</v>
      </c>
      <c r="DS21">
        <v>0</v>
      </c>
      <c r="DT21" t="s">
        <v>207</v>
      </c>
      <c r="DU21" t="s">
        <v>207</v>
      </c>
      <c r="DV21" t="s">
        <v>207</v>
      </c>
      <c r="DW21" t="s">
        <v>207</v>
      </c>
      <c r="DX21">
        <v>0</v>
      </c>
      <c r="DY21">
        <v>0</v>
      </c>
      <c r="DZ21" t="s">
        <v>207</v>
      </c>
      <c r="EA21" t="s">
        <v>207</v>
      </c>
      <c r="EB21" t="s">
        <v>207</v>
      </c>
      <c r="EC21" t="s">
        <v>207</v>
      </c>
      <c r="ED21">
        <v>0</v>
      </c>
      <c r="EE21">
        <v>0</v>
      </c>
      <c r="EF21" t="s">
        <v>207</v>
      </c>
      <c r="EG21" t="s">
        <v>207</v>
      </c>
      <c r="EH21" t="s">
        <v>207</v>
      </c>
      <c r="EI21" t="s">
        <v>207</v>
      </c>
      <c r="EJ21">
        <v>0</v>
      </c>
      <c r="EK21">
        <v>0</v>
      </c>
      <c r="EL21" t="s">
        <v>206</v>
      </c>
      <c r="EM21">
        <v>0</v>
      </c>
      <c r="EN21">
        <v>0</v>
      </c>
      <c r="EO21">
        <v>0</v>
      </c>
      <c r="EP21">
        <v>0</v>
      </c>
      <c r="EQ21" t="s">
        <v>207</v>
      </c>
      <c r="ER21" t="s">
        <v>207</v>
      </c>
      <c r="ES21" t="s">
        <v>207</v>
      </c>
      <c r="ET21" t="s">
        <v>207</v>
      </c>
      <c r="EU21">
        <v>0</v>
      </c>
      <c r="EV21">
        <v>0</v>
      </c>
      <c r="EW21" t="s">
        <v>207</v>
      </c>
      <c r="EX21" t="s">
        <v>207</v>
      </c>
      <c r="EY21" t="s">
        <v>207</v>
      </c>
      <c r="EZ21" t="s">
        <v>207</v>
      </c>
      <c r="FA21">
        <v>0</v>
      </c>
      <c r="FB21">
        <v>0</v>
      </c>
      <c r="FC21" t="s">
        <v>207</v>
      </c>
      <c r="FD21" t="s">
        <v>207</v>
      </c>
      <c r="FE21" t="s">
        <v>207</v>
      </c>
      <c r="FF21" t="s">
        <v>207</v>
      </c>
      <c r="FG21">
        <v>0</v>
      </c>
      <c r="FH21">
        <v>0</v>
      </c>
      <c r="FI21" t="s">
        <v>207</v>
      </c>
      <c r="FJ21" t="s">
        <v>207</v>
      </c>
      <c r="FK21" t="s">
        <v>207</v>
      </c>
      <c r="FL21" t="s">
        <v>207</v>
      </c>
      <c r="FM21">
        <v>0</v>
      </c>
      <c r="FN21">
        <v>0</v>
      </c>
      <c r="FO21" t="s">
        <v>207</v>
      </c>
      <c r="FP21" t="s">
        <v>207</v>
      </c>
      <c r="FQ21" t="s">
        <v>207</v>
      </c>
      <c r="FR21" t="s">
        <v>207</v>
      </c>
      <c r="FS21">
        <v>0</v>
      </c>
      <c r="FT21">
        <v>0</v>
      </c>
      <c r="FU21">
        <v>0</v>
      </c>
      <c r="FV21">
        <v>0</v>
      </c>
      <c r="FW21">
        <v>0</v>
      </c>
      <c r="FX21">
        <v>0</v>
      </c>
      <c r="FY21">
        <v>0</v>
      </c>
      <c r="FZ21">
        <v>0</v>
      </c>
      <c r="GA21">
        <v>0</v>
      </c>
      <c r="GB21">
        <v>0</v>
      </c>
      <c r="GC21" t="s">
        <v>206</v>
      </c>
      <c r="GD21">
        <v>0</v>
      </c>
      <c r="GE21">
        <v>0</v>
      </c>
      <c r="GF21" t="s">
        <v>206</v>
      </c>
      <c r="GG21" t="s">
        <v>207</v>
      </c>
      <c r="GH21" t="s">
        <v>207</v>
      </c>
      <c r="GI21" t="s">
        <v>206</v>
      </c>
      <c r="GJ21" t="s">
        <v>207</v>
      </c>
      <c r="GK21" t="s">
        <v>206</v>
      </c>
      <c r="GL21">
        <v>0</v>
      </c>
      <c r="GM21">
        <v>0</v>
      </c>
      <c r="GN21" t="s">
        <v>206</v>
      </c>
      <c r="GO21" t="s">
        <v>211</v>
      </c>
      <c r="GP21" t="s">
        <v>211</v>
      </c>
      <c r="GQ21" t="s">
        <v>212</v>
      </c>
      <c r="GR21" t="s">
        <v>220</v>
      </c>
    </row>
    <row r="22" spans="1:200" x14ac:dyDescent="0.2">
      <c r="A22" t="s">
        <v>246</v>
      </c>
      <c r="B22" t="s">
        <v>247</v>
      </c>
      <c r="C22" t="s">
        <v>313</v>
      </c>
      <c r="D22" t="s">
        <v>314</v>
      </c>
      <c r="E22" t="s">
        <v>312</v>
      </c>
      <c r="F22" t="s">
        <v>315</v>
      </c>
      <c r="G22">
        <v>9</v>
      </c>
      <c r="H22">
        <v>9</v>
      </c>
      <c r="I22" t="s">
        <v>219</v>
      </c>
      <c r="J22">
        <v>115</v>
      </c>
      <c r="K22">
        <v>598</v>
      </c>
      <c r="L22">
        <v>50</v>
      </c>
      <c r="M22">
        <v>260</v>
      </c>
      <c r="N22" t="s">
        <v>216</v>
      </c>
      <c r="O22" t="s">
        <v>255</v>
      </c>
      <c r="P22">
        <v>65</v>
      </c>
      <c r="Q22">
        <v>338</v>
      </c>
      <c r="R22" t="s">
        <v>216</v>
      </c>
      <c r="S22" t="s">
        <v>311</v>
      </c>
      <c r="T22">
        <v>0</v>
      </c>
      <c r="U22">
        <v>0</v>
      </c>
      <c r="V22" t="s">
        <v>207</v>
      </c>
      <c r="W22" t="s">
        <v>207</v>
      </c>
      <c r="X22">
        <v>0</v>
      </c>
      <c r="Y22">
        <v>0</v>
      </c>
      <c r="Z22" t="s">
        <v>207</v>
      </c>
      <c r="AA22" t="s">
        <v>207</v>
      </c>
      <c r="AB22">
        <v>0</v>
      </c>
      <c r="AC22">
        <v>0</v>
      </c>
      <c r="AD22" t="s">
        <v>207</v>
      </c>
      <c r="AE22" t="s">
        <v>207</v>
      </c>
      <c r="AF22">
        <v>0</v>
      </c>
      <c r="AG22">
        <v>0</v>
      </c>
      <c r="AH22" t="s">
        <v>207</v>
      </c>
      <c r="AI22" t="s">
        <v>207</v>
      </c>
      <c r="AJ22">
        <v>0</v>
      </c>
      <c r="AK22">
        <v>0</v>
      </c>
      <c r="AL22" t="s">
        <v>206</v>
      </c>
      <c r="AM22">
        <v>0</v>
      </c>
      <c r="AN22">
        <v>0</v>
      </c>
      <c r="AO22">
        <v>0</v>
      </c>
      <c r="AP22">
        <v>0</v>
      </c>
      <c r="AQ22" t="s">
        <v>207</v>
      </c>
      <c r="AR22" t="s">
        <v>207</v>
      </c>
      <c r="AS22">
        <v>0</v>
      </c>
      <c r="AT22">
        <v>0</v>
      </c>
      <c r="AU22" t="s">
        <v>207</v>
      </c>
      <c r="AV22" t="s">
        <v>207</v>
      </c>
      <c r="AW22">
        <v>0</v>
      </c>
      <c r="AX22">
        <v>0</v>
      </c>
      <c r="AY22" t="s">
        <v>207</v>
      </c>
      <c r="AZ22" t="s">
        <v>207</v>
      </c>
      <c r="BA22">
        <v>0</v>
      </c>
      <c r="BB22">
        <v>0</v>
      </c>
      <c r="BC22" t="s">
        <v>207</v>
      </c>
      <c r="BD22" t="s">
        <v>207</v>
      </c>
      <c r="BE22">
        <v>0</v>
      </c>
      <c r="BF22">
        <v>0</v>
      </c>
      <c r="BG22" t="s">
        <v>207</v>
      </c>
      <c r="BH22" t="s">
        <v>207</v>
      </c>
      <c r="BI22">
        <v>0</v>
      </c>
      <c r="BJ22">
        <v>0</v>
      </c>
      <c r="BK22">
        <v>260</v>
      </c>
      <c r="BL22">
        <v>0</v>
      </c>
      <c r="BM22">
        <v>0</v>
      </c>
      <c r="BN22">
        <v>0</v>
      </c>
      <c r="BO22" t="s">
        <v>206</v>
      </c>
      <c r="BP22">
        <v>0</v>
      </c>
      <c r="BQ22">
        <v>338</v>
      </c>
      <c r="BR22">
        <v>0</v>
      </c>
      <c r="BS22">
        <v>0</v>
      </c>
      <c r="BT22" t="s">
        <v>206</v>
      </c>
      <c r="BU22">
        <v>0</v>
      </c>
      <c r="BV22">
        <v>0</v>
      </c>
      <c r="BW22">
        <v>0</v>
      </c>
      <c r="BX22">
        <v>0</v>
      </c>
      <c r="BY22" t="s">
        <v>206</v>
      </c>
      <c r="BZ22">
        <v>0</v>
      </c>
      <c r="CA22">
        <v>0</v>
      </c>
      <c r="CB22">
        <v>0</v>
      </c>
      <c r="CC22">
        <v>0</v>
      </c>
      <c r="CD22" t="s">
        <v>206</v>
      </c>
      <c r="CE22">
        <v>0</v>
      </c>
      <c r="CF22">
        <v>0</v>
      </c>
      <c r="CG22">
        <v>0</v>
      </c>
      <c r="CH22">
        <v>0</v>
      </c>
      <c r="CI22" t="s">
        <v>206</v>
      </c>
      <c r="CJ22">
        <v>0</v>
      </c>
      <c r="CK22">
        <v>0</v>
      </c>
      <c r="CL22">
        <v>0</v>
      </c>
      <c r="CM22">
        <v>0</v>
      </c>
      <c r="CN22" t="s">
        <v>206</v>
      </c>
      <c r="CO22" t="s">
        <v>207</v>
      </c>
      <c r="CP22">
        <v>0</v>
      </c>
      <c r="CQ22">
        <v>0</v>
      </c>
      <c r="CR22">
        <v>0</v>
      </c>
      <c r="CS22">
        <v>115</v>
      </c>
      <c r="CT22">
        <v>598</v>
      </c>
      <c r="CU22" t="s">
        <v>206</v>
      </c>
      <c r="CV22">
        <v>0</v>
      </c>
      <c r="CW22">
        <v>0</v>
      </c>
      <c r="CX22">
        <v>720</v>
      </c>
      <c r="CY22">
        <v>3744</v>
      </c>
      <c r="CZ22" t="s">
        <v>206</v>
      </c>
      <c r="DA22">
        <f>Table1[[#This Row],[i- returnees internal present household]]+Table1[[#This Row],[k- abroad returnee household]]</f>
        <v>0</v>
      </c>
      <c r="DB22">
        <f>Table1[[#This Row],[i- returnees internal present individuals]]+Table1[[#This Row],[k- abroad returnee individuals]]</f>
        <v>0</v>
      </c>
      <c r="DC22" t="s">
        <v>206</v>
      </c>
      <c r="DD22">
        <v>0</v>
      </c>
      <c r="DE22">
        <v>0</v>
      </c>
      <c r="DF22">
        <v>0</v>
      </c>
      <c r="DG22">
        <v>0</v>
      </c>
      <c r="DH22" t="s">
        <v>207</v>
      </c>
      <c r="DI22" t="s">
        <v>207</v>
      </c>
      <c r="DJ22" t="s">
        <v>207</v>
      </c>
      <c r="DK22" t="s">
        <v>207</v>
      </c>
      <c r="DL22">
        <v>0</v>
      </c>
      <c r="DM22">
        <v>0</v>
      </c>
      <c r="DN22" t="s">
        <v>207</v>
      </c>
      <c r="DO22" t="s">
        <v>207</v>
      </c>
      <c r="DP22" t="s">
        <v>207</v>
      </c>
      <c r="DQ22" t="s">
        <v>207</v>
      </c>
      <c r="DR22">
        <v>0</v>
      </c>
      <c r="DS22">
        <v>0</v>
      </c>
      <c r="DT22" t="s">
        <v>207</v>
      </c>
      <c r="DU22" t="s">
        <v>207</v>
      </c>
      <c r="DV22" t="s">
        <v>207</v>
      </c>
      <c r="DW22" t="s">
        <v>207</v>
      </c>
      <c r="DX22">
        <v>0</v>
      </c>
      <c r="DY22">
        <v>0</v>
      </c>
      <c r="DZ22" t="s">
        <v>207</v>
      </c>
      <c r="EA22" t="s">
        <v>207</v>
      </c>
      <c r="EB22" t="s">
        <v>207</v>
      </c>
      <c r="EC22" t="s">
        <v>207</v>
      </c>
      <c r="ED22">
        <v>0</v>
      </c>
      <c r="EE22">
        <v>0</v>
      </c>
      <c r="EF22" t="s">
        <v>207</v>
      </c>
      <c r="EG22" t="s">
        <v>207</v>
      </c>
      <c r="EH22" t="s">
        <v>207</v>
      </c>
      <c r="EI22" t="s">
        <v>207</v>
      </c>
      <c r="EJ22">
        <v>0</v>
      </c>
      <c r="EK22">
        <v>0</v>
      </c>
      <c r="EL22" t="s">
        <v>206</v>
      </c>
      <c r="EM22">
        <v>0</v>
      </c>
      <c r="EN22">
        <v>0</v>
      </c>
      <c r="EO22">
        <v>0</v>
      </c>
      <c r="EP22">
        <v>0</v>
      </c>
      <c r="EQ22" t="s">
        <v>207</v>
      </c>
      <c r="ER22" t="s">
        <v>207</v>
      </c>
      <c r="ES22" t="s">
        <v>207</v>
      </c>
      <c r="ET22" t="s">
        <v>207</v>
      </c>
      <c r="EU22">
        <v>0</v>
      </c>
      <c r="EV22">
        <v>0</v>
      </c>
      <c r="EW22" t="s">
        <v>207</v>
      </c>
      <c r="EX22" t="s">
        <v>207</v>
      </c>
      <c r="EY22" t="s">
        <v>207</v>
      </c>
      <c r="EZ22" t="s">
        <v>207</v>
      </c>
      <c r="FA22">
        <v>0</v>
      </c>
      <c r="FB22">
        <v>0</v>
      </c>
      <c r="FC22" t="s">
        <v>207</v>
      </c>
      <c r="FD22" t="s">
        <v>207</v>
      </c>
      <c r="FE22" t="s">
        <v>207</v>
      </c>
      <c r="FF22" t="s">
        <v>207</v>
      </c>
      <c r="FG22">
        <v>0</v>
      </c>
      <c r="FH22">
        <v>0</v>
      </c>
      <c r="FI22" t="s">
        <v>207</v>
      </c>
      <c r="FJ22" t="s">
        <v>207</v>
      </c>
      <c r="FK22" t="s">
        <v>207</v>
      </c>
      <c r="FL22" t="s">
        <v>207</v>
      </c>
      <c r="FM22">
        <v>0</v>
      </c>
      <c r="FN22">
        <v>0</v>
      </c>
      <c r="FO22" t="s">
        <v>207</v>
      </c>
      <c r="FP22" t="s">
        <v>207</v>
      </c>
      <c r="FQ22" t="s">
        <v>207</v>
      </c>
      <c r="FR22" t="s">
        <v>207</v>
      </c>
      <c r="FS22">
        <v>0</v>
      </c>
      <c r="FT22">
        <v>0</v>
      </c>
      <c r="FU22">
        <v>0</v>
      </c>
      <c r="FV22">
        <v>0</v>
      </c>
      <c r="FW22">
        <v>0</v>
      </c>
      <c r="FX22">
        <v>0</v>
      </c>
      <c r="FY22">
        <v>0</v>
      </c>
      <c r="FZ22">
        <v>0</v>
      </c>
      <c r="GA22">
        <v>0</v>
      </c>
      <c r="GB22">
        <v>0</v>
      </c>
      <c r="GC22" t="s">
        <v>206</v>
      </c>
      <c r="GD22">
        <v>0</v>
      </c>
      <c r="GE22">
        <v>0</v>
      </c>
      <c r="GF22" t="s">
        <v>206</v>
      </c>
      <c r="GG22" t="s">
        <v>207</v>
      </c>
      <c r="GH22" t="s">
        <v>207</v>
      </c>
      <c r="GI22" t="s">
        <v>206</v>
      </c>
      <c r="GJ22" t="s">
        <v>207</v>
      </c>
      <c r="GK22" t="s">
        <v>206</v>
      </c>
      <c r="GL22">
        <v>0</v>
      </c>
      <c r="GM22">
        <v>0</v>
      </c>
      <c r="GN22" t="s">
        <v>206</v>
      </c>
      <c r="GO22" t="s">
        <v>212</v>
      </c>
      <c r="GP22" t="s">
        <v>211</v>
      </c>
      <c r="GQ22" t="s">
        <v>212</v>
      </c>
      <c r="GR22" t="s">
        <v>220</v>
      </c>
    </row>
    <row r="23" spans="1:200" x14ac:dyDescent="0.2">
      <c r="A23" t="s">
        <v>246</v>
      </c>
      <c r="B23" t="s">
        <v>247</v>
      </c>
      <c r="C23" t="s">
        <v>313</v>
      </c>
      <c r="D23" t="s">
        <v>314</v>
      </c>
      <c r="E23" t="s">
        <v>316</v>
      </c>
      <c r="F23" t="s">
        <v>317</v>
      </c>
      <c r="G23">
        <v>9</v>
      </c>
      <c r="H23">
        <v>9</v>
      </c>
      <c r="I23" t="s">
        <v>219</v>
      </c>
      <c r="J23">
        <v>80</v>
      </c>
      <c r="K23">
        <v>416</v>
      </c>
      <c r="L23">
        <v>42</v>
      </c>
      <c r="M23">
        <v>264</v>
      </c>
      <c r="N23" t="s">
        <v>216</v>
      </c>
      <c r="O23" t="s">
        <v>311</v>
      </c>
      <c r="P23">
        <v>30</v>
      </c>
      <c r="Q23">
        <v>128</v>
      </c>
      <c r="R23" t="s">
        <v>216</v>
      </c>
      <c r="S23" t="s">
        <v>318</v>
      </c>
      <c r="T23">
        <v>8</v>
      </c>
      <c r="U23">
        <v>24</v>
      </c>
      <c r="V23" t="s">
        <v>216</v>
      </c>
      <c r="W23" t="s">
        <v>318</v>
      </c>
      <c r="X23">
        <v>0</v>
      </c>
      <c r="Y23">
        <v>0</v>
      </c>
      <c r="Z23" t="s">
        <v>207</v>
      </c>
      <c r="AA23" t="s">
        <v>207</v>
      </c>
      <c r="AB23">
        <v>0</v>
      </c>
      <c r="AC23">
        <v>0</v>
      </c>
      <c r="AD23" t="s">
        <v>207</v>
      </c>
      <c r="AE23" t="s">
        <v>207</v>
      </c>
      <c r="AF23">
        <v>0</v>
      </c>
      <c r="AG23">
        <v>0</v>
      </c>
      <c r="AH23" t="s">
        <v>207</v>
      </c>
      <c r="AI23" t="s">
        <v>207</v>
      </c>
      <c r="AJ23">
        <v>0</v>
      </c>
      <c r="AK23">
        <v>0</v>
      </c>
      <c r="AL23" t="s">
        <v>206</v>
      </c>
      <c r="AM23">
        <v>0</v>
      </c>
      <c r="AN23">
        <v>0</v>
      </c>
      <c r="AO23">
        <v>0</v>
      </c>
      <c r="AP23">
        <v>0</v>
      </c>
      <c r="AQ23" t="s">
        <v>207</v>
      </c>
      <c r="AR23" t="s">
        <v>207</v>
      </c>
      <c r="AS23">
        <v>0</v>
      </c>
      <c r="AT23">
        <v>0</v>
      </c>
      <c r="AU23" t="s">
        <v>207</v>
      </c>
      <c r="AV23" t="s">
        <v>207</v>
      </c>
      <c r="AW23">
        <v>0</v>
      </c>
      <c r="AX23">
        <v>0</v>
      </c>
      <c r="AY23" t="s">
        <v>207</v>
      </c>
      <c r="AZ23" t="s">
        <v>207</v>
      </c>
      <c r="BA23">
        <v>0</v>
      </c>
      <c r="BB23">
        <v>0</v>
      </c>
      <c r="BC23" t="s">
        <v>207</v>
      </c>
      <c r="BD23" t="s">
        <v>207</v>
      </c>
      <c r="BE23">
        <v>0</v>
      </c>
      <c r="BF23">
        <v>0</v>
      </c>
      <c r="BG23" t="s">
        <v>207</v>
      </c>
      <c r="BH23" t="s">
        <v>207</v>
      </c>
      <c r="BI23">
        <v>0</v>
      </c>
      <c r="BJ23">
        <v>0</v>
      </c>
      <c r="BK23">
        <v>264</v>
      </c>
      <c r="BL23">
        <v>0</v>
      </c>
      <c r="BM23">
        <v>0</v>
      </c>
      <c r="BN23">
        <v>0</v>
      </c>
      <c r="BO23" t="s">
        <v>206</v>
      </c>
      <c r="BP23">
        <v>128</v>
      </c>
      <c r="BQ23">
        <v>0</v>
      </c>
      <c r="BR23">
        <v>0</v>
      </c>
      <c r="BS23">
        <v>0</v>
      </c>
      <c r="BT23" t="s">
        <v>206</v>
      </c>
      <c r="BU23">
        <v>0</v>
      </c>
      <c r="BV23">
        <v>24</v>
      </c>
      <c r="BW23">
        <v>0</v>
      </c>
      <c r="BX23">
        <v>0</v>
      </c>
      <c r="BY23" t="s">
        <v>206</v>
      </c>
      <c r="BZ23">
        <v>0</v>
      </c>
      <c r="CA23">
        <v>0</v>
      </c>
      <c r="CB23">
        <v>0</v>
      </c>
      <c r="CC23">
        <v>0</v>
      </c>
      <c r="CD23" t="s">
        <v>206</v>
      </c>
      <c r="CE23">
        <v>0</v>
      </c>
      <c r="CF23">
        <v>0</v>
      </c>
      <c r="CG23">
        <v>0</v>
      </c>
      <c r="CH23">
        <v>0</v>
      </c>
      <c r="CI23" t="s">
        <v>206</v>
      </c>
      <c r="CJ23">
        <v>0</v>
      </c>
      <c r="CK23">
        <v>0</v>
      </c>
      <c r="CL23">
        <v>0</v>
      </c>
      <c r="CM23">
        <v>0</v>
      </c>
      <c r="CN23" t="s">
        <v>206</v>
      </c>
      <c r="CO23" t="s">
        <v>207</v>
      </c>
      <c r="CP23">
        <v>0</v>
      </c>
      <c r="CQ23">
        <v>0</v>
      </c>
      <c r="CR23">
        <v>0</v>
      </c>
      <c r="CS23">
        <v>80</v>
      </c>
      <c r="CT23">
        <v>416</v>
      </c>
      <c r="CU23" t="s">
        <v>206</v>
      </c>
      <c r="CV23">
        <v>0</v>
      </c>
      <c r="CW23">
        <v>0</v>
      </c>
      <c r="CX23">
        <v>805</v>
      </c>
      <c r="CY23">
        <v>4186</v>
      </c>
      <c r="CZ23" t="s">
        <v>206</v>
      </c>
      <c r="DA23">
        <f>Table1[[#This Row],[i- returnees internal present household]]+Table1[[#This Row],[k- abroad returnee household]]</f>
        <v>0</v>
      </c>
      <c r="DB23">
        <f>Table1[[#This Row],[i- returnees internal present individuals]]+Table1[[#This Row],[k- abroad returnee individuals]]</f>
        <v>0</v>
      </c>
      <c r="DC23" t="s">
        <v>206</v>
      </c>
      <c r="DD23">
        <v>0</v>
      </c>
      <c r="DE23">
        <v>0</v>
      </c>
      <c r="DF23">
        <v>0</v>
      </c>
      <c r="DG23">
        <v>0</v>
      </c>
      <c r="DH23" t="s">
        <v>207</v>
      </c>
      <c r="DI23" t="s">
        <v>207</v>
      </c>
      <c r="DJ23" t="s">
        <v>207</v>
      </c>
      <c r="DK23" t="s">
        <v>207</v>
      </c>
      <c r="DL23">
        <v>0</v>
      </c>
      <c r="DM23">
        <v>0</v>
      </c>
      <c r="DN23" t="s">
        <v>207</v>
      </c>
      <c r="DO23" t="s">
        <v>207</v>
      </c>
      <c r="DP23" t="s">
        <v>207</v>
      </c>
      <c r="DQ23" t="s">
        <v>207</v>
      </c>
      <c r="DR23">
        <v>0</v>
      </c>
      <c r="DS23">
        <v>0</v>
      </c>
      <c r="DT23" t="s">
        <v>207</v>
      </c>
      <c r="DU23" t="s">
        <v>207</v>
      </c>
      <c r="DV23" t="s">
        <v>207</v>
      </c>
      <c r="DW23" t="s">
        <v>207</v>
      </c>
      <c r="DX23">
        <v>0</v>
      </c>
      <c r="DY23">
        <v>0</v>
      </c>
      <c r="DZ23" t="s">
        <v>207</v>
      </c>
      <c r="EA23" t="s">
        <v>207</v>
      </c>
      <c r="EB23" t="s">
        <v>207</v>
      </c>
      <c r="EC23" t="s">
        <v>207</v>
      </c>
      <c r="ED23">
        <v>0</v>
      </c>
      <c r="EE23">
        <v>0</v>
      </c>
      <c r="EF23" t="s">
        <v>207</v>
      </c>
      <c r="EG23" t="s">
        <v>207</v>
      </c>
      <c r="EH23" t="s">
        <v>207</v>
      </c>
      <c r="EI23" t="s">
        <v>207</v>
      </c>
      <c r="EJ23">
        <v>0</v>
      </c>
      <c r="EK23">
        <v>0</v>
      </c>
      <c r="EL23" t="s">
        <v>206</v>
      </c>
      <c r="EM23">
        <v>0</v>
      </c>
      <c r="EN23">
        <v>0</v>
      </c>
      <c r="EO23">
        <v>0</v>
      </c>
      <c r="EP23">
        <v>0</v>
      </c>
      <c r="EQ23" t="s">
        <v>207</v>
      </c>
      <c r="ER23" t="s">
        <v>207</v>
      </c>
      <c r="ES23" t="s">
        <v>207</v>
      </c>
      <c r="ET23" t="s">
        <v>207</v>
      </c>
      <c r="EU23">
        <v>0</v>
      </c>
      <c r="EV23">
        <v>0</v>
      </c>
      <c r="EW23" t="s">
        <v>207</v>
      </c>
      <c r="EX23" t="s">
        <v>207</v>
      </c>
      <c r="EY23" t="s">
        <v>207</v>
      </c>
      <c r="EZ23" t="s">
        <v>207</v>
      </c>
      <c r="FA23">
        <v>0</v>
      </c>
      <c r="FB23">
        <v>0</v>
      </c>
      <c r="FC23" t="s">
        <v>207</v>
      </c>
      <c r="FD23" t="s">
        <v>207</v>
      </c>
      <c r="FE23" t="s">
        <v>207</v>
      </c>
      <c r="FF23" t="s">
        <v>207</v>
      </c>
      <c r="FG23">
        <v>0</v>
      </c>
      <c r="FH23">
        <v>0</v>
      </c>
      <c r="FI23" t="s">
        <v>207</v>
      </c>
      <c r="FJ23" t="s">
        <v>207</v>
      </c>
      <c r="FK23" t="s">
        <v>207</v>
      </c>
      <c r="FL23" t="s">
        <v>207</v>
      </c>
      <c r="FM23">
        <v>0</v>
      </c>
      <c r="FN23">
        <v>0</v>
      </c>
      <c r="FO23" t="s">
        <v>207</v>
      </c>
      <c r="FP23" t="s">
        <v>207</v>
      </c>
      <c r="FQ23" t="s">
        <v>207</v>
      </c>
      <c r="FR23" t="s">
        <v>207</v>
      </c>
      <c r="FS23">
        <v>0</v>
      </c>
      <c r="FT23">
        <v>0</v>
      </c>
      <c r="FU23">
        <v>0</v>
      </c>
      <c r="FV23">
        <v>0</v>
      </c>
      <c r="FW23">
        <v>0</v>
      </c>
      <c r="FX23">
        <v>0</v>
      </c>
      <c r="FY23">
        <v>0</v>
      </c>
      <c r="FZ23">
        <v>0</v>
      </c>
      <c r="GA23">
        <v>0</v>
      </c>
      <c r="GB23">
        <v>0</v>
      </c>
      <c r="GC23" t="s">
        <v>206</v>
      </c>
      <c r="GD23">
        <v>0</v>
      </c>
      <c r="GE23">
        <v>0</v>
      </c>
      <c r="GF23" t="s">
        <v>206</v>
      </c>
      <c r="GG23" t="s">
        <v>207</v>
      </c>
      <c r="GH23" t="s">
        <v>207</v>
      </c>
      <c r="GI23" t="s">
        <v>206</v>
      </c>
      <c r="GJ23" t="s">
        <v>207</v>
      </c>
      <c r="GK23" t="s">
        <v>206</v>
      </c>
      <c r="GL23">
        <v>0</v>
      </c>
      <c r="GM23">
        <v>0</v>
      </c>
      <c r="GN23" t="s">
        <v>206</v>
      </c>
      <c r="GO23" t="s">
        <v>212</v>
      </c>
      <c r="GP23" t="s">
        <v>211</v>
      </c>
      <c r="GQ23" t="s">
        <v>212</v>
      </c>
      <c r="GR23" t="s">
        <v>220</v>
      </c>
    </row>
    <row r="24" spans="1:200" x14ac:dyDescent="0.2">
      <c r="A24" t="s">
        <v>246</v>
      </c>
      <c r="B24" t="s">
        <v>247</v>
      </c>
      <c r="C24" t="s">
        <v>313</v>
      </c>
      <c r="D24" t="s">
        <v>314</v>
      </c>
      <c r="E24" t="s">
        <v>319</v>
      </c>
      <c r="F24" t="s">
        <v>320</v>
      </c>
      <c r="G24">
        <v>9</v>
      </c>
      <c r="H24">
        <v>9</v>
      </c>
      <c r="I24" t="s">
        <v>219</v>
      </c>
      <c r="J24">
        <v>116</v>
      </c>
      <c r="K24">
        <v>585</v>
      </c>
      <c r="L24">
        <v>14</v>
      </c>
      <c r="M24">
        <v>81</v>
      </c>
      <c r="N24" t="s">
        <v>247</v>
      </c>
      <c r="O24" t="s">
        <v>314</v>
      </c>
      <c r="P24">
        <v>87</v>
      </c>
      <c r="Q24">
        <v>443</v>
      </c>
      <c r="R24" t="s">
        <v>253</v>
      </c>
      <c r="S24" t="s">
        <v>270</v>
      </c>
      <c r="T24">
        <v>0</v>
      </c>
      <c r="U24">
        <v>0</v>
      </c>
      <c r="V24" t="s">
        <v>207</v>
      </c>
      <c r="W24" t="s">
        <v>207</v>
      </c>
      <c r="X24">
        <v>0</v>
      </c>
      <c r="Y24">
        <v>0</v>
      </c>
      <c r="Z24" t="s">
        <v>207</v>
      </c>
      <c r="AA24" t="s">
        <v>207</v>
      </c>
      <c r="AB24">
        <v>0</v>
      </c>
      <c r="AC24">
        <v>0</v>
      </c>
      <c r="AD24" t="s">
        <v>207</v>
      </c>
      <c r="AE24" t="s">
        <v>207</v>
      </c>
      <c r="AF24">
        <v>15</v>
      </c>
      <c r="AG24">
        <v>61</v>
      </c>
      <c r="AH24" t="s">
        <v>247</v>
      </c>
      <c r="AI24" t="s">
        <v>314</v>
      </c>
      <c r="AJ24">
        <v>0</v>
      </c>
      <c r="AK24">
        <v>0</v>
      </c>
      <c r="AL24" t="s">
        <v>206</v>
      </c>
      <c r="AM24">
        <v>0</v>
      </c>
      <c r="AN24">
        <v>0</v>
      </c>
      <c r="AO24">
        <v>0</v>
      </c>
      <c r="AP24">
        <v>0</v>
      </c>
      <c r="AQ24" t="s">
        <v>207</v>
      </c>
      <c r="AR24" t="s">
        <v>207</v>
      </c>
      <c r="AS24">
        <v>0</v>
      </c>
      <c r="AT24">
        <v>0</v>
      </c>
      <c r="AU24" t="s">
        <v>207</v>
      </c>
      <c r="AV24" t="s">
        <v>207</v>
      </c>
      <c r="AW24">
        <v>0</v>
      </c>
      <c r="AX24">
        <v>0</v>
      </c>
      <c r="AY24" t="s">
        <v>207</v>
      </c>
      <c r="AZ24" t="s">
        <v>207</v>
      </c>
      <c r="BA24">
        <v>0</v>
      </c>
      <c r="BB24">
        <v>0</v>
      </c>
      <c r="BC24" t="s">
        <v>207</v>
      </c>
      <c r="BD24" t="s">
        <v>207</v>
      </c>
      <c r="BE24">
        <v>0</v>
      </c>
      <c r="BF24">
        <v>0</v>
      </c>
      <c r="BG24" t="s">
        <v>207</v>
      </c>
      <c r="BH24" t="s">
        <v>207</v>
      </c>
      <c r="BI24">
        <v>0</v>
      </c>
      <c r="BJ24">
        <v>0</v>
      </c>
      <c r="BK24">
        <v>81</v>
      </c>
      <c r="BL24">
        <v>0</v>
      </c>
      <c r="BM24">
        <v>0</v>
      </c>
      <c r="BN24">
        <v>0</v>
      </c>
      <c r="BO24" t="s">
        <v>206</v>
      </c>
      <c r="BP24">
        <v>0</v>
      </c>
      <c r="BQ24">
        <v>443</v>
      </c>
      <c r="BR24">
        <v>0</v>
      </c>
      <c r="BS24">
        <v>0</v>
      </c>
      <c r="BT24" t="s">
        <v>206</v>
      </c>
      <c r="BU24">
        <v>0</v>
      </c>
      <c r="BV24">
        <v>0</v>
      </c>
      <c r="BW24">
        <v>0</v>
      </c>
      <c r="BX24">
        <v>0</v>
      </c>
      <c r="BY24" t="s">
        <v>206</v>
      </c>
      <c r="BZ24">
        <v>0</v>
      </c>
      <c r="CA24">
        <v>0</v>
      </c>
      <c r="CB24">
        <v>0</v>
      </c>
      <c r="CC24">
        <v>0</v>
      </c>
      <c r="CD24" t="s">
        <v>206</v>
      </c>
      <c r="CE24">
        <v>0</v>
      </c>
      <c r="CF24">
        <v>0</v>
      </c>
      <c r="CG24">
        <v>0</v>
      </c>
      <c r="CH24">
        <v>0</v>
      </c>
      <c r="CI24" t="s">
        <v>206</v>
      </c>
      <c r="CJ24">
        <v>0</v>
      </c>
      <c r="CK24">
        <v>61</v>
      </c>
      <c r="CL24">
        <v>0</v>
      </c>
      <c r="CM24">
        <v>0</v>
      </c>
      <c r="CN24" t="s">
        <v>206</v>
      </c>
      <c r="CO24" t="s">
        <v>207</v>
      </c>
      <c r="CP24">
        <v>0</v>
      </c>
      <c r="CQ24">
        <v>0</v>
      </c>
      <c r="CR24">
        <v>0</v>
      </c>
      <c r="CS24">
        <v>116</v>
      </c>
      <c r="CT24">
        <v>585</v>
      </c>
      <c r="CU24" t="s">
        <v>206</v>
      </c>
      <c r="CV24">
        <v>0</v>
      </c>
      <c r="CW24">
        <v>0</v>
      </c>
      <c r="CX24">
        <v>1823</v>
      </c>
      <c r="CY24">
        <v>9297</v>
      </c>
      <c r="CZ24" t="s">
        <v>206</v>
      </c>
      <c r="DA24">
        <f>Table1[[#This Row],[i- returnees internal present household]]+Table1[[#This Row],[k- abroad returnee household]]</f>
        <v>0</v>
      </c>
      <c r="DB24">
        <f>Table1[[#This Row],[i- returnees internal present individuals]]+Table1[[#This Row],[k- abroad returnee individuals]]</f>
        <v>0</v>
      </c>
      <c r="DC24" t="s">
        <v>206</v>
      </c>
      <c r="DD24">
        <v>0</v>
      </c>
      <c r="DE24">
        <v>0</v>
      </c>
      <c r="DF24">
        <v>0</v>
      </c>
      <c r="DG24">
        <v>0</v>
      </c>
      <c r="DH24" t="s">
        <v>207</v>
      </c>
      <c r="DI24" t="s">
        <v>207</v>
      </c>
      <c r="DJ24" t="s">
        <v>207</v>
      </c>
      <c r="DK24" t="s">
        <v>207</v>
      </c>
      <c r="DL24">
        <v>0</v>
      </c>
      <c r="DM24">
        <v>0</v>
      </c>
      <c r="DN24" t="s">
        <v>207</v>
      </c>
      <c r="DO24" t="s">
        <v>207</v>
      </c>
      <c r="DP24" t="s">
        <v>207</v>
      </c>
      <c r="DQ24" t="s">
        <v>207</v>
      </c>
      <c r="DR24">
        <v>0</v>
      </c>
      <c r="DS24">
        <v>0</v>
      </c>
      <c r="DT24" t="s">
        <v>207</v>
      </c>
      <c r="DU24" t="s">
        <v>207</v>
      </c>
      <c r="DV24" t="s">
        <v>207</v>
      </c>
      <c r="DW24" t="s">
        <v>207</v>
      </c>
      <c r="DX24">
        <v>0</v>
      </c>
      <c r="DY24">
        <v>0</v>
      </c>
      <c r="DZ24" t="s">
        <v>207</v>
      </c>
      <c r="EA24" t="s">
        <v>207</v>
      </c>
      <c r="EB24" t="s">
        <v>207</v>
      </c>
      <c r="EC24" t="s">
        <v>207</v>
      </c>
      <c r="ED24">
        <v>0</v>
      </c>
      <c r="EE24">
        <v>0</v>
      </c>
      <c r="EF24" t="s">
        <v>207</v>
      </c>
      <c r="EG24" t="s">
        <v>207</v>
      </c>
      <c r="EH24" t="s">
        <v>207</v>
      </c>
      <c r="EI24" t="s">
        <v>207</v>
      </c>
      <c r="EJ24">
        <v>0</v>
      </c>
      <c r="EK24">
        <v>0</v>
      </c>
      <c r="EL24" t="s">
        <v>206</v>
      </c>
      <c r="EM24">
        <v>0</v>
      </c>
      <c r="EN24">
        <v>0</v>
      </c>
      <c r="EO24">
        <v>0</v>
      </c>
      <c r="EP24">
        <v>0</v>
      </c>
      <c r="EQ24" t="s">
        <v>207</v>
      </c>
      <c r="ER24" t="s">
        <v>207</v>
      </c>
      <c r="ES24" t="s">
        <v>207</v>
      </c>
      <c r="ET24" t="s">
        <v>207</v>
      </c>
      <c r="EU24">
        <v>0</v>
      </c>
      <c r="EV24">
        <v>0</v>
      </c>
      <c r="EW24" t="s">
        <v>207</v>
      </c>
      <c r="EX24" t="s">
        <v>207</v>
      </c>
      <c r="EY24" t="s">
        <v>207</v>
      </c>
      <c r="EZ24" t="s">
        <v>207</v>
      </c>
      <c r="FA24">
        <v>0</v>
      </c>
      <c r="FB24">
        <v>0</v>
      </c>
      <c r="FC24" t="s">
        <v>207</v>
      </c>
      <c r="FD24" t="s">
        <v>207</v>
      </c>
      <c r="FE24" t="s">
        <v>207</v>
      </c>
      <c r="FF24" t="s">
        <v>207</v>
      </c>
      <c r="FG24">
        <v>0</v>
      </c>
      <c r="FH24">
        <v>0</v>
      </c>
      <c r="FI24" t="s">
        <v>207</v>
      </c>
      <c r="FJ24" t="s">
        <v>207</v>
      </c>
      <c r="FK24" t="s">
        <v>207</v>
      </c>
      <c r="FL24" t="s">
        <v>207</v>
      </c>
      <c r="FM24">
        <v>0</v>
      </c>
      <c r="FN24">
        <v>0</v>
      </c>
      <c r="FO24" t="s">
        <v>207</v>
      </c>
      <c r="FP24" t="s">
        <v>207</v>
      </c>
      <c r="FQ24" t="s">
        <v>207</v>
      </c>
      <c r="FR24" t="s">
        <v>207</v>
      </c>
      <c r="FS24">
        <v>0</v>
      </c>
      <c r="FT24">
        <v>0</v>
      </c>
      <c r="FU24">
        <v>0</v>
      </c>
      <c r="FV24">
        <v>0</v>
      </c>
      <c r="FW24">
        <v>0</v>
      </c>
      <c r="FX24">
        <v>0</v>
      </c>
      <c r="FY24">
        <v>0</v>
      </c>
      <c r="FZ24">
        <v>0</v>
      </c>
      <c r="GA24">
        <v>0</v>
      </c>
      <c r="GB24">
        <v>0</v>
      </c>
      <c r="GC24" t="s">
        <v>206</v>
      </c>
      <c r="GD24">
        <v>0</v>
      </c>
      <c r="GE24">
        <v>0</v>
      </c>
      <c r="GF24" t="s">
        <v>206</v>
      </c>
      <c r="GG24" t="s">
        <v>207</v>
      </c>
      <c r="GH24" t="s">
        <v>207</v>
      </c>
      <c r="GI24" t="s">
        <v>206</v>
      </c>
      <c r="GJ24" t="s">
        <v>207</v>
      </c>
      <c r="GK24" t="s">
        <v>206</v>
      </c>
      <c r="GL24">
        <v>0</v>
      </c>
      <c r="GM24">
        <v>0</v>
      </c>
      <c r="GN24" t="s">
        <v>206</v>
      </c>
      <c r="GO24" t="s">
        <v>237</v>
      </c>
      <c r="GP24" t="s">
        <v>212</v>
      </c>
      <c r="GQ24" t="s">
        <v>237</v>
      </c>
      <c r="GR24" t="s">
        <v>321</v>
      </c>
    </row>
    <row r="25" spans="1:200" x14ac:dyDescent="0.2">
      <c r="A25" t="s">
        <v>246</v>
      </c>
      <c r="B25" t="s">
        <v>247</v>
      </c>
      <c r="C25" t="s">
        <v>313</v>
      </c>
      <c r="D25" t="s">
        <v>314</v>
      </c>
      <c r="E25" t="s">
        <v>322</v>
      </c>
      <c r="F25" t="s">
        <v>323</v>
      </c>
      <c r="G25">
        <v>9</v>
      </c>
      <c r="H25">
        <v>9</v>
      </c>
      <c r="I25" t="s">
        <v>219</v>
      </c>
      <c r="J25">
        <v>429</v>
      </c>
      <c r="K25">
        <v>2224</v>
      </c>
      <c r="L25">
        <v>121</v>
      </c>
      <c r="M25">
        <v>565</v>
      </c>
      <c r="N25" t="s">
        <v>247</v>
      </c>
      <c r="O25" t="s">
        <v>314</v>
      </c>
      <c r="P25">
        <v>293</v>
      </c>
      <c r="Q25">
        <v>1613</v>
      </c>
      <c r="R25" t="s">
        <v>247</v>
      </c>
      <c r="S25" t="s">
        <v>314</v>
      </c>
      <c r="T25">
        <v>0</v>
      </c>
      <c r="U25">
        <v>0</v>
      </c>
      <c r="V25" t="s">
        <v>207</v>
      </c>
      <c r="W25" t="s">
        <v>207</v>
      </c>
      <c r="X25">
        <v>0</v>
      </c>
      <c r="Y25">
        <v>0</v>
      </c>
      <c r="Z25" t="s">
        <v>207</v>
      </c>
      <c r="AA25" t="s">
        <v>207</v>
      </c>
      <c r="AB25">
        <v>0</v>
      </c>
      <c r="AC25">
        <v>0</v>
      </c>
      <c r="AD25" t="s">
        <v>207</v>
      </c>
      <c r="AE25" t="s">
        <v>207</v>
      </c>
      <c r="AF25">
        <v>15</v>
      </c>
      <c r="AG25">
        <v>46</v>
      </c>
      <c r="AH25" t="s">
        <v>247</v>
      </c>
      <c r="AI25" t="s">
        <v>314</v>
      </c>
      <c r="AJ25">
        <v>0</v>
      </c>
      <c r="AK25">
        <v>0</v>
      </c>
      <c r="AL25" t="s">
        <v>206</v>
      </c>
      <c r="AM25">
        <v>0</v>
      </c>
      <c r="AN25">
        <v>0</v>
      </c>
      <c r="AO25">
        <v>0</v>
      </c>
      <c r="AP25">
        <v>0</v>
      </c>
      <c r="AQ25" t="s">
        <v>207</v>
      </c>
      <c r="AR25" t="s">
        <v>207</v>
      </c>
      <c r="AS25">
        <v>0</v>
      </c>
      <c r="AT25">
        <v>0</v>
      </c>
      <c r="AU25" t="s">
        <v>207</v>
      </c>
      <c r="AV25" t="s">
        <v>207</v>
      </c>
      <c r="AW25">
        <v>0</v>
      </c>
      <c r="AX25">
        <v>0</v>
      </c>
      <c r="AY25" t="s">
        <v>207</v>
      </c>
      <c r="AZ25" t="s">
        <v>207</v>
      </c>
      <c r="BA25">
        <v>0</v>
      </c>
      <c r="BB25">
        <v>0</v>
      </c>
      <c r="BC25" t="s">
        <v>207</v>
      </c>
      <c r="BD25" t="s">
        <v>207</v>
      </c>
      <c r="BE25">
        <v>0</v>
      </c>
      <c r="BF25">
        <v>0</v>
      </c>
      <c r="BG25" t="s">
        <v>207</v>
      </c>
      <c r="BH25" t="s">
        <v>207</v>
      </c>
      <c r="BI25">
        <v>0</v>
      </c>
      <c r="BJ25">
        <v>0</v>
      </c>
      <c r="BK25">
        <v>565</v>
      </c>
      <c r="BL25">
        <v>0</v>
      </c>
      <c r="BM25">
        <v>0</v>
      </c>
      <c r="BN25">
        <v>0</v>
      </c>
      <c r="BO25" t="s">
        <v>206</v>
      </c>
      <c r="BP25">
        <v>0</v>
      </c>
      <c r="BQ25">
        <v>1613</v>
      </c>
      <c r="BR25">
        <v>0</v>
      </c>
      <c r="BS25">
        <v>0</v>
      </c>
      <c r="BT25" t="s">
        <v>206</v>
      </c>
      <c r="BU25">
        <v>0</v>
      </c>
      <c r="BV25">
        <v>0</v>
      </c>
      <c r="BW25">
        <v>0</v>
      </c>
      <c r="BX25">
        <v>0</v>
      </c>
      <c r="BY25" t="s">
        <v>206</v>
      </c>
      <c r="BZ25">
        <v>0</v>
      </c>
      <c r="CA25">
        <v>0</v>
      </c>
      <c r="CB25">
        <v>0</v>
      </c>
      <c r="CC25">
        <v>0</v>
      </c>
      <c r="CD25" t="s">
        <v>206</v>
      </c>
      <c r="CE25">
        <v>0</v>
      </c>
      <c r="CF25">
        <v>0</v>
      </c>
      <c r="CG25">
        <v>0</v>
      </c>
      <c r="CH25">
        <v>0</v>
      </c>
      <c r="CI25" t="s">
        <v>206</v>
      </c>
      <c r="CJ25">
        <v>46</v>
      </c>
      <c r="CK25">
        <v>0</v>
      </c>
      <c r="CL25">
        <v>0</v>
      </c>
      <c r="CM25">
        <v>0</v>
      </c>
      <c r="CN25" t="s">
        <v>206</v>
      </c>
      <c r="CO25" t="s">
        <v>207</v>
      </c>
      <c r="CP25">
        <v>0</v>
      </c>
      <c r="CQ25">
        <v>0</v>
      </c>
      <c r="CR25">
        <v>0</v>
      </c>
      <c r="CS25">
        <v>429</v>
      </c>
      <c r="CT25">
        <v>2224</v>
      </c>
      <c r="CU25" t="s">
        <v>206</v>
      </c>
      <c r="CV25">
        <v>0</v>
      </c>
      <c r="CW25">
        <v>0</v>
      </c>
      <c r="CX25">
        <v>2033</v>
      </c>
      <c r="CY25">
        <v>10167</v>
      </c>
      <c r="CZ25" t="s">
        <v>206</v>
      </c>
      <c r="DA25">
        <f>Table1[[#This Row],[i- returnees internal present household]]+Table1[[#This Row],[k- abroad returnee household]]</f>
        <v>0</v>
      </c>
      <c r="DB25">
        <f>Table1[[#This Row],[i- returnees internal present individuals]]+Table1[[#This Row],[k- abroad returnee individuals]]</f>
        <v>0</v>
      </c>
      <c r="DC25" t="s">
        <v>206</v>
      </c>
      <c r="DD25">
        <v>0</v>
      </c>
      <c r="DE25">
        <v>0</v>
      </c>
      <c r="DF25">
        <v>0</v>
      </c>
      <c r="DG25">
        <v>0</v>
      </c>
      <c r="DH25" t="s">
        <v>207</v>
      </c>
      <c r="DI25" t="s">
        <v>207</v>
      </c>
      <c r="DJ25" t="s">
        <v>207</v>
      </c>
      <c r="DK25" t="s">
        <v>207</v>
      </c>
      <c r="DL25">
        <v>0</v>
      </c>
      <c r="DM25">
        <v>0</v>
      </c>
      <c r="DN25" t="s">
        <v>207</v>
      </c>
      <c r="DO25" t="s">
        <v>207</v>
      </c>
      <c r="DP25" t="s">
        <v>207</v>
      </c>
      <c r="DQ25" t="s">
        <v>207</v>
      </c>
      <c r="DR25">
        <v>0</v>
      </c>
      <c r="DS25">
        <v>0</v>
      </c>
      <c r="DT25" t="s">
        <v>207</v>
      </c>
      <c r="DU25" t="s">
        <v>207</v>
      </c>
      <c r="DV25" t="s">
        <v>207</v>
      </c>
      <c r="DW25" t="s">
        <v>207</v>
      </c>
      <c r="DX25">
        <v>0</v>
      </c>
      <c r="DY25">
        <v>0</v>
      </c>
      <c r="DZ25" t="s">
        <v>207</v>
      </c>
      <c r="EA25" t="s">
        <v>207</v>
      </c>
      <c r="EB25" t="s">
        <v>207</v>
      </c>
      <c r="EC25" t="s">
        <v>207</v>
      </c>
      <c r="ED25">
        <v>0</v>
      </c>
      <c r="EE25">
        <v>0</v>
      </c>
      <c r="EF25" t="s">
        <v>207</v>
      </c>
      <c r="EG25" t="s">
        <v>207</v>
      </c>
      <c r="EH25" t="s">
        <v>207</v>
      </c>
      <c r="EI25" t="s">
        <v>207</v>
      </c>
      <c r="EJ25">
        <v>0</v>
      </c>
      <c r="EK25">
        <v>0</v>
      </c>
      <c r="EL25" t="s">
        <v>206</v>
      </c>
      <c r="EM25">
        <v>0</v>
      </c>
      <c r="EN25">
        <v>0</v>
      </c>
      <c r="EO25">
        <v>0</v>
      </c>
      <c r="EP25">
        <v>0</v>
      </c>
      <c r="EQ25" t="s">
        <v>207</v>
      </c>
      <c r="ER25" t="s">
        <v>207</v>
      </c>
      <c r="ES25" t="s">
        <v>207</v>
      </c>
      <c r="ET25" t="s">
        <v>207</v>
      </c>
      <c r="EU25">
        <v>0</v>
      </c>
      <c r="EV25">
        <v>0</v>
      </c>
      <c r="EW25" t="s">
        <v>207</v>
      </c>
      <c r="EX25" t="s">
        <v>207</v>
      </c>
      <c r="EY25" t="s">
        <v>207</v>
      </c>
      <c r="EZ25" t="s">
        <v>207</v>
      </c>
      <c r="FA25">
        <v>0</v>
      </c>
      <c r="FB25">
        <v>0</v>
      </c>
      <c r="FC25" t="s">
        <v>207</v>
      </c>
      <c r="FD25" t="s">
        <v>207</v>
      </c>
      <c r="FE25" t="s">
        <v>207</v>
      </c>
      <c r="FF25" t="s">
        <v>207</v>
      </c>
      <c r="FG25">
        <v>0</v>
      </c>
      <c r="FH25">
        <v>0</v>
      </c>
      <c r="FI25" t="s">
        <v>207</v>
      </c>
      <c r="FJ25" t="s">
        <v>207</v>
      </c>
      <c r="FK25" t="s">
        <v>207</v>
      </c>
      <c r="FL25" t="s">
        <v>207</v>
      </c>
      <c r="FM25">
        <v>0</v>
      </c>
      <c r="FN25">
        <v>0</v>
      </c>
      <c r="FO25" t="s">
        <v>207</v>
      </c>
      <c r="FP25" t="s">
        <v>207</v>
      </c>
      <c r="FQ25" t="s">
        <v>207</v>
      </c>
      <c r="FR25" t="s">
        <v>207</v>
      </c>
      <c r="FS25">
        <v>0</v>
      </c>
      <c r="FT25">
        <v>0</v>
      </c>
      <c r="FU25">
        <v>0</v>
      </c>
      <c r="FV25">
        <v>0</v>
      </c>
      <c r="FW25">
        <v>0</v>
      </c>
      <c r="FX25">
        <v>0</v>
      </c>
      <c r="FY25">
        <v>0</v>
      </c>
      <c r="FZ25">
        <v>0</v>
      </c>
      <c r="GA25">
        <v>0</v>
      </c>
      <c r="GB25">
        <v>0</v>
      </c>
      <c r="GC25" t="s">
        <v>206</v>
      </c>
      <c r="GD25">
        <v>0</v>
      </c>
      <c r="GE25">
        <v>0</v>
      </c>
      <c r="GF25" t="s">
        <v>206</v>
      </c>
      <c r="GG25" t="s">
        <v>207</v>
      </c>
      <c r="GH25" t="s">
        <v>207</v>
      </c>
      <c r="GI25" t="s">
        <v>206</v>
      </c>
      <c r="GJ25" t="s">
        <v>207</v>
      </c>
      <c r="GK25" t="s">
        <v>206</v>
      </c>
      <c r="GL25">
        <v>0</v>
      </c>
      <c r="GM25">
        <v>0</v>
      </c>
      <c r="GN25" t="s">
        <v>206</v>
      </c>
      <c r="GO25" t="s">
        <v>212</v>
      </c>
      <c r="GP25" t="s">
        <v>212</v>
      </c>
      <c r="GQ25" t="s">
        <v>237</v>
      </c>
      <c r="GR25" t="s">
        <v>324</v>
      </c>
    </row>
    <row r="26" spans="1:200" x14ac:dyDescent="0.2">
      <c r="A26" t="s">
        <v>246</v>
      </c>
      <c r="B26" t="s">
        <v>247</v>
      </c>
      <c r="C26" t="s">
        <v>313</v>
      </c>
      <c r="D26" t="s">
        <v>314</v>
      </c>
      <c r="E26" t="s">
        <v>325</v>
      </c>
      <c r="F26" t="s">
        <v>326</v>
      </c>
      <c r="G26">
        <v>9</v>
      </c>
      <c r="H26">
        <v>9</v>
      </c>
      <c r="I26" t="s">
        <v>219</v>
      </c>
      <c r="J26">
        <v>8344</v>
      </c>
      <c r="K26">
        <v>41752</v>
      </c>
      <c r="L26">
        <v>5889</v>
      </c>
      <c r="M26">
        <v>29442</v>
      </c>
      <c r="N26" t="s">
        <v>216</v>
      </c>
      <c r="O26" t="s">
        <v>311</v>
      </c>
      <c r="P26">
        <v>1772</v>
      </c>
      <c r="Q26">
        <v>8810</v>
      </c>
      <c r="R26" t="s">
        <v>216</v>
      </c>
      <c r="S26" t="s">
        <v>318</v>
      </c>
      <c r="T26">
        <v>0</v>
      </c>
      <c r="U26">
        <v>0</v>
      </c>
      <c r="V26" t="s">
        <v>207</v>
      </c>
      <c r="W26" t="s">
        <v>207</v>
      </c>
      <c r="X26">
        <v>0</v>
      </c>
      <c r="Y26">
        <v>0</v>
      </c>
      <c r="Z26" t="s">
        <v>207</v>
      </c>
      <c r="AA26" t="s">
        <v>207</v>
      </c>
      <c r="AB26">
        <v>0</v>
      </c>
      <c r="AC26">
        <v>0</v>
      </c>
      <c r="AD26" t="s">
        <v>207</v>
      </c>
      <c r="AE26" t="s">
        <v>207</v>
      </c>
      <c r="AF26">
        <v>683</v>
      </c>
      <c r="AG26">
        <v>3500</v>
      </c>
      <c r="AH26" t="s">
        <v>216</v>
      </c>
      <c r="AI26" t="s">
        <v>311</v>
      </c>
      <c r="AJ26">
        <v>0</v>
      </c>
      <c r="AK26">
        <v>0</v>
      </c>
      <c r="AL26" t="s">
        <v>206</v>
      </c>
      <c r="AM26">
        <v>0</v>
      </c>
      <c r="AN26">
        <v>0</v>
      </c>
      <c r="AO26">
        <v>0</v>
      </c>
      <c r="AP26">
        <v>0</v>
      </c>
      <c r="AQ26" t="s">
        <v>207</v>
      </c>
      <c r="AR26" t="s">
        <v>207</v>
      </c>
      <c r="AS26">
        <v>0</v>
      </c>
      <c r="AT26">
        <v>0</v>
      </c>
      <c r="AU26" t="s">
        <v>207</v>
      </c>
      <c r="AV26" t="s">
        <v>207</v>
      </c>
      <c r="AW26">
        <v>0</v>
      </c>
      <c r="AX26">
        <v>0</v>
      </c>
      <c r="AY26" t="s">
        <v>207</v>
      </c>
      <c r="AZ26" t="s">
        <v>207</v>
      </c>
      <c r="BA26">
        <v>0</v>
      </c>
      <c r="BB26">
        <v>0</v>
      </c>
      <c r="BC26" t="s">
        <v>207</v>
      </c>
      <c r="BD26" t="s">
        <v>207</v>
      </c>
      <c r="BE26">
        <v>0</v>
      </c>
      <c r="BF26">
        <v>0</v>
      </c>
      <c r="BG26" t="s">
        <v>207</v>
      </c>
      <c r="BH26" t="s">
        <v>207</v>
      </c>
      <c r="BI26">
        <v>0</v>
      </c>
      <c r="BJ26">
        <v>0</v>
      </c>
      <c r="BK26">
        <v>29442</v>
      </c>
      <c r="BL26">
        <v>0</v>
      </c>
      <c r="BM26">
        <v>0</v>
      </c>
      <c r="BN26">
        <v>0</v>
      </c>
      <c r="BO26" t="s">
        <v>206</v>
      </c>
      <c r="BP26">
        <v>8810</v>
      </c>
      <c r="BQ26">
        <v>0</v>
      </c>
      <c r="BR26">
        <v>0</v>
      </c>
      <c r="BS26">
        <v>0</v>
      </c>
      <c r="BT26" t="s">
        <v>206</v>
      </c>
      <c r="BU26">
        <v>0</v>
      </c>
      <c r="BV26">
        <v>0</v>
      </c>
      <c r="BW26">
        <v>0</v>
      </c>
      <c r="BX26">
        <v>0</v>
      </c>
      <c r="BY26" t="s">
        <v>206</v>
      </c>
      <c r="BZ26">
        <v>0</v>
      </c>
      <c r="CA26">
        <v>0</v>
      </c>
      <c r="CB26">
        <v>0</v>
      </c>
      <c r="CC26">
        <v>0</v>
      </c>
      <c r="CD26" t="s">
        <v>206</v>
      </c>
      <c r="CE26">
        <v>0</v>
      </c>
      <c r="CF26">
        <v>0</v>
      </c>
      <c r="CG26">
        <v>0</v>
      </c>
      <c r="CH26">
        <v>0</v>
      </c>
      <c r="CI26" t="s">
        <v>206</v>
      </c>
      <c r="CJ26">
        <v>3500</v>
      </c>
      <c r="CK26">
        <v>0</v>
      </c>
      <c r="CL26">
        <v>0</v>
      </c>
      <c r="CM26">
        <v>0</v>
      </c>
      <c r="CN26" t="s">
        <v>206</v>
      </c>
      <c r="CO26" t="s">
        <v>207</v>
      </c>
      <c r="CP26">
        <v>0</v>
      </c>
      <c r="CQ26">
        <v>4229</v>
      </c>
      <c r="CR26">
        <v>21133</v>
      </c>
      <c r="CS26">
        <v>4115</v>
      </c>
      <c r="CT26">
        <v>20619</v>
      </c>
      <c r="CU26" t="s">
        <v>206</v>
      </c>
      <c r="CV26">
        <v>0</v>
      </c>
      <c r="CW26">
        <v>0</v>
      </c>
      <c r="CX26">
        <v>3546</v>
      </c>
      <c r="CY26">
        <v>17731</v>
      </c>
      <c r="CZ26" t="s">
        <v>206</v>
      </c>
      <c r="DA26">
        <f>Table1[[#This Row],[i- returnees internal present household]]+Table1[[#This Row],[k- abroad returnee household]]</f>
        <v>0</v>
      </c>
      <c r="DB26">
        <f>Table1[[#This Row],[i- returnees internal present individuals]]+Table1[[#This Row],[k- abroad returnee individuals]]</f>
        <v>0</v>
      </c>
      <c r="DC26" t="s">
        <v>206</v>
      </c>
      <c r="DD26">
        <v>0</v>
      </c>
      <c r="DE26">
        <v>0</v>
      </c>
      <c r="DF26">
        <v>0</v>
      </c>
      <c r="DG26">
        <v>0</v>
      </c>
      <c r="DH26" t="s">
        <v>207</v>
      </c>
      <c r="DI26" t="s">
        <v>207</v>
      </c>
      <c r="DJ26" t="s">
        <v>207</v>
      </c>
      <c r="DK26" t="s">
        <v>207</v>
      </c>
      <c r="DL26">
        <v>0</v>
      </c>
      <c r="DM26">
        <v>0</v>
      </c>
      <c r="DN26" t="s">
        <v>207</v>
      </c>
      <c r="DO26" t="s">
        <v>207</v>
      </c>
      <c r="DP26" t="s">
        <v>207</v>
      </c>
      <c r="DQ26" t="s">
        <v>207</v>
      </c>
      <c r="DR26">
        <v>0</v>
      </c>
      <c r="DS26">
        <v>0</v>
      </c>
      <c r="DT26" t="s">
        <v>207</v>
      </c>
      <c r="DU26" t="s">
        <v>207</v>
      </c>
      <c r="DV26" t="s">
        <v>207</v>
      </c>
      <c r="DW26" t="s">
        <v>207</v>
      </c>
      <c r="DX26">
        <v>0</v>
      </c>
      <c r="DY26">
        <v>0</v>
      </c>
      <c r="DZ26" t="s">
        <v>207</v>
      </c>
      <c r="EA26" t="s">
        <v>207</v>
      </c>
      <c r="EB26" t="s">
        <v>207</v>
      </c>
      <c r="EC26" t="s">
        <v>207</v>
      </c>
      <c r="ED26">
        <v>0</v>
      </c>
      <c r="EE26">
        <v>0</v>
      </c>
      <c r="EF26" t="s">
        <v>207</v>
      </c>
      <c r="EG26" t="s">
        <v>207</v>
      </c>
      <c r="EH26" t="s">
        <v>207</v>
      </c>
      <c r="EI26" t="s">
        <v>207</v>
      </c>
      <c r="EJ26">
        <v>0</v>
      </c>
      <c r="EK26">
        <v>0</v>
      </c>
      <c r="EL26" t="s">
        <v>206</v>
      </c>
      <c r="EM26">
        <v>0</v>
      </c>
      <c r="EN26">
        <v>0</v>
      </c>
      <c r="EO26">
        <v>0</v>
      </c>
      <c r="EP26">
        <v>0</v>
      </c>
      <c r="EQ26" t="s">
        <v>207</v>
      </c>
      <c r="ER26" t="s">
        <v>207</v>
      </c>
      <c r="ES26" t="s">
        <v>207</v>
      </c>
      <c r="ET26" t="s">
        <v>207</v>
      </c>
      <c r="EU26">
        <v>0</v>
      </c>
      <c r="EV26">
        <v>0</v>
      </c>
      <c r="EW26" t="s">
        <v>207</v>
      </c>
      <c r="EX26" t="s">
        <v>207</v>
      </c>
      <c r="EY26" t="s">
        <v>207</v>
      </c>
      <c r="EZ26" t="s">
        <v>207</v>
      </c>
      <c r="FA26">
        <v>0</v>
      </c>
      <c r="FB26">
        <v>0</v>
      </c>
      <c r="FC26" t="s">
        <v>207</v>
      </c>
      <c r="FD26" t="s">
        <v>207</v>
      </c>
      <c r="FE26" t="s">
        <v>207</v>
      </c>
      <c r="FF26" t="s">
        <v>207</v>
      </c>
      <c r="FG26">
        <v>0</v>
      </c>
      <c r="FH26">
        <v>0</v>
      </c>
      <c r="FI26" t="s">
        <v>207</v>
      </c>
      <c r="FJ26" t="s">
        <v>207</v>
      </c>
      <c r="FK26" t="s">
        <v>207</v>
      </c>
      <c r="FL26" t="s">
        <v>207</v>
      </c>
      <c r="FM26">
        <v>0</v>
      </c>
      <c r="FN26">
        <v>0</v>
      </c>
      <c r="FO26" t="s">
        <v>207</v>
      </c>
      <c r="FP26" t="s">
        <v>207</v>
      </c>
      <c r="FQ26" t="s">
        <v>207</v>
      </c>
      <c r="FR26" t="s">
        <v>207</v>
      </c>
      <c r="FS26">
        <v>0</v>
      </c>
      <c r="FT26">
        <v>0</v>
      </c>
      <c r="FU26">
        <v>0</v>
      </c>
      <c r="FV26">
        <v>0</v>
      </c>
      <c r="FW26">
        <v>0</v>
      </c>
      <c r="FX26">
        <v>0</v>
      </c>
      <c r="FY26">
        <v>0</v>
      </c>
      <c r="FZ26">
        <v>0</v>
      </c>
      <c r="GA26">
        <v>0</v>
      </c>
      <c r="GB26">
        <v>0</v>
      </c>
      <c r="GC26" t="s">
        <v>206</v>
      </c>
      <c r="GD26">
        <v>0</v>
      </c>
      <c r="GE26">
        <v>0</v>
      </c>
      <c r="GF26" t="s">
        <v>206</v>
      </c>
      <c r="GG26" t="s">
        <v>207</v>
      </c>
      <c r="GH26" t="s">
        <v>207</v>
      </c>
      <c r="GI26" t="s">
        <v>206</v>
      </c>
      <c r="GJ26" t="s">
        <v>207</v>
      </c>
      <c r="GK26" t="s">
        <v>206</v>
      </c>
      <c r="GL26">
        <v>0</v>
      </c>
      <c r="GM26">
        <v>0</v>
      </c>
      <c r="GN26" t="s">
        <v>206</v>
      </c>
      <c r="GO26" t="s">
        <v>257</v>
      </c>
      <c r="GP26" t="s">
        <v>211</v>
      </c>
      <c r="GQ26" t="s">
        <v>212</v>
      </c>
      <c r="GR26" t="s">
        <v>327</v>
      </c>
    </row>
    <row r="27" spans="1:200" x14ac:dyDescent="0.2">
      <c r="A27" t="s">
        <v>252</v>
      </c>
      <c r="B27" t="s">
        <v>253</v>
      </c>
      <c r="C27" t="s">
        <v>251</v>
      </c>
      <c r="D27" t="s">
        <v>254</v>
      </c>
      <c r="E27" t="s">
        <v>328</v>
      </c>
      <c r="F27" t="s">
        <v>329</v>
      </c>
      <c r="G27">
        <v>9</v>
      </c>
      <c r="H27">
        <v>9</v>
      </c>
      <c r="I27" t="s">
        <v>219</v>
      </c>
      <c r="J27">
        <v>499</v>
      </c>
      <c r="K27">
        <v>2994</v>
      </c>
      <c r="L27">
        <v>400</v>
      </c>
      <c r="M27">
        <v>2400</v>
      </c>
      <c r="N27" t="s">
        <v>253</v>
      </c>
      <c r="O27" t="s">
        <v>270</v>
      </c>
      <c r="P27">
        <v>99</v>
      </c>
      <c r="Q27">
        <v>594</v>
      </c>
      <c r="R27" t="s">
        <v>216</v>
      </c>
      <c r="S27" t="s">
        <v>255</v>
      </c>
      <c r="T27">
        <v>0</v>
      </c>
      <c r="U27">
        <v>0</v>
      </c>
      <c r="V27" t="s">
        <v>207</v>
      </c>
      <c r="W27" t="s">
        <v>207</v>
      </c>
      <c r="X27">
        <v>0</v>
      </c>
      <c r="Y27">
        <v>0</v>
      </c>
      <c r="Z27" t="s">
        <v>207</v>
      </c>
      <c r="AA27" t="s">
        <v>207</v>
      </c>
      <c r="AB27">
        <v>0</v>
      </c>
      <c r="AC27">
        <v>0</v>
      </c>
      <c r="AD27" t="s">
        <v>207</v>
      </c>
      <c r="AE27" t="s">
        <v>207</v>
      </c>
      <c r="AF27">
        <v>0</v>
      </c>
      <c r="AG27">
        <v>0</v>
      </c>
      <c r="AH27" t="s">
        <v>207</v>
      </c>
      <c r="AI27" t="s">
        <v>207</v>
      </c>
      <c r="AJ27">
        <v>0</v>
      </c>
      <c r="AK27">
        <v>0</v>
      </c>
      <c r="AL27" t="s">
        <v>206</v>
      </c>
      <c r="AM27">
        <v>0</v>
      </c>
      <c r="AN27">
        <v>0</v>
      </c>
      <c r="AO27">
        <v>0</v>
      </c>
      <c r="AP27">
        <v>0</v>
      </c>
      <c r="AQ27" t="s">
        <v>207</v>
      </c>
      <c r="AR27" t="s">
        <v>207</v>
      </c>
      <c r="AS27">
        <v>0</v>
      </c>
      <c r="AT27">
        <v>0</v>
      </c>
      <c r="AU27" t="s">
        <v>207</v>
      </c>
      <c r="AV27" t="s">
        <v>207</v>
      </c>
      <c r="AW27">
        <v>0</v>
      </c>
      <c r="AX27">
        <v>0</v>
      </c>
      <c r="AY27" t="s">
        <v>207</v>
      </c>
      <c r="AZ27" t="s">
        <v>207</v>
      </c>
      <c r="BA27">
        <v>0</v>
      </c>
      <c r="BB27">
        <v>0</v>
      </c>
      <c r="BC27" t="s">
        <v>207</v>
      </c>
      <c r="BD27" t="s">
        <v>207</v>
      </c>
      <c r="BE27">
        <v>0</v>
      </c>
      <c r="BF27">
        <v>0</v>
      </c>
      <c r="BG27" t="s">
        <v>207</v>
      </c>
      <c r="BH27" t="s">
        <v>207</v>
      </c>
      <c r="BI27">
        <v>0</v>
      </c>
      <c r="BJ27">
        <v>0</v>
      </c>
      <c r="BK27">
        <v>2400</v>
      </c>
      <c r="BL27">
        <v>0</v>
      </c>
      <c r="BM27">
        <v>0</v>
      </c>
      <c r="BN27">
        <v>0</v>
      </c>
      <c r="BO27" t="s">
        <v>206</v>
      </c>
      <c r="BP27">
        <v>594</v>
      </c>
      <c r="BQ27">
        <v>0</v>
      </c>
      <c r="BR27">
        <v>0</v>
      </c>
      <c r="BS27">
        <v>0</v>
      </c>
      <c r="BT27" t="s">
        <v>206</v>
      </c>
      <c r="BU27">
        <v>0</v>
      </c>
      <c r="BV27">
        <v>0</v>
      </c>
      <c r="BW27">
        <v>0</v>
      </c>
      <c r="BX27">
        <v>0</v>
      </c>
      <c r="BY27" t="s">
        <v>206</v>
      </c>
      <c r="BZ27">
        <v>0</v>
      </c>
      <c r="CA27">
        <v>0</v>
      </c>
      <c r="CB27">
        <v>0</v>
      </c>
      <c r="CC27">
        <v>0</v>
      </c>
      <c r="CD27" t="s">
        <v>206</v>
      </c>
      <c r="CE27">
        <v>0</v>
      </c>
      <c r="CF27">
        <v>0</v>
      </c>
      <c r="CG27">
        <v>0</v>
      </c>
      <c r="CH27">
        <v>0</v>
      </c>
      <c r="CI27" t="s">
        <v>206</v>
      </c>
      <c r="CJ27">
        <v>0</v>
      </c>
      <c r="CK27">
        <v>0</v>
      </c>
      <c r="CL27">
        <v>0</v>
      </c>
      <c r="CM27">
        <v>0</v>
      </c>
      <c r="CN27" t="s">
        <v>206</v>
      </c>
      <c r="CO27" t="s">
        <v>207</v>
      </c>
      <c r="CP27">
        <v>0</v>
      </c>
      <c r="CQ27">
        <v>0</v>
      </c>
      <c r="CR27">
        <v>0</v>
      </c>
      <c r="CS27">
        <v>499</v>
      </c>
      <c r="CT27">
        <v>2994</v>
      </c>
      <c r="CU27" t="s">
        <v>206</v>
      </c>
      <c r="CV27">
        <v>0</v>
      </c>
      <c r="CW27">
        <v>0</v>
      </c>
      <c r="CX27">
        <v>1485</v>
      </c>
      <c r="CY27">
        <v>7425</v>
      </c>
      <c r="CZ27" t="s">
        <v>206</v>
      </c>
      <c r="DA27">
        <f>Table1[[#This Row],[i- returnees internal present household]]+Table1[[#This Row],[k- abroad returnee household]]</f>
        <v>0</v>
      </c>
      <c r="DB27">
        <f>Table1[[#This Row],[i- returnees internal present individuals]]+Table1[[#This Row],[k- abroad returnee individuals]]</f>
        <v>0</v>
      </c>
      <c r="DC27" t="s">
        <v>206</v>
      </c>
      <c r="DD27">
        <v>0</v>
      </c>
      <c r="DE27">
        <v>0</v>
      </c>
      <c r="DF27">
        <v>0</v>
      </c>
      <c r="DG27">
        <v>0</v>
      </c>
      <c r="DH27" t="s">
        <v>207</v>
      </c>
      <c r="DI27" t="s">
        <v>207</v>
      </c>
      <c r="DJ27" t="s">
        <v>207</v>
      </c>
      <c r="DK27" t="s">
        <v>207</v>
      </c>
      <c r="DL27">
        <v>0</v>
      </c>
      <c r="DM27">
        <v>0</v>
      </c>
      <c r="DN27" t="s">
        <v>207</v>
      </c>
      <c r="DO27" t="s">
        <v>207</v>
      </c>
      <c r="DP27" t="s">
        <v>207</v>
      </c>
      <c r="DQ27" t="s">
        <v>207</v>
      </c>
      <c r="DR27">
        <v>0</v>
      </c>
      <c r="DS27">
        <v>0</v>
      </c>
      <c r="DT27" t="s">
        <v>207</v>
      </c>
      <c r="DU27" t="s">
        <v>207</v>
      </c>
      <c r="DV27" t="s">
        <v>207</v>
      </c>
      <c r="DW27" t="s">
        <v>207</v>
      </c>
      <c r="DX27">
        <v>0</v>
      </c>
      <c r="DY27">
        <v>0</v>
      </c>
      <c r="DZ27" t="s">
        <v>207</v>
      </c>
      <c r="EA27" t="s">
        <v>207</v>
      </c>
      <c r="EB27" t="s">
        <v>207</v>
      </c>
      <c r="EC27" t="s">
        <v>207</v>
      </c>
      <c r="ED27">
        <v>0</v>
      </c>
      <c r="EE27">
        <v>0</v>
      </c>
      <c r="EF27" t="s">
        <v>207</v>
      </c>
      <c r="EG27" t="s">
        <v>207</v>
      </c>
      <c r="EH27" t="s">
        <v>207</v>
      </c>
      <c r="EI27" t="s">
        <v>207</v>
      </c>
      <c r="EJ27">
        <v>0</v>
      </c>
      <c r="EK27">
        <v>0</v>
      </c>
      <c r="EL27" t="s">
        <v>206</v>
      </c>
      <c r="EM27">
        <v>0</v>
      </c>
      <c r="EN27">
        <v>0</v>
      </c>
      <c r="EO27">
        <v>0</v>
      </c>
      <c r="EP27">
        <v>0</v>
      </c>
      <c r="EQ27" t="s">
        <v>207</v>
      </c>
      <c r="ER27" t="s">
        <v>207</v>
      </c>
      <c r="ES27" t="s">
        <v>207</v>
      </c>
      <c r="ET27" t="s">
        <v>207</v>
      </c>
      <c r="EU27">
        <v>0</v>
      </c>
      <c r="EV27">
        <v>0</v>
      </c>
      <c r="EW27" t="s">
        <v>207</v>
      </c>
      <c r="EX27" t="s">
        <v>207</v>
      </c>
      <c r="EY27" t="s">
        <v>207</v>
      </c>
      <c r="EZ27" t="s">
        <v>207</v>
      </c>
      <c r="FA27">
        <v>0</v>
      </c>
      <c r="FB27">
        <v>0</v>
      </c>
      <c r="FC27" t="s">
        <v>207</v>
      </c>
      <c r="FD27" t="s">
        <v>207</v>
      </c>
      <c r="FE27" t="s">
        <v>207</v>
      </c>
      <c r="FF27" t="s">
        <v>207</v>
      </c>
      <c r="FG27">
        <v>0</v>
      </c>
      <c r="FH27">
        <v>0</v>
      </c>
      <c r="FI27" t="s">
        <v>207</v>
      </c>
      <c r="FJ27" t="s">
        <v>207</v>
      </c>
      <c r="FK27" t="s">
        <v>207</v>
      </c>
      <c r="FL27" t="s">
        <v>207</v>
      </c>
      <c r="FM27">
        <v>0</v>
      </c>
      <c r="FN27">
        <v>0</v>
      </c>
      <c r="FO27" t="s">
        <v>207</v>
      </c>
      <c r="FP27" t="s">
        <v>207</v>
      </c>
      <c r="FQ27" t="s">
        <v>207</v>
      </c>
      <c r="FR27" t="s">
        <v>207</v>
      </c>
      <c r="FS27">
        <v>0</v>
      </c>
      <c r="FT27">
        <v>0</v>
      </c>
      <c r="FU27">
        <v>0</v>
      </c>
      <c r="FV27">
        <v>0</v>
      </c>
      <c r="FW27">
        <v>0</v>
      </c>
      <c r="FX27">
        <v>0</v>
      </c>
      <c r="FY27">
        <v>0</v>
      </c>
      <c r="FZ27">
        <v>0</v>
      </c>
      <c r="GA27">
        <v>0</v>
      </c>
      <c r="GB27">
        <v>0</v>
      </c>
      <c r="GC27" t="s">
        <v>206</v>
      </c>
      <c r="GD27">
        <v>0</v>
      </c>
      <c r="GE27">
        <v>0</v>
      </c>
      <c r="GF27" t="s">
        <v>206</v>
      </c>
      <c r="GG27" t="s">
        <v>207</v>
      </c>
      <c r="GH27" t="s">
        <v>207</v>
      </c>
      <c r="GI27" t="s">
        <v>206</v>
      </c>
      <c r="GJ27" t="s">
        <v>207</v>
      </c>
      <c r="GK27" t="s">
        <v>206</v>
      </c>
      <c r="GL27">
        <v>0</v>
      </c>
      <c r="GM27">
        <v>0</v>
      </c>
      <c r="GN27" t="s">
        <v>206</v>
      </c>
      <c r="GO27" t="s">
        <v>211</v>
      </c>
      <c r="GP27" t="s">
        <v>212</v>
      </c>
      <c r="GQ27" t="s">
        <v>211</v>
      </c>
      <c r="GR27" t="s">
        <v>330</v>
      </c>
    </row>
    <row r="28" spans="1:200" x14ac:dyDescent="0.2">
      <c r="A28" t="s">
        <v>333</v>
      </c>
      <c r="B28" t="s">
        <v>271</v>
      </c>
      <c r="C28" t="s">
        <v>332</v>
      </c>
      <c r="D28" t="s">
        <v>272</v>
      </c>
      <c r="E28" t="s">
        <v>331</v>
      </c>
      <c r="F28" t="s">
        <v>272</v>
      </c>
      <c r="G28">
        <v>9</v>
      </c>
      <c r="H28">
        <v>9</v>
      </c>
      <c r="I28" t="s">
        <v>219</v>
      </c>
      <c r="J28">
        <v>513</v>
      </c>
      <c r="K28">
        <v>2565</v>
      </c>
      <c r="L28">
        <v>0</v>
      </c>
      <c r="M28">
        <v>0</v>
      </c>
      <c r="N28" t="s">
        <v>207</v>
      </c>
      <c r="O28" t="s">
        <v>207</v>
      </c>
      <c r="P28">
        <v>193</v>
      </c>
      <c r="Q28">
        <v>965</v>
      </c>
      <c r="R28" t="s">
        <v>271</v>
      </c>
      <c r="S28" t="s">
        <v>272</v>
      </c>
      <c r="T28">
        <v>83</v>
      </c>
      <c r="U28">
        <v>415</v>
      </c>
      <c r="V28" t="s">
        <v>271</v>
      </c>
      <c r="W28" t="s">
        <v>272</v>
      </c>
      <c r="X28">
        <v>17</v>
      </c>
      <c r="Y28">
        <v>85</v>
      </c>
      <c r="Z28" t="s">
        <v>271</v>
      </c>
      <c r="AA28" t="s">
        <v>272</v>
      </c>
      <c r="AB28">
        <v>52</v>
      </c>
      <c r="AC28">
        <v>260</v>
      </c>
      <c r="AD28" t="s">
        <v>271</v>
      </c>
      <c r="AE28" t="s">
        <v>272</v>
      </c>
      <c r="AF28">
        <v>168</v>
      </c>
      <c r="AG28">
        <v>840</v>
      </c>
      <c r="AH28" t="s">
        <v>271</v>
      </c>
      <c r="AI28" t="s">
        <v>272</v>
      </c>
      <c r="AJ28">
        <v>0</v>
      </c>
      <c r="AK28">
        <v>0</v>
      </c>
      <c r="AL28" t="s">
        <v>206</v>
      </c>
      <c r="AM28">
        <v>0</v>
      </c>
      <c r="AN28">
        <v>0</v>
      </c>
      <c r="AO28">
        <v>0</v>
      </c>
      <c r="AP28">
        <v>0</v>
      </c>
      <c r="AQ28" t="s">
        <v>207</v>
      </c>
      <c r="AR28" t="s">
        <v>207</v>
      </c>
      <c r="AS28">
        <v>0</v>
      </c>
      <c r="AT28">
        <v>0</v>
      </c>
      <c r="AU28" t="s">
        <v>207</v>
      </c>
      <c r="AV28" t="s">
        <v>207</v>
      </c>
      <c r="AW28">
        <v>0</v>
      </c>
      <c r="AX28">
        <v>0</v>
      </c>
      <c r="AY28" t="s">
        <v>207</v>
      </c>
      <c r="AZ28" t="s">
        <v>207</v>
      </c>
      <c r="BA28">
        <v>0</v>
      </c>
      <c r="BB28">
        <v>0</v>
      </c>
      <c r="BC28" t="s">
        <v>207</v>
      </c>
      <c r="BD28" t="s">
        <v>207</v>
      </c>
      <c r="BE28">
        <v>0</v>
      </c>
      <c r="BF28">
        <v>0</v>
      </c>
      <c r="BG28" t="s">
        <v>207</v>
      </c>
      <c r="BH28" t="s">
        <v>207</v>
      </c>
      <c r="BI28">
        <v>0</v>
      </c>
      <c r="BJ28">
        <v>0</v>
      </c>
      <c r="BK28">
        <v>0</v>
      </c>
      <c r="BL28">
        <v>0</v>
      </c>
      <c r="BM28">
        <v>0</v>
      </c>
      <c r="BN28">
        <v>0</v>
      </c>
      <c r="BO28" t="s">
        <v>206</v>
      </c>
      <c r="BP28">
        <v>965</v>
      </c>
      <c r="BQ28">
        <v>0</v>
      </c>
      <c r="BR28">
        <v>0</v>
      </c>
      <c r="BS28">
        <v>0</v>
      </c>
      <c r="BT28" t="s">
        <v>206</v>
      </c>
      <c r="BU28">
        <v>0</v>
      </c>
      <c r="BV28">
        <v>415</v>
      </c>
      <c r="BW28">
        <v>0</v>
      </c>
      <c r="BX28">
        <v>0</v>
      </c>
      <c r="BY28" t="s">
        <v>206</v>
      </c>
      <c r="BZ28">
        <v>85</v>
      </c>
      <c r="CA28">
        <v>0</v>
      </c>
      <c r="CB28">
        <v>0</v>
      </c>
      <c r="CC28">
        <v>0</v>
      </c>
      <c r="CD28" t="s">
        <v>206</v>
      </c>
      <c r="CE28">
        <v>260</v>
      </c>
      <c r="CF28">
        <v>0</v>
      </c>
      <c r="CG28">
        <v>0</v>
      </c>
      <c r="CH28">
        <v>0</v>
      </c>
      <c r="CI28" t="s">
        <v>206</v>
      </c>
      <c r="CJ28">
        <v>0</v>
      </c>
      <c r="CK28">
        <v>840</v>
      </c>
      <c r="CL28">
        <v>0</v>
      </c>
      <c r="CM28">
        <v>0</v>
      </c>
      <c r="CN28" t="s">
        <v>206</v>
      </c>
      <c r="CO28" t="s">
        <v>207</v>
      </c>
      <c r="CP28">
        <v>0</v>
      </c>
      <c r="CQ28">
        <v>0</v>
      </c>
      <c r="CR28">
        <v>0</v>
      </c>
      <c r="CS28">
        <v>513</v>
      </c>
      <c r="CT28">
        <v>2565</v>
      </c>
      <c r="CU28" t="s">
        <v>206</v>
      </c>
      <c r="CV28">
        <v>0</v>
      </c>
      <c r="CW28">
        <v>0</v>
      </c>
      <c r="CX28">
        <v>1611</v>
      </c>
      <c r="CY28">
        <v>8055</v>
      </c>
      <c r="CZ28" t="s">
        <v>206</v>
      </c>
      <c r="DA28">
        <f>Table1[[#This Row],[i- returnees internal present household]]+Table1[[#This Row],[k- abroad returnee household]]</f>
        <v>0</v>
      </c>
      <c r="DB28">
        <f>Table1[[#This Row],[i- returnees internal present individuals]]+Table1[[#This Row],[k- abroad returnee individuals]]</f>
        <v>0</v>
      </c>
      <c r="DC28" t="s">
        <v>206</v>
      </c>
      <c r="DD28">
        <v>0</v>
      </c>
      <c r="DE28">
        <v>0</v>
      </c>
      <c r="DF28">
        <v>0</v>
      </c>
      <c r="DG28">
        <v>0</v>
      </c>
      <c r="DH28" t="s">
        <v>207</v>
      </c>
      <c r="DI28" t="s">
        <v>207</v>
      </c>
      <c r="DJ28" t="s">
        <v>207</v>
      </c>
      <c r="DK28" t="s">
        <v>207</v>
      </c>
      <c r="DL28">
        <v>0</v>
      </c>
      <c r="DM28">
        <v>0</v>
      </c>
      <c r="DN28" t="s">
        <v>207</v>
      </c>
      <c r="DO28" t="s">
        <v>207</v>
      </c>
      <c r="DP28" t="s">
        <v>207</v>
      </c>
      <c r="DQ28" t="s">
        <v>207</v>
      </c>
      <c r="DR28">
        <v>0</v>
      </c>
      <c r="DS28">
        <v>0</v>
      </c>
      <c r="DT28" t="s">
        <v>207</v>
      </c>
      <c r="DU28" t="s">
        <v>207</v>
      </c>
      <c r="DV28" t="s">
        <v>207</v>
      </c>
      <c r="DW28" t="s">
        <v>207</v>
      </c>
      <c r="DX28">
        <v>0</v>
      </c>
      <c r="DY28">
        <v>0</v>
      </c>
      <c r="DZ28" t="s">
        <v>207</v>
      </c>
      <c r="EA28" t="s">
        <v>207</v>
      </c>
      <c r="EB28" t="s">
        <v>207</v>
      </c>
      <c r="EC28" t="s">
        <v>207</v>
      </c>
      <c r="ED28">
        <v>0</v>
      </c>
      <c r="EE28">
        <v>0</v>
      </c>
      <c r="EF28" t="s">
        <v>207</v>
      </c>
      <c r="EG28" t="s">
        <v>207</v>
      </c>
      <c r="EH28" t="s">
        <v>207</v>
      </c>
      <c r="EI28" t="s">
        <v>207</v>
      </c>
      <c r="EJ28">
        <v>0</v>
      </c>
      <c r="EK28">
        <v>0</v>
      </c>
      <c r="EL28" t="s">
        <v>206</v>
      </c>
      <c r="EM28">
        <v>0</v>
      </c>
      <c r="EN28">
        <v>0</v>
      </c>
      <c r="EO28">
        <v>0</v>
      </c>
      <c r="EP28">
        <v>0</v>
      </c>
      <c r="EQ28" t="s">
        <v>207</v>
      </c>
      <c r="ER28" t="s">
        <v>207</v>
      </c>
      <c r="ES28" t="s">
        <v>207</v>
      </c>
      <c r="ET28" t="s">
        <v>207</v>
      </c>
      <c r="EU28">
        <v>0</v>
      </c>
      <c r="EV28">
        <v>0</v>
      </c>
      <c r="EW28" t="s">
        <v>207</v>
      </c>
      <c r="EX28" t="s">
        <v>207</v>
      </c>
      <c r="EY28" t="s">
        <v>207</v>
      </c>
      <c r="EZ28" t="s">
        <v>207</v>
      </c>
      <c r="FA28">
        <v>0</v>
      </c>
      <c r="FB28">
        <v>0</v>
      </c>
      <c r="FC28" t="s">
        <v>207</v>
      </c>
      <c r="FD28" t="s">
        <v>207</v>
      </c>
      <c r="FE28" t="s">
        <v>207</v>
      </c>
      <c r="FF28" t="s">
        <v>207</v>
      </c>
      <c r="FG28">
        <v>0</v>
      </c>
      <c r="FH28">
        <v>0</v>
      </c>
      <c r="FI28" t="s">
        <v>207</v>
      </c>
      <c r="FJ28" t="s">
        <v>207</v>
      </c>
      <c r="FK28" t="s">
        <v>207</v>
      </c>
      <c r="FL28" t="s">
        <v>207</v>
      </c>
      <c r="FM28">
        <v>0</v>
      </c>
      <c r="FN28">
        <v>0</v>
      </c>
      <c r="FO28" t="s">
        <v>207</v>
      </c>
      <c r="FP28" t="s">
        <v>207</v>
      </c>
      <c r="FQ28" t="s">
        <v>207</v>
      </c>
      <c r="FR28" t="s">
        <v>207</v>
      </c>
      <c r="FS28">
        <v>0</v>
      </c>
      <c r="FT28">
        <v>0</v>
      </c>
      <c r="FU28">
        <v>0</v>
      </c>
      <c r="FV28">
        <v>0</v>
      </c>
      <c r="FW28">
        <v>0</v>
      </c>
      <c r="FX28">
        <v>0</v>
      </c>
      <c r="FY28">
        <v>0</v>
      </c>
      <c r="FZ28">
        <v>0</v>
      </c>
      <c r="GA28">
        <v>0</v>
      </c>
      <c r="GB28">
        <v>0</v>
      </c>
      <c r="GC28" t="s">
        <v>206</v>
      </c>
      <c r="GD28">
        <v>0</v>
      </c>
      <c r="GE28">
        <v>0</v>
      </c>
      <c r="GF28" t="s">
        <v>206</v>
      </c>
      <c r="GG28" t="s">
        <v>207</v>
      </c>
      <c r="GH28" t="s">
        <v>207</v>
      </c>
      <c r="GI28" t="s">
        <v>206</v>
      </c>
      <c r="GJ28" t="s">
        <v>207</v>
      </c>
      <c r="GK28" t="s">
        <v>206</v>
      </c>
      <c r="GL28">
        <v>0</v>
      </c>
      <c r="GM28">
        <v>0</v>
      </c>
      <c r="GN28" t="s">
        <v>206</v>
      </c>
      <c r="GO28" t="s">
        <v>211</v>
      </c>
      <c r="GP28" t="s">
        <v>211</v>
      </c>
      <c r="GQ28" t="s">
        <v>211</v>
      </c>
      <c r="GR28" t="s">
        <v>334</v>
      </c>
    </row>
    <row r="29" spans="1:200" x14ac:dyDescent="0.2">
      <c r="A29" t="s">
        <v>246</v>
      </c>
      <c r="B29" t="s">
        <v>247</v>
      </c>
      <c r="C29" t="s">
        <v>308</v>
      </c>
      <c r="D29" t="s">
        <v>273</v>
      </c>
      <c r="E29" t="s">
        <v>335</v>
      </c>
      <c r="F29" t="s">
        <v>336</v>
      </c>
      <c r="G29">
        <v>9</v>
      </c>
      <c r="H29">
        <v>9</v>
      </c>
      <c r="I29" t="s">
        <v>219</v>
      </c>
      <c r="J29">
        <v>474</v>
      </c>
      <c r="K29">
        <v>2568</v>
      </c>
      <c r="L29">
        <v>124</v>
      </c>
      <c r="M29">
        <v>698</v>
      </c>
      <c r="N29" t="s">
        <v>253</v>
      </c>
      <c r="O29" t="s">
        <v>254</v>
      </c>
      <c r="P29">
        <v>90</v>
      </c>
      <c r="Q29">
        <v>469</v>
      </c>
      <c r="R29" t="s">
        <v>253</v>
      </c>
      <c r="S29" t="s">
        <v>254</v>
      </c>
      <c r="T29">
        <v>69</v>
      </c>
      <c r="U29">
        <v>367</v>
      </c>
      <c r="V29" t="s">
        <v>247</v>
      </c>
      <c r="W29" t="s">
        <v>310</v>
      </c>
      <c r="X29">
        <v>10</v>
      </c>
      <c r="Y29">
        <v>56</v>
      </c>
      <c r="Z29" t="s">
        <v>235</v>
      </c>
      <c r="AA29" t="s">
        <v>300</v>
      </c>
      <c r="AB29">
        <v>45</v>
      </c>
      <c r="AC29">
        <v>245</v>
      </c>
      <c r="AD29" t="s">
        <v>247</v>
      </c>
      <c r="AE29" t="s">
        <v>268</v>
      </c>
      <c r="AF29">
        <v>136</v>
      </c>
      <c r="AG29">
        <v>733</v>
      </c>
      <c r="AH29" t="s">
        <v>216</v>
      </c>
      <c r="AI29" t="s">
        <v>311</v>
      </c>
      <c r="AJ29">
        <v>0</v>
      </c>
      <c r="AK29">
        <v>0</v>
      </c>
      <c r="AL29" t="s">
        <v>206</v>
      </c>
      <c r="AM29">
        <v>0</v>
      </c>
      <c r="AN29">
        <v>0</v>
      </c>
      <c r="AO29">
        <v>0</v>
      </c>
      <c r="AP29">
        <v>0</v>
      </c>
      <c r="AQ29" t="s">
        <v>207</v>
      </c>
      <c r="AR29" t="s">
        <v>207</v>
      </c>
      <c r="AS29">
        <v>0</v>
      </c>
      <c r="AT29">
        <v>0</v>
      </c>
      <c r="AU29" t="s">
        <v>207</v>
      </c>
      <c r="AV29" t="s">
        <v>207</v>
      </c>
      <c r="AW29">
        <v>0</v>
      </c>
      <c r="AX29">
        <v>0</v>
      </c>
      <c r="AY29" t="s">
        <v>207</v>
      </c>
      <c r="AZ29" t="s">
        <v>207</v>
      </c>
      <c r="BA29">
        <v>0</v>
      </c>
      <c r="BB29">
        <v>0</v>
      </c>
      <c r="BC29" t="s">
        <v>207</v>
      </c>
      <c r="BD29" t="s">
        <v>207</v>
      </c>
      <c r="BE29">
        <v>0</v>
      </c>
      <c r="BF29">
        <v>0</v>
      </c>
      <c r="BG29" t="s">
        <v>207</v>
      </c>
      <c r="BH29" t="s">
        <v>207</v>
      </c>
      <c r="BI29">
        <v>0</v>
      </c>
      <c r="BJ29">
        <v>0</v>
      </c>
      <c r="BK29">
        <v>698</v>
      </c>
      <c r="BL29">
        <v>0</v>
      </c>
      <c r="BM29">
        <v>0</v>
      </c>
      <c r="BN29">
        <v>0</v>
      </c>
      <c r="BO29" t="s">
        <v>206</v>
      </c>
      <c r="BP29">
        <v>469</v>
      </c>
      <c r="BQ29">
        <v>0</v>
      </c>
      <c r="BR29">
        <v>0</v>
      </c>
      <c r="BS29">
        <v>0</v>
      </c>
      <c r="BT29" t="s">
        <v>206</v>
      </c>
      <c r="BU29">
        <v>0</v>
      </c>
      <c r="BV29">
        <v>367</v>
      </c>
      <c r="BW29">
        <v>0</v>
      </c>
      <c r="BX29">
        <v>0</v>
      </c>
      <c r="BY29" t="s">
        <v>206</v>
      </c>
      <c r="BZ29">
        <v>0</v>
      </c>
      <c r="CA29">
        <v>56</v>
      </c>
      <c r="CB29">
        <v>0</v>
      </c>
      <c r="CC29">
        <v>0</v>
      </c>
      <c r="CD29" t="s">
        <v>206</v>
      </c>
      <c r="CE29">
        <v>0</v>
      </c>
      <c r="CF29">
        <v>245</v>
      </c>
      <c r="CG29">
        <v>0</v>
      </c>
      <c r="CH29">
        <v>0</v>
      </c>
      <c r="CI29" t="s">
        <v>206</v>
      </c>
      <c r="CJ29">
        <v>0</v>
      </c>
      <c r="CK29">
        <v>733</v>
      </c>
      <c r="CL29">
        <v>0</v>
      </c>
      <c r="CM29">
        <v>0</v>
      </c>
      <c r="CN29" t="s">
        <v>206</v>
      </c>
      <c r="CO29" t="s">
        <v>207</v>
      </c>
      <c r="CP29">
        <v>0</v>
      </c>
      <c r="CQ29">
        <v>0</v>
      </c>
      <c r="CR29">
        <v>0</v>
      </c>
      <c r="CS29">
        <v>474</v>
      </c>
      <c r="CT29">
        <v>2568</v>
      </c>
      <c r="CU29" t="s">
        <v>206</v>
      </c>
      <c r="CV29">
        <v>0</v>
      </c>
      <c r="CW29">
        <v>0</v>
      </c>
      <c r="CX29">
        <v>3829</v>
      </c>
      <c r="CY29">
        <v>19143</v>
      </c>
      <c r="CZ29" t="s">
        <v>206</v>
      </c>
      <c r="DA29">
        <f>Table1[[#This Row],[i- returnees internal present household]]+Table1[[#This Row],[k- abroad returnee household]]</f>
        <v>0</v>
      </c>
      <c r="DB29">
        <f>Table1[[#This Row],[i- returnees internal present individuals]]+Table1[[#This Row],[k- abroad returnee individuals]]</f>
        <v>0</v>
      </c>
      <c r="DC29" t="s">
        <v>206</v>
      </c>
      <c r="DD29">
        <v>0</v>
      </c>
      <c r="DE29">
        <v>0</v>
      </c>
      <c r="DF29">
        <v>0</v>
      </c>
      <c r="DG29">
        <v>0</v>
      </c>
      <c r="DH29" t="s">
        <v>207</v>
      </c>
      <c r="DI29" t="s">
        <v>207</v>
      </c>
      <c r="DJ29" t="s">
        <v>207</v>
      </c>
      <c r="DK29" t="s">
        <v>207</v>
      </c>
      <c r="DL29">
        <v>0</v>
      </c>
      <c r="DM29">
        <v>0</v>
      </c>
      <c r="DN29" t="s">
        <v>207</v>
      </c>
      <c r="DO29" t="s">
        <v>207</v>
      </c>
      <c r="DP29" t="s">
        <v>207</v>
      </c>
      <c r="DQ29" t="s">
        <v>207</v>
      </c>
      <c r="DR29">
        <v>0</v>
      </c>
      <c r="DS29">
        <v>0</v>
      </c>
      <c r="DT29" t="s">
        <v>207</v>
      </c>
      <c r="DU29" t="s">
        <v>207</v>
      </c>
      <c r="DV29" t="s">
        <v>207</v>
      </c>
      <c r="DW29" t="s">
        <v>207</v>
      </c>
      <c r="DX29">
        <v>0</v>
      </c>
      <c r="DY29">
        <v>0</v>
      </c>
      <c r="DZ29" t="s">
        <v>207</v>
      </c>
      <c r="EA29" t="s">
        <v>207</v>
      </c>
      <c r="EB29" t="s">
        <v>207</v>
      </c>
      <c r="EC29" t="s">
        <v>207</v>
      </c>
      <c r="ED29">
        <v>0</v>
      </c>
      <c r="EE29">
        <v>0</v>
      </c>
      <c r="EF29" t="s">
        <v>207</v>
      </c>
      <c r="EG29" t="s">
        <v>207</v>
      </c>
      <c r="EH29" t="s">
        <v>207</v>
      </c>
      <c r="EI29" t="s">
        <v>207</v>
      </c>
      <c r="EJ29">
        <v>0</v>
      </c>
      <c r="EK29">
        <v>0</v>
      </c>
      <c r="EL29" t="s">
        <v>206</v>
      </c>
      <c r="EM29">
        <v>0</v>
      </c>
      <c r="EN29">
        <v>0</v>
      </c>
      <c r="EO29">
        <v>0</v>
      </c>
      <c r="EP29">
        <v>0</v>
      </c>
      <c r="EQ29" t="s">
        <v>207</v>
      </c>
      <c r="ER29" t="s">
        <v>207</v>
      </c>
      <c r="ES29" t="s">
        <v>207</v>
      </c>
      <c r="ET29" t="s">
        <v>207</v>
      </c>
      <c r="EU29">
        <v>0</v>
      </c>
      <c r="EV29">
        <v>0</v>
      </c>
      <c r="EW29" t="s">
        <v>207</v>
      </c>
      <c r="EX29" t="s">
        <v>207</v>
      </c>
      <c r="EY29" t="s">
        <v>207</v>
      </c>
      <c r="EZ29" t="s">
        <v>207</v>
      </c>
      <c r="FA29">
        <v>0</v>
      </c>
      <c r="FB29">
        <v>0</v>
      </c>
      <c r="FC29" t="s">
        <v>207</v>
      </c>
      <c r="FD29" t="s">
        <v>207</v>
      </c>
      <c r="FE29" t="s">
        <v>207</v>
      </c>
      <c r="FF29" t="s">
        <v>207</v>
      </c>
      <c r="FG29">
        <v>0</v>
      </c>
      <c r="FH29">
        <v>0</v>
      </c>
      <c r="FI29" t="s">
        <v>207</v>
      </c>
      <c r="FJ29" t="s">
        <v>207</v>
      </c>
      <c r="FK29" t="s">
        <v>207</v>
      </c>
      <c r="FL29" t="s">
        <v>207</v>
      </c>
      <c r="FM29">
        <v>0</v>
      </c>
      <c r="FN29">
        <v>0</v>
      </c>
      <c r="FO29" t="s">
        <v>207</v>
      </c>
      <c r="FP29" t="s">
        <v>207</v>
      </c>
      <c r="FQ29" t="s">
        <v>207</v>
      </c>
      <c r="FR29" t="s">
        <v>207</v>
      </c>
      <c r="FS29">
        <v>0</v>
      </c>
      <c r="FT29">
        <v>0</v>
      </c>
      <c r="FU29">
        <v>0</v>
      </c>
      <c r="FV29">
        <v>0</v>
      </c>
      <c r="FW29">
        <v>0</v>
      </c>
      <c r="FX29">
        <v>0</v>
      </c>
      <c r="FY29">
        <v>0</v>
      </c>
      <c r="FZ29">
        <v>0</v>
      </c>
      <c r="GA29">
        <v>0</v>
      </c>
      <c r="GB29">
        <v>0</v>
      </c>
      <c r="GC29" t="s">
        <v>206</v>
      </c>
      <c r="GD29">
        <v>0</v>
      </c>
      <c r="GE29">
        <v>0</v>
      </c>
      <c r="GF29" t="s">
        <v>206</v>
      </c>
      <c r="GG29" t="s">
        <v>207</v>
      </c>
      <c r="GH29" t="s">
        <v>207</v>
      </c>
      <c r="GI29" t="s">
        <v>206</v>
      </c>
      <c r="GJ29" t="s">
        <v>207</v>
      </c>
      <c r="GK29" t="s">
        <v>206</v>
      </c>
      <c r="GL29">
        <v>0</v>
      </c>
      <c r="GM29">
        <v>0</v>
      </c>
      <c r="GN29" t="s">
        <v>206</v>
      </c>
      <c r="GO29" t="s">
        <v>211</v>
      </c>
      <c r="GP29" t="s">
        <v>211</v>
      </c>
      <c r="GQ29" t="s">
        <v>212</v>
      </c>
      <c r="GR29" t="s">
        <v>220</v>
      </c>
    </row>
    <row r="30" spans="1:200" s="81" customFormat="1" x14ac:dyDescent="0.2">
      <c r="A30" s="81" t="s">
        <v>252</v>
      </c>
      <c r="B30" s="81" t="s">
        <v>253</v>
      </c>
      <c r="C30" s="81" t="s">
        <v>338</v>
      </c>
      <c r="D30" s="81" t="s">
        <v>270</v>
      </c>
      <c r="E30" s="81" t="s">
        <v>337</v>
      </c>
      <c r="F30" s="81" t="s">
        <v>339</v>
      </c>
      <c r="G30" s="81">
        <v>9</v>
      </c>
      <c r="H30" s="81">
        <v>9</v>
      </c>
      <c r="I30" s="81" t="s">
        <v>219</v>
      </c>
      <c r="J30" s="81">
        <v>796</v>
      </c>
      <c r="K30" s="81">
        <v>2858</v>
      </c>
      <c r="L30" s="81">
        <v>355</v>
      </c>
      <c r="M30" s="81">
        <v>1367</v>
      </c>
      <c r="N30" s="81" t="s">
        <v>253</v>
      </c>
      <c r="O30" s="81" t="s">
        <v>254</v>
      </c>
      <c r="P30" s="81">
        <v>441</v>
      </c>
      <c r="Q30" s="81">
        <v>1491</v>
      </c>
      <c r="R30" s="81" t="s">
        <v>253</v>
      </c>
      <c r="S30" s="81" t="s">
        <v>254</v>
      </c>
      <c r="T30" s="81">
        <v>0</v>
      </c>
      <c r="U30" s="81">
        <v>0</v>
      </c>
      <c r="V30" s="81" t="s">
        <v>207</v>
      </c>
      <c r="W30" s="81" t="s">
        <v>207</v>
      </c>
      <c r="X30" s="81">
        <v>0</v>
      </c>
      <c r="Y30" s="81">
        <v>0</v>
      </c>
      <c r="Z30" s="81" t="s">
        <v>207</v>
      </c>
      <c r="AA30" s="81" t="s">
        <v>207</v>
      </c>
      <c r="AB30" s="81">
        <v>0</v>
      </c>
      <c r="AC30" s="81">
        <v>0</v>
      </c>
      <c r="AD30" s="81" t="s">
        <v>207</v>
      </c>
      <c r="AE30" s="81" t="s">
        <v>207</v>
      </c>
      <c r="AF30" s="81">
        <v>0</v>
      </c>
      <c r="AG30" s="81">
        <v>0</v>
      </c>
      <c r="AH30" s="81" t="s">
        <v>207</v>
      </c>
      <c r="AI30" s="81" t="s">
        <v>207</v>
      </c>
      <c r="AJ30" s="81">
        <v>0</v>
      </c>
      <c r="AK30" s="81">
        <v>0</v>
      </c>
      <c r="AL30" s="81" t="s">
        <v>206</v>
      </c>
      <c r="AM30" s="81">
        <v>0</v>
      </c>
      <c r="AN30" s="81">
        <v>0</v>
      </c>
      <c r="AO30" s="81">
        <v>0</v>
      </c>
      <c r="AP30" s="81">
        <v>0</v>
      </c>
      <c r="AQ30" s="81" t="s">
        <v>207</v>
      </c>
      <c r="AR30" s="81" t="s">
        <v>207</v>
      </c>
      <c r="AS30" s="81">
        <v>0</v>
      </c>
      <c r="AT30" s="81">
        <v>0</v>
      </c>
      <c r="AU30" s="81" t="s">
        <v>207</v>
      </c>
      <c r="AV30" s="81" t="s">
        <v>207</v>
      </c>
      <c r="AW30" s="81">
        <v>0</v>
      </c>
      <c r="AX30" s="81">
        <v>0</v>
      </c>
      <c r="AY30" s="81" t="s">
        <v>207</v>
      </c>
      <c r="AZ30" s="81" t="s">
        <v>207</v>
      </c>
      <c r="BA30" s="81">
        <v>0</v>
      </c>
      <c r="BB30" s="81">
        <v>0</v>
      </c>
      <c r="BC30" s="81" t="s">
        <v>207</v>
      </c>
      <c r="BD30" s="81" t="s">
        <v>207</v>
      </c>
      <c r="BE30" s="81">
        <v>0</v>
      </c>
      <c r="BF30" s="81">
        <v>0</v>
      </c>
      <c r="BG30" s="81" t="s">
        <v>207</v>
      </c>
      <c r="BH30" s="81" t="s">
        <v>207</v>
      </c>
      <c r="BI30" s="81">
        <v>0</v>
      </c>
      <c r="BJ30" s="81">
        <v>0</v>
      </c>
      <c r="BK30" s="81">
        <v>1367</v>
      </c>
      <c r="BL30" s="81">
        <v>0</v>
      </c>
      <c r="BM30" s="81">
        <v>0</v>
      </c>
      <c r="BN30" s="81">
        <v>0</v>
      </c>
      <c r="BO30" s="81" t="s">
        <v>206</v>
      </c>
      <c r="BP30" s="81">
        <v>1491</v>
      </c>
      <c r="BQ30" s="81">
        <v>0</v>
      </c>
      <c r="BR30" s="81">
        <v>0</v>
      </c>
      <c r="BS30" s="81">
        <v>0</v>
      </c>
      <c r="BT30" s="81" t="s">
        <v>206</v>
      </c>
      <c r="BU30" s="81">
        <v>0</v>
      </c>
      <c r="BV30" s="81">
        <v>0</v>
      </c>
      <c r="BW30" s="81">
        <v>0</v>
      </c>
      <c r="BX30" s="81">
        <v>0</v>
      </c>
      <c r="BY30" s="81" t="s">
        <v>206</v>
      </c>
      <c r="BZ30" s="81">
        <v>0</v>
      </c>
      <c r="CA30" s="81">
        <v>0</v>
      </c>
      <c r="CB30" s="81">
        <v>0</v>
      </c>
      <c r="CC30" s="81">
        <v>0</v>
      </c>
      <c r="CD30" s="81" t="s">
        <v>206</v>
      </c>
      <c r="CE30" s="81">
        <v>0</v>
      </c>
      <c r="CF30" s="81">
        <v>0</v>
      </c>
      <c r="CG30" s="81">
        <v>0</v>
      </c>
      <c r="CH30" s="81">
        <v>0</v>
      </c>
      <c r="CI30" s="81" t="s">
        <v>206</v>
      </c>
      <c r="CJ30" s="81">
        <v>0</v>
      </c>
      <c r="CK30" s="81">
        <v>0</v>
      </c>
      <c r="CL30" s="81">
        <v>0</v>
      </c>
      <c r="CM30" s="81">
        <v>0</v>
      </c>
      <c r="CN30" s="81" t="s">
        <v>206</v>
      </c>
      <c r="CO30" s="81" t="s">
        <v>207</v>
      </c>
      <c r="CP30" s="81">
        <v>0</v>
      </c>
      <c r="CQ30" s="81">
        <v>575</v>
      </c>
      <c r="CR30" s="81">
        <v>2027</v>
      </c>
      <c r="CS30" s="81">
        <v>221</v>
      </c>
      <c r="CT30" s="81">
        <v>831</v>
      </c>
      <c r="CU30" s="81" t="s">
        <v>219</v>
      </c>
      <c r="CV30" s="81">
        <v>302</v>
      </c>
      <c r="CW30" s="81">
        <v>1208</v>
      </c>
      <c r="CX30" s="81">
        <v>1043</v>
      </c>
      <c r="CY30" s="81">
        <v>4473</v>
      </c>
      <c r="CZ30" s="81" t="s">
        <v>206</v>
      </c>
      <c r="DA30">
        <f>Table1[[#This Row],[i- returnees internal present household]]+Table1[[#This Row],[k- abroad returnee household]]</f>
        <v>0</v>
      </c>
      <c r="DB30">
        <f>Table1[[#This Row],[i- returnees internal present individuals]]+Table1[[#This Row],[k- abroad returnee individuals]]</f>
        <v>0</v>
      </c>
      <c r="DC30" s="81" t="s">
        <v>206</v>
      </c>
      <c r="DD30" s="81">
        <v>0</v>
      </c>
      <c r="DE30" s="81">
        <v>0</v>
      </c>
      <c r="DF30" s="81">
        <v>0</v>
      </c>
      <c r="DG30" s="81">
        <v>0</v>
      </c>
      <c r="DH30" s="81" t="s">
        <v>207</v>
      </c>
      <c r="DI30" s="81" t="s">
        <v>207</v>
      </c>
      <c r="DJ30" s="81" t="s">
        <v>207</v>
      </c>
      <c r="DK30" s="81" t="s">
        <v>207</v>
      </c>
      <c r="DL30" s="81">
        <v>0</v>
      </c>
      <c r="DM30" s="81">
        <v>0</v>
      </c>
      <c r="DN30" s="81" t="s">
        <v>207</v>
      </c>
      <c r="DO30" s="81" t="s">
        <v>207</v>
      </c>
      <c r="DP30" s="81" t="s">
        <v>207</v>
      </c>
      <c r="DQ30" s="81" t="s">
        <v>207</v>
      </c>
      <c r="DR30" s="81">
        <v>0</v>
      </c>
      <c r="DS30" s="81">
        <v>0</v>
      </c>
      <c r="DT30" s="81" t="s">
        <v>207</v>
      </c>
      <c r="DU30" s="81" t="s">
        <v>207</v>
      </c>
      <c r="DV30" s="81" t="s">
        <v>207</v>
      </c>
      <c r="DW30" s="81" t="s">
        <v>207</v>
      </c>
      <c r="DX30" s="81">
        <v>0</v>
      </c>
      <c r="DY30" s="81">
        <v>0</v>
      </c>
      <c r="DZ30" s="81" t="s">
        <v>207</v>
      </c>
      <c r="EA30" s="81" t="s">
        <v>207</v>
      </c>
      <c r="EB30" s="81" t="s">
        <v>207</v>
      </c>
      <c r="EC30" s="81" t="s">
        <v>207</v>
      </c>
      <c r="ED30" s="81">
        <v>0</v>
      </c>
      <c r="EE30" s="81">
        <v>0</v>
      </c>
      <c r="EF30" s="81" t="s">
        <v>207</v>
      </c>
      <c r="EG30" s="81" t="s">
        <v>207</v>
      </c>
      <c r="EH30" s="81" t="s">
        <v>207</v>
      </c>
      <c r="EI30" s="81" t="s">
        <v>207</v>
      </c>
      <c r="EJ30" s="81">
        <v>0</v>
      </c>
      <c r="EK30" s="81">
        <v>0</v>
      </c>
      <c r="EL30" s="81" t="s">
        <v>206</v>
      </c>
      <c r="EM30" s="81">
        <v>0</v>
      </c>
      <c r="EN30" s="81">
        <v>0</v>
      </c>
      <c r="EO30" s="81">
        <v>0</v>
      </c>
      <c r="EP30" s="81">
        <v>0</v>
      </c>
      <c r="EQ30" s="81" t="s">
        <v>207</v>
      </c>
      <c r="ER30" s="81" t="s">
        <v>207</v>
      </c>
      <c r="ES30" s="81" t="s">
        <v>207</v>
      </c>
      <c r="ET30" s="81" t="s">
        <v>207</v>
      </c>
      <c r="EU30" s="81">
        <v>0</v>
      </c>
      <c r="EV30" s="81">
        <v>0</v>
      </c>
      <c r="EW30" s="81" t="s">
        <v>207</v>
      </c>
      <c r="EX30" s="81" t="s">
        <v>207</v>
      </c>
      <c r="EY30" s="81" t="s">
        <v>207</v>
      </c>
      <c r="EZ30" s="81" t="s">
        <v>207</v>
      </c>
      <c r="FA30" s="81">
        <v>0</v>
      </c>
      <c r="FB30" s="81">
        <v>0</v>
      </c>
      <c r="FC30" s="81" t="s">
        <v>207</v>
      </c>
      <c r="FD30" s="81" t="s">
        <v>207</v>
      </c>
      <c r="FE30" s="81" t="s">
        <v>207</v>
      </c>
      <c r="FF30" s="81" t="s">
        <v>207</v>
      </c>
      <c r="FG30" s="81">
        <v>0</v>
      </c>
      <c r="FH30" s="81">
        <v>0</v>
      </c>
      <c r="FI30" s="81" t="s">
        <v>207</v>
      </c>
      <c r="FJ30" s="81" t="s">
        <v>207</v>
      </c>
      <c r="FK30" s="81" t="s">
        <v>207</v>
      </c>
      <c r="FL30" s="81" t="s">
        <v>207</v>
      </c>
      <c r="FM30" s="81">
        <v>0</v>
      </c>
      <c r="FN30" s="81">
        <v>0</v>
      </c>
      <c r="FO30" s="81" t="s">
        <v>207</v>
      </c>
      <c r="FP30" s="81" t="s">
        <v>207</v>
      </c>
      <c r="FQ30" s="81" t="s">
        <v>207</v>
      </c>
      <c r="FR30" s="81" t="s">
        <v>207</v>
      </c>
      <c r="FS30" s="81">
        <v>0</v>
      </c>
      <c r="FT30" s="81">
        <v>0</v>
      </c>
      <c r="FU30" s="81">
        <v>0</v>
      </c>
      <c r="FV30" s="81">
        <v>0</v>
      </c>
      <c r="FW30" s="81">
        <v>0</v>
      </c>
      <c r="FX30" s="81">
        <v>0</v>
      </c>
      <c r="FY30" s="81">
        <v>0</v>
      </c>
      <c r="FZ30" s="81">
        <v>0</v>
      </c>
      <c r="GA30" s="81">
        <v>0</v>
      </c>
      <c r="GB30" s="81">
        <v>0</v>
      </c>
      <c r="GC30" s="81" t="s">
        <v>206</v>
      </c>
      <c r="GD30" s="81">
        <v>0</v>
      </c>
      <c r="GE30" s="81">
        <v>0</v>
      </c>
      <c r="GF30" s="81" t="s">
        <v>206</v>
      </c>
      <c r="GG30" s="81" t="s">
        <v>207</v>
      </c>
      <c r="GH30" s="81" t="s">
        <v>207</v>
      </c>
      <c r="GI30" s="81" t="s">
        <v>206</v>
      </c>
      <c r="GJ30" s="81" t="s">
        <v>207</v>
      </c>
      <c r="GK30" s="81" t="s">
        <v>206</v>
      </c>
      <c r="GL30" s="81">
        <v>0</v>
      </c>
      <c r="GM30" s="81">
        <v>0</v>
      </c>
      <c r="GN30" s="81" t="s">
        <v>219</v>
      </c>
      <c r="GO30" s="81" t="s">
        <v>212</v>
      </c>
      <c r="GP30" s="81" t="s">
        <v>211</v>
      </c>
      <c r="GQ30" s="81" t="s">
        <v>211</v>
      </c>
      <c r="GR30" s="81" t="s">
        <v>340</v>
      </c>
    </row>
    <row r="31" spans="1:200" x14ac:dyDescent="0.2">
      <c r="A31" t="s">
        <v>252</v>
      </c>
      <c r="B31" t="s">
        <v>253</v>
      </c>
      <c r="C31" t="s">
        <v>342</v>
      </c>
      <c r="D31" t="s">
        <v>256</v>
      </c>
      <c r="E31" t="s">
        <v>341</v>
      </c>
      <c r="F31" t="s">
        <v>343</v>
      </c>
      <c r="G31">
        <v>9</v>
      </c>
      <c r="H31">
        <v>7</v>
      </c>
      <c r="I31" t="s">
        <v>206</v>
      </c>
      <c r="J31">
        <v>0</v>
      </c>
      <c r="K31">
        <v>0</v>
      </c>
      <c r="L31">
        <v>0</v>
      </c>
      <c r="M31">
        <v>0</v>
      </c>
      <c r="N31" t="s">
        <v>207</v>
      </c>
      <c r="O31" t="s">
        <v>207</v>
      </c>
      <c r="P31">
        <v>0</v>
      </c>
      <c r="Q31">
        <v>0</v>
      </c>
      <c r="R31" t="s">
        <v>207</v>
      </c>
      <c r="S31" t="s">
        <v>207</v>
      </c>
      <c r="T31">
        <v>0</v>
      </c>
      <c r="U31">
        <v>0</v>
      </c>
      <c r="V31" t="s">
        <v>207</v>
      </c>
      <c r="W31" t="s">
        <v>207</v>
      </c>
      <c r="X31">
        <v>0</v>
      </c>
      <c r="Y31">
        <v>0</v>
      </c>
      <c r="Z31" t="s">
        <v>207</v>
      </c>
      <c r="AA31" t="s">
        <v>207</v>
      </c>
      <c r="AB31">
        <v>0</v>
      </c>
      <c r="AC31">
        <v>0</v>
      </c>
      <c r="AD31" t="s">
        <v>207</v>
      </c>
      <c r="AE31" t="s">
        <v>207</v>
      </c>
      <c r="AF31">
        <v>0</v>
      </c>
      <c r="AG31">
        <v>0</v>
      </c>
      <c r="AH31" t="s">
        <v>207</v>
      </c>
      <c r="AI31" t="s">
        <v>207</v>
      </c>
      <c r="AJ31">
        <v>0</v>
      </c>
      <c r="AK31">
        <v>0</v>
      </c>
      <c r="AL31" t="s">
        <v>206</v>
      </c>
      <c r="AM31">
        <v>0</v>
      </c>
      <c r="AN31">
        <v>0</v>
      </c>
      <c r="AO31">
        <v>0</v>
      </c>
      <c r="AP31">
        <v>0</v>
      </c>
      <c r="AQ31" t="s">
        <v>207</v>
      </c>
      <c r="AR31" t="s">
        <v>207</v>
      </c>
      <c r="AS31">
        <v>0</v>
      </c>
      <c r="AT31">
        <v>0</v>
      </c>
      <c r="AU31" t="s">
        <v>207</v>
      </c>
      <c r="AV31" t="s">
        <v>207</v>
      </c>
      <c r="AW31">
        <v>0</v>
      </c>
      <c r="AX31">
        <v>0</v>
      </c>
      <c r="AY31" t="s">
        <v>207</v>
      </c>
      <c r="AZ31" t="s">
        <v>207</v>
      </c>
      <c r="BA31">
        <v>0</v>
      </c>
      <c r="BB31">
        <v>0</v>
      </c>
      <c r="BC31" t="s">
        <v>207</v>
      </c>
      <c r="BD31" t="s">
        <v>207</v>
      </c>
      <c r="BE31">
        <v>0</v>
      </c>
      <c r="BF31">
        <v>0</v>
      </c>
      <c r="BG31" t="s">
        <v>207</v>
      </c>
      <c r="BH31" t="s">
        <v>207</v>
      </c>
      <c r="BI31">
        <v>0</v>
      </c>
      <c r="BJ31">
        <v>0</v>
      </c>
      <c r="BK31">
        <v>0</v>
      </c>
      <c r="BL31">
        <v>0</v>
      </c>
      <c r="BM31">
        <v>0</v>
      </c>
      <c r="BN31">
        <v>0</v>
      </c>
      <c r="BO31" t="s">
        <v>206</v>
      </c>
      <c r="BP31">
        <v>0</v>
      </c>
      <c r="BQ31">
        <v>0</v>
      </c>
      <c r="BR31">
        <v>0</v>
      </c>
      <c r="BS31">
        <v>0</v>
      </c>
      <c r="BT31" t="s">
        <v>206</v>
      </c>
      <c r="BU31">
        <v>0</v>
      </c>
      <c r="BV31">
        <v>0</v>
      </c>
      <c r="BW31">
        <v>0</v>
      </c>
      <c r="BX31">
        <v>0</v>
      </c>
      <c r="BY31" t="s">
        <v>206</v>
      </c>
      <c r="BZ31">
        <v>0</v>
      </c>
      <c r="CA31">
        <v>0</v>
      </c>
      <c r="CB31">
        <v>0</v>
      </c>
      <c r="CC31">
        <v>0</v>
      </c>
      <c r="CD31" t="s">
        <v>206</v>
      </c>
      <c r="CE31">
        <v>0</v>
      </c>
      <c r="CF31">
        <v>0</v>
      </c>
      <c r="CG31">
        <v>0</v>
      </c>
      <c r="CH31">
        <v>0</v>
      </c>
      <c r="CI31" t="s">
        <v>206</v>
      </c>
      <c r="CJ31">
        <v>0</v>
      </c>
      <c r="CK31">
        <v>0</v>
      </c>
      <c r="CL31">
        <v>0</v>
      </c>
      <c r="CM31">
        <v>0</v>
      </c>
      <c r="CN31" t="s">
        <v>206</v>
      </c>
      <c r="CO31" t="s">
        <v>207</v>
      </c>
      <c r="CP31">
        <v>0</v>
      </c>
      <c r="CQ31">
        <v>0</v>
      </c>
      <c r="CR31">
        <v>0</v>
      </c>
      <c r="CS31">
        <v>0</v>
      </c>
      <c r="CT31">
        <v>0</v>
      </c>
      <c r="CU31" t="s">
        <v>206</v>
      </c>
      <c r="CV31">
        <v>0</v>
      </c>
      <c r="CW31">
        <v>0</v>
      </c>
      <c r="CX31">
        <v>3214</v>
      </c>
      <c r="CY31">
        <v>7494</v>
      </c>
      <c r="CZ31" t="s">
        <v>206</v>
      </c>
      <c r="DA31">
        <f>Table1[[#This Row],[i- returnees internal present household]]+Table1[[#This Row],[k- abroad returnee household]]</f>
        <v>0</v>
      </c>
      <c r="DB31">
        <f>Table1[[#This Row],[i- returnees internal present individuals]]+Table1[[#This Row],[k- abroad returnee individuals]]</f>
        <v>0</v>
      </c>
      <c r="DC31" t="s">
        <v>206</v>
      </c>
      <c r="DD31">
        <v>0</v>
      </c>
      <c r="DE31">
        <v>0</v>
      </c>
      <c r="DF31">
        <v>0</v>
      </c>
      <c r="DG31">
        <v>0</v>
      </c>
      <c r="DH31" t="s">
        <v>207</v>
      </c>
      <c r="DI31" t="s">
        <v>207</v>
      </c>
      <c r="DJ31" t="s">
        <v>207</v>
      </c>
      <c r="DK31" t="s">
        <v>207</v>
      </c>
      <c r="DL31">
        <v>0</v>
      </c>
      <c r="DM31">
        <v>0</v>
      </c>
      <c r="DN31" t="s">
        <v>207</v>
      </c>
      <c r="DO31" t="s">
        <v>207</v>
      </c>
      <c r="DP31" t="s">
        <v>207</v>
      </c>
      <c r="DQ31" t="s">
        <v>207</v>
      </c>
      <c r="DR31">
        <v>0</v>
      </c>
      <c r="DS31">
        <v>0</v>
      </c>
      <c r="DT31" t="s">
        <v>207</v>
      </c>
      <c r="DU31" t="s">
        <v>207</v>
      </c>
      <c r="DV31" t="s">
        <v>207</v>
      </c>
      <c r="DW31" t="s">
        <v>207</v>
      </c>
      <c r="DX31">
        <v>0</v>
      </c>
      <c r="DY31">
        <v>0</v>
      </c>
      <c r="DZ31" t="s">
        <v>207</v>
      </c>
      <c r="EA31" t="s">
        <v>207</v>
      </c>
      <c r="EB31" t="s">
        <v>207</v>
      </c>
      <c r="EC31" t="s">
        <v>207</v>
      </c>
      <c r="ED31">
        <v>0</v>
      </c>
      <c r="EE31">
        <v>0</v>
      </c>
      <c r="EF31" t="s">
        <v>207</v>
      </c>
      <c r="EG31" t="s">
        <v>207</v>
      </c>
      <c r="EH31" t="s">
        <v>207</v>
      </c>
      <c r="EI31" t="s">
        <v>207</v>
      </c>
      <c r="EJ31">
        <v>0</v>
      </c>
      <c r="EK31">
        <v>0</v>
      </c>
      <c r="EL31" t="s">
        <v>206</v>
      </c>
      <c r="EM31">
        <v>0</v>
      </c>
      <c r="EN31">
        <v>0</v>
      </c>
      <c r="EO31">
        <v>0</v>
      </c>
      <c r="EP31">
        <v>0</v>
      </c>
      <c r="EQ31" t="s">
        <v>207</v>
      </c>
      <c r="ER31" t="s">
        <v>207</v>
      </c>
      <c r="ES31" t="s">
        <v>207</v>
      </c>
      <c r="ET31" t="s">
        <v>207</v>
      </c>
      <c r="EU31">
        <v>0</v>
      </c>
      <c r="EV31">
        <v>0</v>
      </c>
      <c r="EW31" t="s">
        <v>207</v>
      </c>
      <c r="EX31" t="s">
        <v>207</v>
      </c>
      <c r="EY31" t="s">
        <v>207</v>
      </c>
      <c r="EZ31" t="s">
        <v>207</v>
      </c>
      <c r="FA31">
        <v>0</v>
      </c>
      <c r="FB31">
        <v>0</v>
      </c>
      <c r="FC31" t="s">
        <v>207</v>
      </c>
      <c r="FD31" t="s">
        <v>207</v>
      </c>
      <c r="FE31" t="s">
        <v>207</v>
      </c>
      <c r="FF31" t="s">
        <v>207</v>
      </c>
      <c r="FG31">
        <v>0</v>
      </c>
      <c r="FH31">
        <v>0</v>
      </c>
      <c r="FI31" t="s">
        <v>207</v>
      </c>
      <c r="FJ31" t="s">
        <v>207</v>
      </c>
      <c r="FK31" t="s">
        <v>207</v>
      </c>
      <c r="FL31" t="s">
        <v>207</v>
      </c>
      <c r="FM31">
        <v>0</v>
      </c>
      <c r="FN31">
        <v>0</v>
      </c>
      <c r="FO31" t="s">
        <v>207</v>
      </c>
      <c r="FP31" t="s">
        <v>207</v>
      </c>
      <c r="FQ31" t="s">
        <v>207</v>
      </c>
      <c r="FR31" t="s">
        <v>207</v>
      </c>
      <c r="FS31">
        <v>0</v>
      </c>
      <c r="FT31">
        <v>0</v>
      </c>
      <c r="FU31">
        <v>0</v>
      </c>
      <c r="FV31">
        <v>0</v>
      </c>
      <c r="FW31">
        <v>0</v>
      </c>
      <c r="FX31">
        <v>0</v>
      </c>
      <c r="FY31">
        <v>0</v>
      </c>
      <c r="FZ31">
        <v>0</v>
      </c>
      <c r="GA31">
        <v>0</v>
      </c>
      <c r="GB31">
        <v>0</v>
      </c>
      <c r="GC31" t="s">
        <v>206</v>
      </c>
      <c r="GD31">
        <v>0</v>
      </c>
      <c r="GE31">
        <v>0</v>
      </c>
      <c r="GF31" t="s">
        <v>206</v>
      </c>
      <c r="GG31" t="s">
        <v>207</v>
      </c>
      <c r="GH31" t="s">
        <v>207</v>
      </c>
      <c r="GI31" t="s">
        <v>206</v>
      </c>
      <c r="GJ31" t="s">
        <v>207</v>
      </c>
      <c r="GK31" t="s">
        <v>206</v>
      </c>
      <c r="GL31">
        <v>0</v>
      </c>
      <c r="GM31">
        <v>0</v>
      </c>
      <c r="GN31" t="s">
        <v>219</v>
      </c>
      <c r="GO31" t="s">
        <v>212</v>
      </c>
      <c r="GP31" t="s">
        <v>211</v>
      </c>
      <c r="GQ31" t="s">
        <v>211</v>
      </c>
      <c r="GR31" t="s">
        <v>344</v>
      </c>
    </row>
    <row r="32" spans="1:200" x14ac:dyDescent="0.2">
      <c r="A32" t="s">
        <v>252</v>
      </c>
      <c r="B32" t="s">
        <v>253</v>
      </c>
      <c r="C32" t="s">
        <v>338</v>
      </c>
      <c r="D32" t="s">
        <v>270</v>
      </c>
      <c r="E32" t="s">
        <v>345</v>
      </c>
      <c r="F32" t="s">
        <v>346</v>
      </c>
      <c r="G32">
        <v>9</v>
      </c>
      <c r="H32">
        <v>9</v>
      </c>
      <c r="I32" t="s">
        <v>219</v>
      </c>
      <c r="J32">
        <v>1291</v>
      </c>
      <c r="K32">
        <v>6053</v>
      </c>
      <c r="L32">
        <v>201</v>
      </c>
      <c r="M32">
        <v>1378</v>
      </c>
      <c r="N32" t="s">
        <v>253</v>
      </c>
      <c r="O32" t="s">
        <v>254</v>
      </c>
      <c r="P32">
        <v>640</v>
      </c>
      <c r="Q32">
        <v>2425</v>
      </c>
      <c r="R32" t="s">
        <v>253</v>
      </c>
      <c r="S32" t="s">
        <v>254</v>
      </c>
      <c r="T32">
        <v>0</v>
      </c>
      <c r="U32">
        <v>0</v>
      </c>
      <c r="V32" t="s">
        <v>207</v>
      </c>
      <c r="W32" t="s">
        <v>207</v>
      </c>
      <c r="X32">
        <v>0</v>
      </c>
      <c r="Y32">
        <v>0</v>
      </c>
      <c r="Z32" t="s">
        <v>207</v>
      </c>
      <c r="AA32" t="s">
        <v>207</v>
      </c>
      <c r="AB32">
        <v>0</v>
      </c>
      <c r="AC32">
        <v>0</v>
      </c>
      <c r="AD32" t="s">
        <v>207</v>
      </c>
      <c r="AE32" t="s">
        <v>207</v>
      </c>
      <c r="AF32">
        <v>450</v>
      </c>
      <c r="AG32">
        <v>2250</v>
      </c>
      <c r="AH32" t="s">
        <v>253</v>
      </c>
      <c r="AI32" t="s">
        <v>270</v>
      </c>
      <c r="AJ32">
        <v>0</v>
      </c>
      <c r="AK32">
        <v>0</v>
      </c>
      <c r="AL32" t="s">
        <v>206</v>
      </c>
      <c r="AM32">
        <v>0</v>
      </c>
      <c r="AN32">
        <v>0</v>
      </c>
      <c r="AO32">
        <v>0</v>
      </c>
      <c r="AP32">
        <v>0</v>
      </c>
      <c r="AQ32" t="s">
        <v>207</v>
      </c>
      <c r="AR32" t="s">
        <v>207</v>
      </c>
      <c r="AS32">
        <v>0</v>
      </c>
      <c r="AT32">
        <v>0</v>
      </c>
      <c r="AU32" t="s">
        <v>207</v>
      </c>
      <c r="AV32" t="s">
        <v>207</v>
      </c>
      <c r="AW32">
        <v>0</v>
      </c>
      <c r="AX32">
        <v>0</v>
      </c>
      <c r="AY32" t="s">
        <v>207</v>
      </c>
      <c r="AZ32" t="s">
        <v>207</v>
      </c>
      <c r="BA32">
        <v>0</v>
      </c>
      <c r="BB32">
        <v>0</v>
      </c>
      <c r="BC32" t="s">
        <v>207</v>
      </c>
      <c r="BD32" t="s">
        <v>207</v>
      </c>
      <c r="BE32">
        <v>0</v>
      </c>
      <c r="BF32">
        <v>0</v>
      </c>
      <c r="BG32" t="s">
        <v>207</v>
      </c>
      <c r="BH32" t="s">
        <v>207</v>
      </c>
      <c r="BI32">
        <v>0</v>
      </c>
      <c r="BJ32">
        <v>0</v>
      </c>
      <c r="BK32">
        <v>1378</v>
      </c>
      <c r="BL32">
        <v>0</v>
      </c>
      <c r="BM32">
        <v>0</v>
      </c>
      <c r="BN32">
        <v>0</v>
      </c>
      <c r="BO32" t="s">
        <v>206</v>
      </c>
      <c r="BP32">
        <v>2425</v>
      </c>
      <c r="BQ32">
        <v>0</v>
      </c>
      <c r="BR32">
        <v>0</v>
      </c>
      <c r="BS32">
        <v>0</v>
      </c>
      <c r="BT32" t="s">
        <v>206</v>
      </c>
      <c r="BU32">
        <v>0</v>
      </c>
      <c r="BV32">
        <v>0</v>
      </c>
      <c r="BW32">
        <v>0</v>
      </c>
      <c r="BX32">
        <v>0</v>
      </c>
      <c r="BY32" t="s">
        <v>206</v>
      </c>
      <c r="BZ32">
        <v>0</v>
      </c>
      <c r="CA32">
        <v>0</v>
      </c>
      <c r="CB32">
        <v>0</v>
      </c>
      <c r="CC32">
        <v>0</v>
      </c>
      <c r="CD32" t="s">
        <v>206</v>
      </c>
      <c r="CE32">
        <v>0</v>
      </c>
      <c r="CF32">
        <v>0</v>
      </c>
      <c r="CG32">
        <v>0</v>
      </c>
      <c r="CH32">
        <v>0</v>
      </c>
      <c r="CI32" t="s">
        <v>206</v>
      </c>
      <c r="CJ32">
        <v>0</v>
      </c>
      <c r="CK32">
        <v>2250</v>
      </c>
      <c r="CL32">
        <v>0</v>
      </c>
      <c r="CM32">
        <v>0</v>
      </c>
      <c r="CN32" t="s">
        <v>206</v>
      </c>
      <c r="CO32" t="s">
        <v>207</v>
      </c>
      <c r="CP32">
        <v>0</v>
      </c>
      <c r="CQ32">
        <v>0</v>
      </c>
      <c r="CR32">
        <v>0</v>
      </c>
      <c r="CS32">
        <v>1291</v>
      </c>
      <c r="CT32">
        <v>6053</v>
      </c>
      <c r="CU32" t="s">
        <v>206</v>
      </c>
      <c r="CV32">
        <v>0</v>
      </c>
      <c r="CW32">
        <v>0</v>
      </c>
      <c r="CX32">
        <v>2119</v>
      </c>
      <c r="CY32">
        <v>4340</v>
      </c>
      <c r="CZ32" t="s">
        <v>206</v>
      </c>
      <c r="DA32">
        <f>Table1[[#This Row],[i- returnees internal present household]]+Table1[[#This Row],[k- abroad returnee household]]</f>
        <v>0</v>
      </c>
      <c r="DB32">
        <f>Table1[[#This Row],[i- returnees internal present individuals]]+Table1[[#This Row],[k- abroad returnee individuals]]</f>
        <v>0</v>
      </c>
      <c r="DC32" t="s">
        <v>206</v>
      </c>
      <c r="DD32">
        <v>0</v>
      </c>
      <c r="DE32">
        <v>0</v>
      </c>
      <c r="DF32">
        <v>0</v>
      </c>
      <c r="DG32">
        <v>0</v>
      </c>
      <c r="DH32" t="s">
        <v>207</v>
      </c>
      <c r="DI32" t="s">
        <v>207</v>
      </c>
      <c r="DJ32" t="s">
        <v>207</v>
      </c>
      <c r="DK32" t="s">
        <v>207</v>
      </c>
      <c r="DL32">
        <v>0</v>
      </c>
      <c r="DM32">
        <v>0</v>
      </c>
      <c r="DN32" t="s">
        <v>207</v>
      </c>
      <c r="DO32" t="s">
        <v>207</v>
      </c>
      <c r="DP32" t="s">
        <v>207</v>
      </c>
      <c r="DQ32" t="s">
        <v>207</v>
      </c>
      <c r="DR32">
        <v>0</v>
      </c>
      <c r="DS32">
        <v>0</v>
      </c>
      <c r="DT32" t="s">
        <v>207</v>
      </c>
      <c r="DU32" t="s">
        <v>207</v>
      </c>
      <c r="DV32" t="s">
        <v>207</v>
      </c>
      <c r="DW32" t="s">
        <v>207</v>
      </c>
      <c r="DX32">
        <v>0</v>
      </c>
      <c r="DY32">
        <v>0</v>
      </c>
      <c r="DZ32" t="s">
        <v>207</v>
      </c>
      <c r="EA32" t="s">
        <v>207</v>
      </c>
      <c r="EB32" t="s">
        <v>207</v>
      </c>
      <c r="EC32" t="s">
        <v>207</v>
      </c>
      <c r="ED32">
        <v>0</v>
      </c>
      <c r="EE32">
        <v>0</v>
      </c>
      <c r="EF32" t="s">
        <v>207</v>
      </c>
      <c r="EG32" t="s">
        <v>207</v>
      </c>
      <c r="EH32" t="s">
        <v>207</v>
      </c>
      <c r="EI32" t="s">
        <v>207</v>
      </c>
      <c r="EJ32">
        <v>0</v>
      </c>
      <c r="EK32">
        <v>0</v>
      </c>
      <c r="EL32" t="s">
        <v>206</v>
      </c>
      <c r="EM32">
        <v>0</v>
      </c>
      <c r="EN32">
        <v>0</v>
      </c>
      <c r="EO32">
        <v>0</v>
      </c>
      <c r="EP32">
        <v>0</v>
      </c>
      <c r="EQ32" t="s">
        <v>207</v>
      </c>
      <c r="ER32" t="s">
        <v>207</v>
      </c>
      <c r="ES32" t="s">
        <v>207</v>
      </c>
      <c r="ET32" t="s">
        <v>207</v>
      </c>
      <c r="EU32">
        <v>0</v>
      </c>
      <c r="EV32">
        <v>0</v>
      </c>
      <c r="EW32" t="s">
        <v>207</v>
      </c>
      <c r="EX32" t="s">
        <v>207</v>
      </c>
      <c r="EY32" t="s">
        <v>207</v>
      </c>
      <c r="EZ32" t="s">
        <v>207</v>
      </c>
      <c r="FA32">
        <v>0</v>
      </c>
      <c r="FB32">
        <v>0</v>
      </c>
      <c r="FC32" t="s">
        <v>207</v>
      </c>
      <c r="FD32" t="s">
        <v>207</v>
      </c>
      <c r="FE32" t="s">
        <v>207</v>
      </c>
      <c r="FF32" t="s">
        <v>207</v>
      </c>
      <c r="FG32">
        <v>0</v>
      </c>
      <c r="FH32">
        <v>0</v>
      </c>
      <c r="FI32" t="s">
        <v>207</v>
      </c>
      <c r="FJ32" t="s">
        <v>207</v>
      </c>
      <c r="FK32" t="s">
        <v>207</v>
      </c>
      <c r="FL32" t="s">
        <v>207</v>
      </c>
      <c r="FM32">
        <v>0</v>
      </c>
      <c r="FN32">
        <v>0</v>
      </c>
      <c r="FO32" t="s">
        <v>207</v>
      </c>
      <c r="FP32" t="s">
        <v>207</v>
      </c>
      <c r="FQ32" t="s">
        <v>207</v>
      </c>
      <c r="FR32" t="s">
        <v>207</v>
      </c>
      <c r="FS32">
        <v>0</v>
      </c>
      <c r="FT32">
        <v>0</v>
      </c>
      <c r="FU32">
        <v>0</v>
      </c>
      <c r="FV32">
        <v>0</v>
      </c>
      <c r="FW32">
        <v>0</v>
      </c>
      <c r="FX32">
        <v>0</v>
      </c>
      <c r="FY32">
        <v>0</v>
      </c>
      <c r="FZ32">
        <v>0</v>
      </c>
      <c r="GA32">
        <v>0</v>
      </c>
      <c r="GB32">
        <v>0</v>
      </c>
      <c r="GC32" t="s">
        <v>206</v>
      </c>
      <c r="GD32">
        <v>0</v>
      </c>
      <c r="GE32">
        <v>0</v>
      </c>
      <c r="GF32" t="s">
        <v>206</v>
      </c>
      <c r="GG32" t="s">
        <v>207</v>
      </c>
      <c r="GH32" t="s">
        <v>207</v>
      </c>
      <c r="GI32" t="s">
        <v>206</v>
      </c>
      <c r="GJ32" t="s">
        <v>207</v>
      </c>
      <c r="GK32" t="s">
        <v>206</v>
      </c>
      <c r="GL32">
        <v>0</v>
      </c>
      <c r="GM32">
        <v>0</v>
      </c>
      <c r="GN32" t="s">
        <v>206</v>
      </c>
      <c r="GO32" t="s">
        <v>212</v>
      </c>
      <c r="GP32" t="s">
        <v>211</v>
      </c>
      <c r="GQ32" t="s">
        <v>211</v>
      </c>
      <c r="GR32" t="s">
        <v>347</v>
      </c>
    </row>
    <row r="33" spans="1:200" x14ac:dyDescent="0.2">
      <c r="A33" t="s">
        <v>252</v>
      </c>
      <c r="B33" t="s">
        <v>253</v>
      </c>
      <c r="C33" t="s">
        <v>338</v>
      </c>
      <c r="D33" t="s">
        <v>270</v>
      </c>
      <c r="E33" t="s">
        <v>348</v>
      </c>
      <c r="F33" t="s">
        <v>270</v>
      </c>
      <c r="G33">
        <v>9</v>
      </c>
      <c r="H33">
        <v>9</v>
      </c>
      <c r="I33" t="s">
        <v>219</v>
      </c>
      <c r="J33">
        <v>455</v>
      </c>
      <c r="K33">
        <v>1472</v>
      </c>
      <c r="L33">
        <v>348</v>
      </c>
      <c r="M33">
        <v>1044</v>
      </c>
      <c r="N33" t="s">
        <v>253</v>
      </c>
      <c r="O33" t="s">
        <v>254</v>
      </c>
      <c r="P33">
        <v>107</v>
      </c>
      <c r="Q33">
        <v>428</v>
      </c>
      <c r="R33" t="s">
        <v>253</v>
      </c>
      <c r="S33" t="s">
        <v>254</v>
      </c>
      <c r="T33">
        <v>0</v>
      </c>
      <c r="U33">
        <v>0</v>
      </c>
      <c r="V33" t="s">
        <v>207</v>
      </c>
      <c r="W33" t="s">
        <v>207</v>
      </c>
      <c r="X33">
        <v>0</v>
      </c>
      <c r="Y33">
        <v>0</v>
      </c>
      <c r="Z33" t="s">
        <v>207</v>
      </c>
      <c r="AA33" t="s">
        <v>207</v>
      </c>
      <c r="AB33">
        <v>0</v>
      </c>
      <c r="AC33">
        <v>0</v>
      </c>
      <c r="AD33" t="s">
        <v>207</v>
      </c>
      <c r="AE33" t="s">
        <v>207</v>
      </c>
      <c r="AF33">
        <v>0</v>
      </c>
      <c r="AG33">
        <v>0</v>
      </c>
      <c r="AH33" t="s">
        <v>207</v>
      </c>
      <c r="AI33" t="s">
        <v>207</v>
      </c>
      <c r="AJ33">
        <v>0</v>
      </c>
      <c r="AK33">
        <v>0</v>
      </c>
      <c r="AL33" t="s">
        <v>206</v>
      </c>
      <c r="AM33">
        <v>0</v>
      </c>
      <c r="AN33">
        <v>0</v>
      </c>
      <c r="AO33">
        <v>0</v>
      </c>
      <c r="AP33">
        <v>0</v>
      </c>
      <c r="AQ33" t="s">
        <v>207</v>
      </c>
      <c r="AR33" t="s">
        <v>207</v>
      </c>
      <c r="AS33">
        <v>0</v>
      </c>
      <c r="AT33">
        <v>0</v>
      </c>
      <c r="AU33" t="s">
        <v>207</v>
      </c>
      <c r="AV33" t="s">
        <v>207</v>
      </c>
      <c r="AW33">
        <v>0</v>
      </c>
      <c r="AX33">
        <v>0</v>
      </c>
      <c r="AY33" t="s">
        <v>207</v>
      </c>
      <c r="AZ33" t="s">
        <v>207</v>
      </c>
      <c r="BA33">
        <v>0</v>
      </c>
      <c r="BB33">
        <v>0</v>
      </c>
      <c r="BC33" t="s">
        <v>207</v>
      </c>
      <c r="BD33" t="s">
        <v>207</v>
      </c>
      <c r="BE33">
        <v>0</v>
      </c>
      <c r="BF33">
        <v>0</v>
      </c>
      <c r="BG33" t="s">
        <v>207</v>
      </c>
      <c r="BH33" t="s">
        <v>207</v>
      </c>
      <c r="BI33">
        <v>0</v>
      </c>
      <c r="BJ33">
        <v>0</v>
      </c>
      <c r="BK33">
        <v>1044</v>
      </c>
      <c r="BL33">
        <v>0</v>
      </c>
      <c r="BM33">
        <v>0</v>
      </c>
      <c r="BN33">
        <v>0</v>
      </c>
      <c r="BO33" t="s">
        <v>206</v>
      </c>
      <c r="BP33">
        <v>428</v>
      </c>
      <c r="BQ33">
        <v>0</v>
      </c>
      <c r="BR33">
        <v>0</v>
      </c>
      <c r="BS33">
        <v>0</v>
      </c>
      <c r="BT33" t="s">
        <v>206</v>
      </c>
      <c r="BU33">
        <v>0</v>
      </c>
      <c r="BV33">
        <v>0</v>
      </c>
      <c r="BW33">
        <v>0</v>
      </c>
      <c r="BX33">
        <v>0</v>
      </c>
      <c r="BY33" t="s">
        <v>206</v>
      </c>
      <c r="BZ33">
        <v>0</v>
      </c>
      <c r="CA33">
        <v>0</v>
      </c>
      <c r="CB33">
        <v>0</v>
      </c>
      <c r="CC33">
        <v>0</v>
      </c>
      <c r="CD33" t="s">
        <v>206</v>
      </c>
      <c r="CE33">
        <v>0</v>
      </c>
      <c r="CF33">
        <v>0</v>
      </c>
      <c r="CG33">
        <v>0</v>
      </c>
      <c r="CH33">
        <v>0</v>
      </c>
      <c r="CI33" t="s">
        <v>206</v>
      </c>
      <c r="CJ33">
        <v>0</v>
      </c>
      <c r="CK33">
        <v>0</v>
      </c>
      <c r="CL33">
        <v>0</v>
      </c>
      <c r="CM33">
        <v>0</v>
      </c>
      <c r="CN33" t="s">
        <v>206</v>
      </c>
      <c r="CO33" t="s">
        <v>207</v>
      </c>
      <c r="CP33">
        <v>0</v>
      </c>
      <c r="CQ33">
        <v>0</v>
      </c>
      <c r="CR33">
        <v>0</v>
      </c>
      <c r="CS33">
        <v>455</v>
      </c>
      <c r="CT33">
        <v>1472</v>
      </c>
      <c r="CU33" t="s">
        <v>206</v>
      </c>
      <c r="CV33">
        <v>0</v>
      </c>
      <c r="CW33">
        <v>0</v>
      </c>
      <c r="CX33">
        <v>1472</v>
      </c>
      <c r="CY33">
        <v>2944</v>
      </c>
      <c r="CZ33" t="s">
        <v>206</v>
      </c>
      <c r="DA33">
        <f>Table1[[#This Row],[i- returnees internal present household]]+Table1[[#This Row],[k- abroad returnee household]]</f>
        <v>0</v>
      </c>
      <c r="DB33">
        <f>Table1[[#This Row],[i- returnees internal present individuals]]+Table1[[#This Row],[k- abroad returnee individuals]]</f>
        <v>0</v>
      </c>
      <c r="DC33" t="s">
        <v>206</v>
      </c>
      <c r="DD33">
        <v>0</v>
      </c>
      <c r="DE33">
        <v>0</v>
      </c>
      <c r="DF33">
        <v>0</v>
      </c>
      <c r="DG33">
        <v>0</v>
      </c>
      <c r="DH33" t="s">
        <v>207</v>
      </c>
      <c r="DI33" t="s">
        <v>207</v>
      </c>
      <c r="DJ33" t="s">
        <v>207</v>
      </c>
      <c r="DK33" t="s">
        <v>207</v>
      </c>
      <c r="DL33">
        <v>0</v>
      </c>
      <c r="DM33">
        <v>0</v>
      </c>
      <c r="DN33" t="s">
        <v>207</v>
      </c>
      <c r="DO33" t="s">
        <v>207</v>
      </c>
      <c r="DP33" t="s">
        <v>207</v>
      </c>
      <c r="DQ33" t="s">
        <v>207</v>
      </c>
      <c r="DR33">
        <v>0</v>
      </c>
      <c r="DS33">
        <v>0</v>
      </c>
      <c r="DT33" t="s">
        <v>207</v>
      </c>
      <c r="DU33" t="s">
        <v>207</v>
      </c>
      <c r="DV33" t="s">
        <v>207</v>
      </c>
      <c r="DW33" t="s">
        <v>207</v>
      </c>
      <c r="DX33">
        <v>0</v>
      </c>
      <c r="DY33">
        <v>0</v>
      </c>
      <c r="DZ33" t="s">
        <v>207</v>
      </c>
      <c r="EA33" t="s">
        <v>207</v>
      </c>
      <c r="EB33" t="s">
        <v>207</v>
      </c>
      <c r="EC33" t="s">
        <v>207</v>
      </c>
      <c r="ED33">
        <v>0</v>
      </c>
      <c r="EE33">
        <v>0</v>
      </c>
      <c r="EF33" t="s">
        <v>207</v>
      </c>
      <c r="EG33" t="s">
        <v>207</v>
      </c>
      <c r="EH33" t="s">
        <v>207</v>
      </c>
      <c r="EI33" t="s">
        <v>207</v>
      </c>
      <c r="EJ33">
        <v>0</v>
      </c>
      <c r="EK33">
        <v>0</v>
      </c>
      <c r="EL33" t="s">
        <v>206</v>
      </c>
      <c r="EM33">
        <v>0</v>
      </c>
      <c r="EN33">
        <v>0</v>
      </c>
      <c r="EO33">
        <v>0</v>
      </c>
      <c r="EP33">
        <v>0</v>
      </c>
      <c r="EQ33" t="s">
        <v>207</v>
      </c>
      <c r="ER33" t="s">
        <v>207</v>
      </c>
      <c r="ES33" t="s">
        <v>207</v>
      </c>
      <c r="ET33" t="s">
        <v>207</v>
      </c>
      <c r="EU33">
        <v>0</v>
      </c>
      <c r="EV33">
        <v>0</v>
      </c>
      <c r="EW33" t="s">
        <v>207</v>
      </c>
      <c r="EX33" t="s">
        <v>207</v>
      </c>
      <c r="EY33" t="s">
        <v>207</v>
      </c>
      <c r="EZ33" t="s">
        <v>207</v>
      </c>
      <c r="FA33">
        <v>0</v>
      </c>
      <c r="FB33">
        <v>0</v>
      </c>
      <c r="FC33" t="s">
        <v>207</v>
      </c>
      <c r="FD33" t="s">
        <v>207</v>
      </c>
      <c r="FE33" t="s">
        <v>207</v>
      </c>
      <c r="FF33" t="s">
        <v>207</v>
      </c>
      <c r="FG33">
        <v>0</v>
      </c>
      <c r="FH33">
        <v>0</v>
      </c>
      <c r="FI33" t="s">
        <v>207</v>
      </c>
      <c r="FJ33" t="s">
        <v>207</v>
      </c>
      <c r="FK33" t="s">
        <v>207</v>
      </c>
      <c r="FL33" t="s">
        <v>207</v>
      </c>
      <c r="FM33">
        <v>0</v>
      </c>
      <c r="FN33">
        <v>0</v>
      </c>
      <c r="FO33" t="s">
        <v>207</v>
      </c>
      <c r="FP33" t="s">
        <v>207</v>
      </c>
      <c r="FQ33" t="s">
        <v>207</v>
      </c>
      <c r="FR33" t="s">
        <v>207</v>
      </c>
      <c r="FS33">
        <v>0</v>
      </c>
      <c r="FT33">
        <v>0</v>
      </c>
      <c r="FU33">
        <v>0</v>
      </c>
      <c r="FV33">
        <v>0</v>
      </c>
      <c r="FW33">
        <v>0</v>
      </c>
      <c r="FX33">
        <v>0</v>
      </c>
      <c r="FY33">
        <v>0</v>
      </c>
      <c r="FZ33">
        <v>0</v>
      </c>
      <c r="GA33">
        <v>0</v>
      </c>
      <c r="GB33">
        <v>0</v>
      </c>
      <c r="GC33" t="s">
        <v>206</v>
      </c>
      <c r="GD33">
        <v>0</v>
      </c>
      <c r="GE33">
        <v>0</v>
      </c>
      <c r="GF33" t="s">
        <v>206</v>
      </c>
      <c r="GG33" t="s">
        <v>207</v>
      </c>
      <c r="GH33" t="s">
        <v>207</v>
      </c>
      <c r="GI33" t="s">
        <v>206</v>
      </c>
      <c r="GJ33" t="s">
        <v>207</v>
      </c>
      <c r="GK33" t="s">
        <v>206</v>
      </c>
      <c r="GL33">
        <v>0</v>
      </c>
      <c r="GM33">
        <v>0</v>
      </c>
      <c r="GN33" t="s">
        <v>219</v>
      </c>
      <c r="GO33" t="s">
        <v>212</v>
      </c>
      <c r="GP33" t="s">
        <v>211</v>
      </c>
      <c r="GQ33" t="s">
        <v>211</v>
      </c>
      <c r="GR33" t="s">
        <v>349</v>
      </c>
    </row>
    <row r="34" spans="1:200" x14ac:dyDescent="0.2">
      <c r="A34" t="s">
        <v>252</v>
      </c>
      <c r="B34" t="s">
        <v>253</v>
      </c>
      <c r="C34" t="s">
        <v>338</v>
      </c>
      <c r="D34" t="s">
        <v>270</v>
      </c>
      <c r="E34" t="s">
        <v>350</v>
      </c>
      <c r="F34" t="s">
        <v>351</v>
      </c>
      <c r="G34">
        <v>9</v>
      </c>
      <c r="H34">
        <v>9</v>
      </c>
      <c r="I34" t="s">
        <v>219</v>
      </c>
      <c r="J34">
        <v>938</v>
      </c>
      <c r="K34">
        <v>4438</v>
      </c>
      <c r="L34">
        <v>0</v>
      </c>
      <c r="M34">
        <v>0</v>
      </c>
      <c r="N34" t="s">
        <v>207</v>
      </c>
      <c r="O34" t="s">
        <v>207</v>
      </c>
      <c r="P34">
        <v>938</v>
      </c>
      <c r="Q34">
        <v>4438</v>
      </c>
      <c r="R34" t="s">
        <v>253</v>
      </c>
      <c r="S34" t="s">
        <v>254</v>
      </c>
      <c r="T34">
        <v>0</v>
      </c>
      <c r="U34">
        <v>0</v>
      </c>
      <c r="V34" t="s">
        <v>207</v>
      </c>
      <c r="W34" t="s">
        <v>207</v>
      </c>
      <c r="X34">
        <v>0</v>
      </c>
      <c r="Y34">
        <v>0</v>
      </c>
      <c r="Z34" t="s">
        <v>207</v>
      </c>
      <c r="AA34" t="s">
        <v>207</v>
      </c>
      <c r="AB34">
        <v>0</v>
      </c>
      <c r="AC34">
        <v>0</v>
      </c>
      <c r="AD34" t="s">
        <v>207</v>
      </c>
      <c r="AE34" t="s">
        <v>207</v>
      </c>
      <c r="AF34">
        <v>0</v>
      </c>
      <c r="AG34">
        <v>0</v>
      </c>
      <c r="AH34" t="s">
        <v>207</v>
      </c>
      <c r="AI34" t="s">
        <v>207</v>
      </c>
      <c r="AJ34">
        <v>0</v>
      </c>
      <c r="AK34">
        <v>0</v>
      </c>
      <c r="AL34" t="s">
        <v>206</v>
      </c>
      <c r="AM34">
        <v>0</v>
      </c>
      <c r="AN34">
        <v>0</v>
      </c>
      <c r="AO34">
        <v>0</v>
      </c>
      <c r="AP34">
        <v>0</v>
      </c>
      <c r="AQ34" t="s">
        <v>207</v>
      </c>
      <c r="AR34" t="s">
        <v>207</v>
      </c>
      <c r="AS34">
        <v>0</v>
      </c>
      <c r="AT34">
        <v>0</v>
      </c>
      <c r="AU34" t="s">
        <v>207</v>
      </c>
      <c r="AV34" t="s">
        <v>207</v>
      </c>
      <c r="AW34">
        <v>0</v>
      </c>
      <c r="AX34">
        <v>0</v>
      </c>
      <c r="AY34" t="s">
        <v>207</v>
      </c>
      <c r="AZ34" t="s">
        <v>207</v>
      </c>
      <c r="BA34">
        <v>0</v>
      </c>
      <c r="BB34">
        <v>0</v>
      </c>
      <c r="BC34" t="s">
        <v>207</v>
      </c>
      <c r="BD34" t="s">
        <v>207</v>
      </c>
      <c r="BE34">
        <v>0</v>
      </c>
      <c r="BF34">
        <v>0</v>
      </c>
      <c r="BG34" t="s">
        <v>207</v>
      </c>
      <c r="BH34" t="s">
        <v>207</v>
      </c>
      <c r="BI34">
        <v>0</v>
      </c>
      <c r="BJ34">
        <v>0</v>
      </c>
      <c r="BK34">
        <v>0</v>
      </c>
      <c r="BL34">
        <v>0</v>
      </c>
      <c r="BM34">
        <v>0</v>
      </c>
      <c r="BN34">
        <v>0</v>
      </c>
      <c r="BO34" t="s">
        <v>206</v>
      </c>
      <c r="BP34">
        <v>4438</v>
      </c>
      <c r="BQ34">
        <v>0</v>
      </c>
      <c r="BR34">
        <v>0</v>
      </c>
      <c r="BS34">
        <v>0</v>
      </c>
      <c r="BT34" t="s">
        <v>206</v>
      </c>
      <c r="BU34">
        <v>0</v>
      </c>
      <c r="BV34">
        <v>0</v>
      </c>
      <c r="BW34">
        <v>0</v>
      </c>
      <c r="BX34">
        <v>0</v>
      </c>
      <c r="BY34" t="s">
        <v>206</v>
      </c>
      <c r="BZ34">
        <v>0</v>
      </c>
      <c r="CA34">
        <v>0</v>
      </c>
      <c r="CB34">
        <v>0</v>
      </c>
      <c r="CC34">
        <v>0</v>
      </c>
      <c r="CD34" t="s">
        <v>206</v>
      </c>
      <c r="CE34">
        <v>0</v>
      </c>
      <c r="CF34">
        <v>0</v>
      </c>
      <c r="CG34">
        <v>0</v>
      </c>
      <c r="CH34">
        <v>0</v>
      </c>
      <c r="CI34" t="s">
        <v>206</v>
      </c>
      <c r="CJ34">
        <v>0</v>
      </c>
      <c r="CK34">
        <v>0</v>
      </c>
      <c r="CL34">
        <v>0</v>
      </c>
      <c r="CM34">
        <v>0</v>
      </c>
      <c r="CN34" t="s">
        <v>206</v>
      </c>
      <c r="CO34" t="s">
        <v>207</v>
      </c>
      <c r="CP34">
        <v>0</v>
      </c>
      <c r="CQ34">
        <v>0</v>
      </c>
      <c r="CR34">
        <v>0</v>
      </c>
      <c r="CS34">
        <v>938</v>
      </c>
      <c r="CT34">
        <v>4438</v>
      </c>
      <c r="CU34" t="s">
        <v>219</v>
      </c>
      <c r="CV34">
        <v>216</v>
      </c>
      <c r="CW34">
        <v>438</v>
      </c>
      <c r="CX34">
        <v>685</v>
      </c>
      <c r="CY34">
        <v>1370</v>
      </c>
      <c r="CZ34" t="s">
        <v>206</v>
      </c>
      <c r="DA34">
        <f>Table1[[#This Row],[i- returnees internal present household]]+Table1[[#This Row],[k- abroad returnee household]]</f>
        <v>0</v>
      </c>
      <c r="DB34">
        <f>Table1[[#This Row],[i- returnees internal present individuals]]+Table1[[#This Row],[k- abroad returnee individuals]]</f>
        <v>0</v>
      </c>
      <c r="DC34" t="s">
        <v>206</v>
      </c>
      <c r="DD34">
        <v>0</v>
      </c>
      <c r="DE34">
        <v>0</v>
      </c>
      <c r="DF34">
        <v>0</v>
      </c>
      <c r="DG34">
        <v>0</v>
      </c>
      <c r="DH34" t="s">
        <v>207</v>
      </c>
      <c r="DI34" t="s">
        <v>207</v>
      </c>
      <c r="DJ34" t="s">
        <v>207</v>
      </c>
      <c r="DK34" t="s">
        <v>207</v>
      </c>
      <c r="DL34">
        <v>0</v>
      </c>
      <c r="DM34">
        <v>0</v>
      </c>
      <c r="DN34" t="s">
        <v>207</v>
      </c>
      <c r="DO34" t="s">
        <v>207</v>
      </c>
      <c r="DP34" t="s">
        <v>207</v>
      </c>
      <c r="DQ34" t="s">
        <v>207</v>
      </c>
      <c r="DR34">
        <v>0</v>
      </c>
      <c r="DS34">
        <v>0</v>
      </c>
      <c r="DT34" t="s">
        <v>207</v>
      </c>
      <c r="DU34" t="s">
        <v>207</v>
      </c>
      <c r="DV34" t="s">
        <v>207</v>
      </c>
      <c r="DW34" t="s">
        <v>207</v>
      </c>
      <c r="DX34">
        <v>0</v>
      </c>
      <c r="DY34">
        <v>0</v>
      </c>
      <c r="DZ34" t="s">
        <v>207</v>
      </c>
      <c r="EA34" t="s">
        <v>207</v>
      </c>
      <c r="EB34" t="s">
        <v>207</v>
      </c>
      <c r="EC34" t="s">
        <v>207</v>
      </c>
      <c r="ED34">
        <v>0</v>
      </c>
      <c r="EE34">
        <v>0</v>
      </c>
      <c r="EF34" t="s">
        <v>207</v>
      </c>
      <c r="EG34" t="s">
        <v>207</v>
      </c>
      <c r="EH34" t="s">
        <v>207</v>
      </c>
      <c r="EI34" t="s">
        <v>207</v>
      </c>
      <c r="EJ34">
        <v>0</v>
      </c>
      <c r="EK34">
        <v>0</v>
      </c>
      <c r="EL34" t="s">
        <v>206</v>
      </c>
      <c r="EM34">
        <v>0</v>
      </c>
      <c r="EN34">
        <v>0</v>
      </c>
      <c r="EO34">
        <v>0</v>
      </c>
      <c r="EP34">
        <v>0</v>
      </c>
      <c r="EQ34" t="s">
        <v>207</v>
      </c>
      <c r="ER34" t="s">
        <v>207</v>
      </c>
      <c r="ES34" t="s">
        <v>207</v>
      </c>
      <c r="ET34" t="s">
        <v>207</v>
      </c>
      <c r="EU34">
        <v>0</v>
      </c>
      <c r="EV34">
        <v>0</v>
      </c>
      <c r="EW34" t="s">
        <v>207</v>
      </c>
      <c r="EX34" t="s">
        <v>207</v>
      </c>
      <c r="EY34" t="s">
        <v>207</v>
      </c>
      <c r="EZ34" t="s">
        <v>207</v>
      </c>
      <c r="FA34">
        <v>0</v>
      </c>
      <c r="FB34">
        <v>0</v>
      </c>
      <c r="FC34" t="s">
        <v>207</v>
      </c>
      <c r="FD34" t="s">
        <v>207</v>
      </c>
      <c r="FE34" t="s">
        <v>207</v>
      </c>
      <c r="FF34" t="s">
        <v>207</v>
      </c>
      <c r="FG34">
        <v>0</v>
      </c>
      <c r="FH34">
        <v>0</v>
      </c>
      <c r="FI34" t="s">
        <v>207</v>
      </c>
      <c r="FJ34" t="s">
        <v>207</v>
      </c>
      <c r="FK34" t="s">
        <v>207</v>
      </c>
      <c r="FL34" t="s">
        <v>207</v>
      </c>
      <c r="FM34">
        <v>0</v>
      </c>
      <c r="FN34">
        <v>0</v>
      </c>
      <c r="FO34" t="s">
        <v>207</v>
      </c>
      <c r="FP34" t="s">
        <v>207</v>
      </c>
      <c r="FQ34" t="s">
        <v>207</v>
      </c>
      <c r="FR34" t="s">
        <v>207</v>
      </c>
      <c r="FS34">
        <v>0</v>
      </c>
      <c r="FT34">
        <v>0</v>
      </c>
      <c r="FU34">
        <v>0</v>
      </c>
      <c r="FV34">
        <v>0</v>
      </c>
      <c r="FW34">
        <v>0</v>
      </c>
      <c r="FX34">
        <v>0</v>
      </c>
      <c r="FY34">
        <v>0</v>
      </c>
      <c r="FZ34">
        <v>0</v>
      </c>
      <c r="GA34">
        <v>0</v>
      </c>
      <c r="GB34">
        <v>0</v>
      </c>
      <c r="GC34" t="s">
        <v>206</v>
      </c>
      <c r="GD34">
        <v>0</v>
      </c>
      <c r="GE34">
        <v>0</v>
      </c>
      <c r="GF34" t="s">
        <v>206</v>
      </c>
      <c r="GG34" t="s">
        <v>207</v>
      </c>
      <c r="GH34" t="s">
        <v>207</v>
      </c>
      <c r="GI34" t="s">
        <v>206</v>
      </c>
      <c r="GJ34" t="s">
        <v>207</v>
      </c>
      <c r="GK34" t="s">
        <v>206</v>
      </c>
      <c r="GL34">
        <v>0</v>
      </c>
      <c r="GM34">
        <v>0</v>
      </c>
      <c r="GN34" t="s">
        <v>206</v>
      </c>
      <c r="GO34" t="s">
        <v>212</v>
      </c>
      <c r="GP34" t="s">
        <v>211</v>
      </c>
      <c r="GQ34" t="s">
        <v>211</v>
      </c>
      <c r="GR34" t="s">
        <v>352</v>
      </c>
    </row>
    <row r="35" spans="1:200" x14ac:dyDescent="0.2">
      <c r="A35" t="s">
        <v>252</v>
      </c>
      <c r="B35" t="s">
        <v>253</v>
      </c>
      <c r="C35" t="s">
        <v>251</v>
      </c>
      <c r="D35" t="s">
        <v>254</v>
      </c>
      <c r="E35" t="s">
        <v>353</v>
      </c>
      <c r="F35" t="s">
        <v>354</v>
      </c>
      <c r="G35">
        <v>9</v>
      </c>
      <c r="H35">
        <v>9</v>
      </c>
      <c r="I35" t="s">
        <v>219</v>
      </c>
      <c r="J35">
        <v>170</v>
      </c>
      <c r="K35">
        <v>1020</v>
      </c>
      <c r="L35">
        <v>100</v>
      </c>
      <c r="M35">
        <v>600</v>
      </c>
      <c r="N35" t="s">
        <v>253</v>
      </c>
      <c r="O35" t="s">
        <v>270</v>
      </c>
      <c r="P35">
        <v>70</v>
      </c>
      <c r="Q35">
        <v>420</v>
      </c>
      <c r="R35" t="s">
        <v>253</v>
      </c>
      <c r="S35" t="s">
        <v>270</v>
      </c>
      <c r="T35">
        <v>0</v>
      </c>
      <c r="U35">
        <v>0</v>
      </c>
      <c r="V35" t="s">
        <v>207</v>
      </c>
      <c r="W35" t="s">
        <v>207</v>
      </c>
      <c r="X35">
        <v>0</v>
      </c>
      <c r="Y35">
        <v>0</v>
      </c>
      <c r="Z35" t="s">
        <v>207</v>
      </c>
      <c r="AA35" t="s">
        <v>207</v>
      </c>
      <c r="AB35">
        <v>0</v>
      </c>
      <c r="AC35">
        <v>0</v>
      </c>
      <c r="AD35" t="s">
        <v>207</v>
      </c>
      <c r="AE35" t="s">
        <v>207</v>
      </c>
      <c r="AF35">
        <v>0</v>
      </c>
      <c r="AG35">
        <v>0</v>
      </c>
      <c r="AH35" t="s">
        <v>207</v>
      </c>
      <c r="AI35" t="s">
        <v>207</v>
      </c>
      <c r="AJ35">
        <v>0</v>
      </c>
      <c r="AK35">
        <v>0</v>
      </c>
      <c r="AL35" t="s">
        <v>206</v>
      </c>
      <c r="AM35">
        <v>0</v>
      </c>
      <c r="AN35">
        <v>0</v>
      </c>
      <c r="AO35">
        <v>0</v>
      </c>
      <c r="AP35">
        <v>0</v>
      </c>
      <c r="AQ35" t="s">
        <v>207</v>
      </c>
      <c r="AR35" t="s">
        <v>207</v>
      </c>
      <c r="AS35">
        <v>0</v>
      </c>
      <c r="AT35">
        <v>0</v>
      </c>
      <c r="AU35" t="s">
        <v>207</v>
      </c>
      <c r="AV35" t="s">
        <v>207</v>
      </c>
      <c r="AW35">
        <v>0</v>
      </c>
      <c r="AX35">
        <v>0</v>
      </c>
      <c r="AY35" t="s">
        <v>207</v>
      </c>
      <c r="AZ35" t="s">
        <v>207</v>
      </c>
      <c r="BA35">
        <v>0</v>
      </c>
      <c r="BB35">
        <v>0</v>
      </c>
      <c r="BC35" t="s">
        <v>207</v>
      </c>
      <c r="BD35" t="s">
        <v>207</v>
      </c>
      <c r="BE35">
        <v>0</v>
      </c>
      <c r="BF35">
        <v>0</v>
      </c>
      <c r="BG35" t="s">
        <v>207</v>
      </c>
      <c r="BH35" t="s">
        <v>207</v>
      </c>
      <c r="BI35">
        <v>0</v>
      </c>
      <c r="BJ35">
        <v>0</v>
      </c>
      <c r="BK35">
        <v>600</v>
      </c>
      <c r="BL35">
        <v>0</v>
      </c>
      <c r="BM35">
        <v>0</v>
      </c>
      <c r="BN35">
        <v>0</v>
      </c>
      <c r="BO35" t="s">
        <v>206</v>
      </c>
      <c r="BP35">
        <v>420</v>
      </c>
      <c r="BQ35">
        <v>0</v>
      </c>
      <c r="BR35">
        <v>0</v>
      </c>
      <c r="BS35">
        <v>0</v>
      </c>
      <c r="BT35" t="s">
        <v>206</v>
      </c>
      <c r="BU35">
        <v>0</v>
      </c>
      <c r="BV35">
        <v>0</v>
      </c>
      <c r="BW35">
        <v>0</v>
      </c>
      <c r="BX35">
        <v>0</v>
      </c>
      <c r="BY35" t="s">
        <v>206</v>
      </c>
      <c r="BZ35">
        <v>0</v>
      </c>
      <c r="CA35">
        <v>0</v>
      </c>
      <c r="CB35">
        <v>0</v>
      </c>
      <c r="CC35">
        <v>0</v>
      </c>
      <c r="CD35" t="s">
        <v>206</v>
      </c>
      <c r="CE35">
        <v>0</v>
      </c>
      <c r="CF35">
        <v>0</v>
      </c>
      <c r="CG35">
        <v>0</v>
      </c>
      <c r="CH35">
        <v>0</v>
      </c>
      <c r="CI35" t="s">
        <v>206</v>
      </c>
      <c r="CJ35">
        <v>0</v>
      </c>
      <c r="CK35">
        <v>0</v>
      </c>
      <c r="CL35">
        <v>0</v>
      </c>
      <c r="CM35">
        <v>0</v>
      </c>
      <c r="CN35" t="s">
        <v>206</v>
      </c>
      <c r="CO35" t="s">
        <v>207</v>
      </c>
      <c r="CP35">
        <v>0</v>
      </c>
      <c r="CQ35">
        <v>0</v>
      </c>
      <c r="CR35">
        <v>0</v>
      </c>
      <c r="CS35">
        <v>170</v>
      </c>
      <c r="CT35">
        <v>1020</v>
      </c>
      <c r="CU35" t="s">
        <v>206</v>
      </c>
      <c r="CV35">
        <v>0</v>
      </c>
      <c r="CW35">
        <v>0</v>
      </c>
      <c r="CX35">
        <v>1920</v>
      </c>
      <c r="CY35">
        <v>11520</v>
      </c>
      <c r="CZ35" t="s">
        <v>219</v>
      </c>
      <c r="DA35">
        <f>Table1[[#This Row],[i- returnees internal present household]]+Table1[[#This Row],[k- abroad returnee household]]</f>
        <v>127</v>
      </c>
      <c r="DB35">
        <f>Table1[[#This Row],[i- returnees internal present individuals]]+Table1[[#This Row],[k- abroad returnee individuals]]</f>
        <v>762</v>
      </c>
      <c r="DC35" t="s">
        <v>219</v>
      </c>
      <c r="DD35">
        <v>127</v>
      </c>
      <c r="DE35">
        <v>762</v>
      </c>
      <c r="DF35">
        <v>0</v>
      </c>
      <c r="DG35">
        <v>0</v>
      </c>
      <c r="DH35" t="s">
        <v>207</v>
      </c>
      <c r="DI35" t="s">
        <v>207</v>
      </c>
      <c r="DJ35" t="s">
        <v>207</v>
      </c>
      <c r="DK35" t="s">
        <v>207</v>
      </c>
      <c r="DL35">
        <v>80</v>
      </c>
      <c r="DM35">
        <v>480</v>
      </c>
      <c r="DN35" t="s">
        <v>253</v>
      </c>
      <c r="DO35" t="s">
        <v>254</v>
      </c>
      <c r="DP35" t="s">
        <v>210</v>
      </c>
      <c r="DQ35" t="s">
        <v>207</v>
      </c>
      <c r="DR35">
        <v>0</v>
      </c>
      <c r="DS35">
        <v>0</v>
      </c>
      <c r="DT35" t="s">
        <v>207</v>
      </c>
      <c r="DU35" t="s">
        <v>207</v>
      </c>
      <c r="DV35" t="s">
        <v>207</v>
      </c>
      <c r="DW35" t="s">
        <v>207</v>
      </c>
      <c r="DX35">
        <v>0</v>
      </c>
      <c r="DY35">
        <v>0</v>
      </c>
      <c r="DZ35" t="s">
        <v>207</v>
      </c>
      <c r="EA35" t="s">
        <v>207</v>
      </c>
      <c r="EB35" t="s">
        <v>207</v>
      </c>
      <c r="EC35" t="s">
        <v>207</v>
      </c>
      <c r="ED35">
        <v>47</v>
      </c>
      <c r="EE35">
        <v>282</v>
      </c>
      <c r="EF35" t="s">
        <v>253</v>
      </c>
      <c r="EG35" t="s">
        <v>254</v>
      </c>
      <c r="EH35" t="s">
        <v>210</v>
      </c>
      <c r="EI35" t="s">
        <v>207</v>
      </c>
      <c r="EJ35">
        <v>0</v>
      </c>
      <c r="EK35">
        <v>0</v>
      </c>
      <c r="EL35" t="s">
        <v>206</v>
      </c>
      <c r="EM35">
        <v>0</v>
      </c>
      <c r="EN35">
        <v>0</v>
      </c>
      <c r="EO35">
        <v>0</v>
      </c>
      <c r="EP35">
        <v>0</v>
      </c>
      <c r="EQ35" t="s">
        <v>207</v>
      </c>
      <c r="ER35" t="s">
        <v>207</v>
      </c>
      <c r="ES35" t="s">
        <v>207</v>
      </c>
      <c r="ET35" t="s">
        <v>207</v>
      </c>
      <c r="EU35">
        <v>0</v>
      </c>
      <c r="EV35">
        <v>0</v>
      </c>
      <c r="EW35" t="s">
        <v>207</v>
      </c>
      <c r="EX35" t="s">
        <v>207</v>
      </c>
      <c r="EY35" t="s">
        <v>207</v>
      </c>
      <c r="EZ35" t="s">
        <v>207</v>
      </c>
      <c r="FA35">
        <v>0</v>
      </c>
      <c r="FB35">
        <v>0</v>
      </c>
      <c r="FC35" t="s">
        <v>207</v>
      </c>
      <c r="FD35" t="s">
        <v>207</v>
      </c>
      <c r="FE35" t="s">
        <v>207</v>
      </c>
      <c r="FF35" t="s">
        <v>207</v>
      </c>
      <c r="FG35">
        <v>0</v>
      </c>
      <c r="FH35">
        <v>0</v>
      </c>
      <c r="FI35" t="s">
        <v>207</v>
      </c>
      <c r="FJ35" t="s">
        <v>207</v>
      </c>
      <c r="FK35" t="s">
        <v>207</v>
      </c>
      <c r="FL35" t="s">
        <v>207</v>
      </c>
      <c r="FM35">
        <v>0</v>
      </c>
      <c r="FN35">
        <v>0</v>
      </c>
      <c r="FO35" t="s">
        <v>207</v>
      </c>
      <c r="FP35" t="s">
        <v>207</v>
      </c>
      <c r="FQ35" t="s">
        <v>207</v>
      </c>
      <c r="FR35" t="s">
        <v>207</v>
      </c>
      <c r="FS35">
        <v>0</v>
      </c>
      <c r="FT35">
        <v>0</v>
      </c>
      <c r="FU35">
        <v>127</v>
      </c>
      <c r="FV35">
        <v>762</v>
      </c>
      <c r="FW35">
        <v>0</v>
      </c>
      <c r="FX35">
        <v>0</v>
      </c>
      <c r="FY35">
        <v>0</v>
      </c>
      <c r="FZ35">
        <v>0</v>
      </c>
      <c r="GA35">
        <v>0</v>
      </c>
      <c r="GB35">
        <v>0</v>
      </c>
      <c r="GC35" t="s">
        <v>206</v>
      </c>
      <c r="GD35">
        <v>0</v>
      </c>
      <c r="GE35">
        <v>0</v>
      </c>
      <c r="GF35" t="s">
        <v>206</v>
      </c>
      <c r="GG35" t="s">
        <v>207</v>
      </c>
      <c r="GH35" t="s">
        <v>207</v>
      </c>
      <c r="GI35" t="s">
        <v>206</v>
      </c>
      <c r="GJ35" t="s">
        <v>207</v>
      </c>
      <c r="GK35" t="s">
        <v>206</v>
      </c>
      <c r="GL35">
        <v>0</v>
      </c>
      <c r="GM35">
        <v>0</v>
      </c>
      <c r="GN35" t="s">
        <v>206</v>
      </c>
      <c r="GO35" t="s">
        <v>212</v>
      </c>
      <c r="GP35" t="s">
        <v>211</v>
      </c>
      <c r="GQ35" t="s">
        <v>212</v>
      </c>
      <c r="GR35" t="s">
        <v>220</v>
      </c>
    </row>
    <row r="36" spans="1:200" x14ac:dyDescent="0.2">
      <c r="A36" t="s">
        <v>333</v>
      </c>
      <c r="B36" t="s">
        <v>271</v>
      </c>
      <c r="C36" t="s">
        <v>356</v>
      </c>
      <c r="D36" t="s">
        <v>357</v>
      </c>
      <c r="E36" t="s">
        <v>355</v>
      </c>
      <c r="F36" t="s">
        <v>358</v>
      </c>
      <c r="G36">
        <v>9</v>
      </c>
      <c r="H36">
        <v>9</v>
      </c>
      <c r="I36" t="s">
        <v>219</v>
      </c>
      <c r="J36">
        <v>5</v>
      </c>
      <c r="K36">
        <v>18</v>
      </c>
      <c r="L36">
        <v>0</v>
      </c>
      <c r="M36">
        <v>0</v>
      </c>
      <c r="N36" t="s">
        <v>207</v>
      </c>
      <c r="O36" t="s">
        <v>207</v>
      </c>
      <c r="P36">
        <v>0</v>
      </c>
      <c r="Q36">
        <v>0</v>
      </c>
      <c r="R36" t="s">
        <v>207</v>
      </c>
      <c r="S36" t="s">
        <v>207</v>
      </c>
      <c r="T36">
        <v>0</v>
      </c>
      <c r="U36">
        <v>0</v>
      </c>
      <c r="V36" t="s">
        <v>207</v>
      </c>
      <c r="W36" t="s">
        <v>207</v>
      </c>
      <c r="X36">
        <v>0</v>
      </c>
      <c r="Y36">
        <v>0</v>
      </c>
      <c r="Z36" t="s">
        <v>207</v>
      </c>
      <c r="AA36" t="s">
        <v>207</v>
      </c>
      <c r="AB36">
        <v>0</v>
      </c>
      <c r="AC36">
        <v>0</v>
      </c>
      <c r="AD36" t="s">
        <v>207</v>
      </c>
      <c r="AE36" t="s">
        <v>207</v>
      </c>
      <c r="AF36">
        <v>5</v>
      </c>
      <c r="AG36">
        <v>18</v>
      </c>
      <c r="AH36" t="s">
        <v>271</v>
      </c>
      <c r="AI36" t="s">
        <v>357</v>
      </c>
      <c r="AJ36">
        <v>0</v>
      </c>
      <c r="AK36">
        <v>0</v>
      </c>
      <c r="AL36" t="s">
        <v>206</v>
      </c>
      <c r="AM36">
        <v>0</v>
      </c>
      <c r="AN36">
        <v>0</v>
      </c>
      <c r="AO36">
        <v>0</v>
      </c>
      <c r="AP36">
        <v>0</v>
      </c>
      <c r="AQ36" t="s">
        <v>207</v>
      </c>
      <c r="AR36" t="s">
        <v>207</v>
      </c>
      <c r="AS36">
        <v>0</v>
      </c>
      <c r="AT36">
        <v>0</v>
      </c>
      <c r="AU36" t="s">
        <v>207</v>
      </c>
      <c r="AV36" t="s">
        <v>207</v>
      </c>
      <c r="AW36">
        <v>0</v>
      </c>
      <c r="AX36">
        <v>0</v>
      </c>
      <c r="AY36" t="s">
        <v>207</v>
      </c>
      <c r="AZ36" t="s">
        <v>207</v>
      </c>
      <c r="BA36">
        <v>0</v>
      </c>
      <c r="BB36">
        <v>0</v>
      </c>
      <c r="BC36" t="s">
        <v>207</v>
      </c>
      <c r="BD36" t="s">
        <v>207</v>
      </c>
      <c r="BE36">
        <v>0</v>
      </c>
      <c r="BF36">
        <v>0</v>
      </c>
      <c r="BG36" t="s">
        <v>207</v>
      </c>
      <c r="BH36" t="s">
        <v>207</v>
      </c>
      <c r="BI36">
        <v>0</v>
      </c>
      <c r="BJ36">
        <v>0</v>
      </c>
      <c r="BK36">
        <v>0</v>
      </c>
      <c r="BL36">
        <v>0</v>
      </c>
      <c r="BM36">
        <v>0</v>
      </c>
      <c r="BN36">
        <v>0</v>
      </c>
      <c r="BO36" t="s">
        <v>206</v>
      </c>
      <c r="BP36">
        <v>0</v>
      </c>
      <c r="BQ36">
        <v>0</v>
      </c>
      <c r="BR36">
        <v>0</v>
      </c>
      <c r="BS36">
        <v>0</v>
      </c>
      <c r="BT36" t="s">
        <v>206</v>
      </c>
      <c r="BU36">
        <v>0</v>
      </c>
      <c r="BV36">
        <v>0</v>
      </c>
      <c r="BW36">
        <v>0</v>
      </c>
      <c r="BX36">
        <v>0</v>
      </c>
      <c r="BY36" t="s">
        <v>206</v>
      </c>
      <c r="BZ36">
        <v>0</v>
      </c>
      <c r="CA36">
        <v>0</v>
      </c>
      <c r="CB36">
        <v>0</v>
      </c>
      <c r="CC36">
        <v>0</v>
      </c>
      <c r="CD36" t="s">
        <v>206</v>
      </c>
      <c r="CE36">
        <v>0</v>
      </c>
      <c r="CF36">
        <v>0</v>
      </c>
      <c r="CG36">
        <v>0</v>
      </c>
      <c r="CH36">
        <v>0</v>
      </c>
      <c r="CI36" t="s">
        <v>206</v>
      </c>
      <c r="CJ36">
        <v>18</v>
      </c>
      <c r="CK36">
        <v>0</v>
      </c>
      <c r="CL36">
        <v>0</v>
      </c>
      <c r="CM36">
        <v>0</v>
      </c>
      <c r="CN36" t="s">
        <v>206</v>
      </c>
      <c r="CO36" t="s">
        <v>207</v>
      </c>
      <c r="CP36">
        <v>0</v>
      </c>
      <c r="CQ36">
        <v>0</v>
      </c>
      <c r="CR36">
        <v>0</v>
      </c>
      <c r="CS36">
        <v>5</v>
      </c>
      <c r="CT36">
        <v>18</v>
      </c>
      <c r="CU36" t="s">
        <v>206</v>
      </c>
      <c r="CV36">
        <v>0</v>
      </c>
      <c r="CW36">
        <v>0</v>
      </c>
      <c r="CX36">
        <v>1019</v>
      </c>
      <c r="CY36">
        <v>4215</v>
      </c>
      <c r="CZ36" t="s">
        <v>219</v>
      </c>
      <c r="DA36">
        <f>Table1[[#This Row],[i- returnees internal present household]]+Table1[[#This Row],[k- abroad returnee household]]</f>
        <v>43</v>
      </c>
      <c r="DB36">
        <f>Table1[[#This Row],[i- returnees internal present individuals]]+Table1[[#This Row],[k- abroad returnee individuals]]</f>
        <v>215</v>
      </c>
      <c r="DC36" t="s">
        <v>219</v>
      </c>
      <c r="DD36">
        <v>43</v>
      </c>
      <c r="DE36">
        <v>215</v>
      </c>
      <c r="DF36">
        <v>0</v>
      </c>
      <c r="DG36">
        <v>0</v>
      </c>
      <c r="DH36" t="s">
        <v>207</v>
      </c>
      <c r="DI36" t="s">
        <v>207</v>
      </c>
      <c r="DJ36" t="s">
        <v>207</v>
      </c>
      <c r="DK36" t="s">
        <v>207</v>
      </c>
      <c r="DL36">
        <v>43</v>
      </c>
      <c r="DM36">
        <v>215</v>
      </c>
      <c r="DN36" t="s">
        <v>271</v>
      </c>
      <c r="DO36" t="s">
        <v>359</v>
      </c>
      <c r="DP36" t="s">
        <v>210</v>
      </c>
      <c r="DQ36" t="s">
        <v>207</v>
      </c>
      <c r="DR36">
        <v>0</v>
      </c>
      <c r="DS36">
        <v>0</v>
      </c>
      <c r="DT36" t="s">
        <v>207</v>
      </c>
      <c r="DU36" t="s">
        <v>207</v>
      </c>
      <c r="DV36" t="s">
        <v>207</v>
      </c>
      <c r="DW36" t="s">
        <v>207</v>
      </c>
      <c r="DX36">
        <v>0</v>
      </c>
      <c r="DY36">
        <v>0</v>
      </c>
      <c r="DZ36" t="s">
        <v>207</v>
      </c>
      <c r="EA36" t="s">
        <v>207</v>
      </c>
      <c r="EB36" t="s">
        <v>207</v>
      </c>
      <c r="EC36" t="s">
        <v>207</v>
      </c>
      <c r="ED36">
        <v>0</v>
      </c>
      <c r="EE36">
        <v>0</v>
      </c>
      <c r="EF36" t="s">
        <v>207</v>
      </c>
      <c r="EG36" t="s">
        <v>207</v>
      </c>
      <c r="EH36" t="s">
        <v>207</v>
      </c>
      <c r="EI36" t="s">
        <v>207</v>
      </c>
      <c r="EJ36">
        <v>0</v>
      </c>
      <c r="EK36">
        <v>0</v>
      </c>
      <c r="EL36" t="s">
        <v>206</v>
      </c>
      <c r="EM36">
        <v>0</v>
      </c>
      <c r="EN36">
        <v>0</v>
      </c>
      <c r="EO36">
        <v>0</v>
      </c>
      <c r="EP36">
        <v>0</v>
      </c>
      <c r="EQ36" t="s">
        <v>207</v>
      </c>
      <c r="ER36" t="s">
        <v>207</v>
      </c>
      <c r="ES36" t="s">
        <v>207</v>
      </c>
      <c r="ET36" t="s">
        <v>207</v>
      </c>
      <c r="EU36">
        <v>0</v>
      </c>
      <c r="EV36">
        <v>0</v>
      </c>
      <c r="EW36" t="s">
        <v>207</v>
      </c>
      <c r="EX36" t="s">
        <v>207</v>
      </c>
      <c r="EY36" t="s">
        <v>207</v>
      </c>
      <c r="EZ36" t="s">
        <v>207</v>
      </c>
      <c r="FA36">
        <v>0</v>
      </c>
      <c r="FB36">
        <v>0</v>
      </c>
      <c r="FC36" t="s">
        <v>207</v>
      </c>
      <c r="FD36" t="s">
        <v>207</v>
      </c>
      <c r="FE36" t="s">
        <v>207</v>
      </c>
      <c r="FF36" t="s">
        <v>207</v>
      </c>
      <c r="FG36">
        <v>0</v>
      </c>
      <c r="FH36">
        <v>0</v>
      </c>
      <c r="FI36" t="s">
        <v>207</v>
      </c>
      <c r="FJ36" t="s">
        <v>207</v>
      </c>
      <c r="FK36" t="s">
        <v>207</v>
      </c>
      <c r="FL36" t="s">
        <v>207</v>
      </c>
      <c r="FM36">
        <v>0</v>
      </c>
      <c r="FN36">
        <v>0</v>
      </c>
      <c r="FO36" t="s">
        <v>207</v>
      </c>
      <c r="FP36" t="s">
        <v>207</v>
      </c>
      <c r="FQ36" t="s">
        <v>207</v>
      </c>
      <c r="FR36" t="s">
        <v>207</v>
      </c>
      <c r="FS36">
        <v>0</v>
      </c>
      <c r="FT36">
        <v>0</v>
      </c>
      <c r="FU36">
        <v>43</v>
      </c>
      <c r="FV36">
        <v>215</v>
      </c>
      <c r="FW36">
        <v>0</v>
      </c>
      <c r="FX36">
        <v>0</v>
      </c>
      <c r="FY36">
        <v>0</v>
      </c>
      <c r="FZ36">
        <v>0</v>
      </c>
      <c r="GA36">
        <v>0</v>
      </c>
      <c r="GB36">
        <v>0</v>
      </c>
      <c r="GC36" t="s">
        <v>206</v>
      </c>
      <c r="GD36">
        <v>0</v>
      </c>
      <c r="GE36">
        <v>0</v>
      </c>
      <c r="GF36" t="s">
        <v>206</v>
      </c>
      <c r="GG36" t="s">
        <v>207</v>
      </c>
      <c r="GH36" t="s">
        <v>207</v>
      </c>
      <c r="GI36" t="s">
        <v>206</v>
      </c>
      <c r="GJ36" t="s">
        <v>207</v>
      </c>
      <c r="GK36" t="s">
        <v>206</v>
      </c>
      <c r="GL36">
        <v>0</v>
      </c>
      <c r="GM36">
        <v>0</v>
      </c>
      <c r="GN36" t="s">
        <v>206</v>
      </c>
      <c r="GO36" t="s">
        <v>211</v>
      </c>
      <c r="GP36" t="s">
        <v>211</v>
      </c>
      <c r="GQ36" t="s">
        <v>211</v>
      </c>
      <c r="GR36" t="s">
        <v>220</v>
      </c>
    </row>
    <row r="37" spans="1:200" x14ac:dyDescent="0.2">
      <c r="A37" t="s">
        <v>261</v>
      </c>
      <c r="B37" t="s">
        <v>262</v>
      </c>
      <c r="C37" t="s">
        <v>361</v>
      </c>
      <c r="D37" t="s">
        <v>362</v>
      </c>
      <c r="E37" t="s">
        <v>360</v>
      </c>
      <c r="F37" t="s">
        <v>363</v>
      </c>
      <c r="G37">
        <v>9</v>
      </c>
      <c r="H37">
        <v>9</v>
      </c>
      <c r="I37" t="s">
        <v>219</v>
      </c>
      <c r="J37">
        <v>10</v>
      </c>
      <c r="K37">
        <v>50</v>
      </c>
      <c r="L37">
        <v>0</v>
      </c>
      <c r="M37">
        <v>0</v>
      </c>
      <c r="N37" t="s">
        <v>207</v>
      </c>
      <c r="O37" t="s">
        <v>207</v>
      </c>
      <c r="P37">
        <v>0</v>
      </c>
      <c r="Q37">
        <v>0</v>
      </c>
      <c r="R37" t="s">
        <v>207</v>
      </c>
      <c r="S37" t="s">
        <v>207</v>
      </c>
      <c r="T37">
        <v>0</v>
      </c>
      <c r="U37">
        <v>0</v>
      </c>
      <c r="V37" t="s">
        <v>207</v>
      </c>
      <c r="W37" t="s">
        <v>207</v>
      </c>
      <c r="X37">
        <v>0</v>
      </c>
      <c r="Y37">
        <v>0</v>
      </c>
      <c r="Z37" t="s">
        <v>207</v>
      </c>
      <c r="AA37" t="s">
        <v>207</v>
      </c>
      <c r="AB37">
        <v>0</v>
      </c>
      <c r="AC37">
        <v>0</v>
      </c>
      <c r="AD37" t="s">
        <v>207</v>
      </c>
      <c r="AE37" t="s">
        <v>207</v>
      </c>
      <c r="AF37">
        <v>10</v>
      </c>
      <c r="AG37">
        <v>50</v>
      </c>
      <c r="AH37" t="s">
        <v>262</v>
      </c>
      <c r="AI37" t="s">
        <v>362</v>
      </c>
      <c r="AJ37">
        <v>0</v>
      </c>
      <c r="AK37">
        <v>0</v>
      </c>
      <c r="AL37" t="s">
        <v>206</v>
      </c>
      <c r="AM37">
        <v>0</v>
      </c>
      <c r="AN37">
        <v>0</v>
      </c>
      <c r="AO37">
        <v>0</v>
      </c>
      <c r="AP37">
        <v>0</v>
      </c>
      <c r="AQ37" t="s">
        <v>207</v>
      </c>
      <c r="AR37" t="s">
        <v>207</v>
      </c>
      <c r="AS37">
        <v>0</v>
      </c>
      <c r="AT37">
        <v>0</v>
      </c>
      <c r="AU37" t="s">
        <v>207</v>
      </c>
      <c r="AV37" t="s">
        <v>207</v>
      </c>
      <c r="AW37">
        <v>0</v>
      </c>
      <c r="AX37">
        <v>0</v>
      </c>
      <c r="AY37" t="s">
        <v>207</v>
      </c>
      <c r="AZ37" t="s">
        <v>207</v>
      </c>
      <c r="BA37">
        <v>0</v>
      </c>
      <c r="BB37">
        <v>0</v>
      </c>
      <c r="BC37" t="s">
        <v>207</v>
      </c>
      <c r="BD37" t="s">
        <v>207</v>
      </c>
      <c r="BE37">
        <v>0</v>
      </c>
      <c r="BF37">
        <v>0</v>
      </c>
      <c r="BG37" t="s">
        <v>207</v>
      </c>
      <c r="BH37" t="s">
        <v>207</v>
      </c>
      <c r="BI37">
        <v>0</v>
      </c>
      <c r="BJ37">
        <v>0</v>
      </c>
      <c r="BK37">
        <v>0</v>
      </c>
      <c r="BL37">
        <v>0</v>
      </c>
      <c r="BM37">
        <v>0</v>
      </c>
      <c r="BN37">
        <v>0</v>
      </c>
      <c r="BO37" t="s">
        <v>206</v>
      </c>
      <c r="BP37">
        <v>0</v>
      </c>
      <c r="BQ37">
        <v>0</v>
      </c>
      <c r="BR37">
        <v>0</v>
      </c>
      <c r="BS37">
        <v>0</v>
      </c>
      <c r="BT37" t="s">
        <v>206</v>
      </c>
      <c r="BU37">
        <v>0</v>
      </c>
      <c r="BV37">
        <v>0</v>
      </c>
      <c r="BW37">
        <v>0</v>
      </c>
      <c r="BX37">
        <v>0</v>
      </c>
      <c r="BY37" t="s">
        <v>206</v>
      </c>
      <c r="BZ37">
        <v>0</v>
      </c>
      <c r="CA37">
        <v>0</v>
      </c>
      <c r="CB37">
        <v>0</v>
      </c>
      <c r="CC37">
        <v>0</v>
      </c>
      <c r="CD37" t="s">
        <v>206</v>
      </c>
      <c r="CE37">
        <v>0</v>
      </c>
      <c r="CF37">
        <v>0</v>
      </c>
      <c r="CG37">
        <v>0</v>
      </c>
      <c r="CH37">
        <v>0</v>
      </c>
      <c r="CI37" t="s">
        <v>206</v>
      </c>
      <c r="CJ37">
        <v>0</v>
      </c>
      <c r="CK37">
        <v>0</v>
      </c>
      <c r="CL37">
        <v>50</v>
      </c>
      <c r="CM37">
        <v>0</v>
      </c>
      <c r="CN37" t="s">
        <v>206</v>
      </c>
      <c r="CO37" t="s">
        <v>207</v>
      </c>
      <c r="CP37">
        <v>0</v>
      </c>
      <c r="CQ37">
        <v>0</v>
      </c>
      <c r="CR37">
        <v>0</v>
      </c>
      <c r="CS37">
        <v>10</v>
      </c>
      <c r="CT37">
        <v>50</v>
      </c>
      <c r="CU37" t="s">
        <v>206</v>
      </c>
      <c r="CV37">
        <v>0</v>
      </c>
      <c r="CW37">
        <v>0</v>
      </c>
      <c r="CX37">
        <v>10341</v>
      </c>
      <c r="CY37">
        <v>56875</v>
      </c>
      <c r="CZ37" t="s">
        <v>219</v>
      </c>
      <c r="DA37">
        <f>Table1[[#This Row],[i- returnees internal present household]]+Table1[[#This Row],[k- abroad returnee household]]</f>
        <v>5</v>
      </c>
      <c r="DB37">
        <f>Table1[[#This Row],[i- returnees internal present individuals]]+Table1[[#This Row],[k- abroad returnee individuals]]</f>
        <v>25</v>
      </c>
      <c r="DC37" t="s">
        <v>219</v>
      </c>
      <c r="DD37">
        <v>5</v>
      </c>
      <c r="DE37">
        <v>25</v>
      </c>
      <c r="DF37">
        <v>0</v>
      </c>
      <c r="DG37">
        <v>0</v>
      </c>
      <c r="DH37" t="s">
        <v>207</v>
      </c>
      <c r="DI37" t="s">
        <v>207</v>
      </c>
      <c r="DJ37" t="s">
        <v>207</v>
      </c>
      <c r="DK37" t="s">
        <v>207</v>
      </c>
      <c r="DL37">
        <v>0</v>
      </c>
      <c r="DM37">
        <v>0</v>
      </c>
      <c r="DN37" t="s">
        <v>207</v>
      </c>
      <c r="DO37" t="s">
        <v>207</v>
      </c>
      <c r="DP37" t="s">
        <v>207</v>
      </c>
      <c r="DQ37" t="s">
        <v>207</v>
      </c>
      <c r="DR37">
        <v>0</v>
      </c>
      <c r="DS37">
        <v>0</v>
      </c>
      <c r="DT37" t="s">
        <v>207</v>
      </c>
      <c r="DU37" t="s">
        <v>207</v>
      </c>
      <c r="DV37" t="s">
        <v>207</v>
      </c>
      <c r="DW37" t="s">
        <v>207</v>
      </c>
      <c r="DX37">
        <v>0</v>
      </c>
      <c r="DY37">
        <v>0</v>
      </c>
      <c r="DZ37" t="s">
        <v>207</v>
      </c>
      <c r="EA37" t="s">
        <v>207</v>
      </c>
      <c r="EB37" t="s">
        <v>207</v>
      </c>
      <c r="EC37" t="s">
        <v>207</v>
      </c>
      <c r="ED37">
        <v>5</v>
      </c>
      <c r="EE37">
        <v>25</v>
      </c>
      <c r="EF37" t="s">
        <v>262</v>
      </c>
      <c r="EG37" t="s">
        <v>362</v>
      </c>
      <c r="EH37" t="s">
        <v>364</v>
      </c>
      <c r="EI37" t="s">
        <v>207</v>
      </c>
      <c r="EJ37">
        <v>0</v>
      </c>
      <c r="EK37">
        <v>0</v>
      </c>
      <c r="EL37" t="s">
        <v>206</v>
      </c>
      <c r="EM37">
        <v>0</v>
      </c>
      <c r="EN37">
        <v>0</v>
      </c>
      <c r="EO37">
        <v>0</v>
      </c>
      <c r="EP37">
        <v>0</v>
      </c>
      <c r="EQ37" t="s">
        <v>207</v>
      </c>
      <c r="ER37" t="s">
        <v>207</v>
      </c>
      <c r="ES37" t="s">
        <v>207</v>
      </c>
      <c r="ET37" t="s">
        <v>207</v>
      </c>
      <c r="EU37">
        <v>0</v>
      </c>
      <c r="EV37">
        <v>0</v>
      </c>
      <c r="EW37" t="s">
        <v>207</v>
      </c>
      <c r="EX37" t="s">
        <v>207</v>
      </c>
      <c r="EY37" t="s">
        <v>207</v>
      </c>
      <c r="EZ37" t="s">
        <v>207</v>
      </c>
      <c r="FA37">
        <v>0</v>
      </c>
      <c r="FB37">
        <v>0</v>
      </c>
      <c r="FC37" t="s">
        <v>207</v>
      </c>
      <c r="FD37" t="s">
        <v>207</v>
      </c>
      <c r="FE37" t="s">
        <v>207</v>
      </c>
      <c r="FF37" t="s">
        <v>207</v>
      </c>
      <c r="FG37">
        <v>0</v>
      </c>
      <c r="FH37">
        <v>0</v>
      </c>
      <c r="FI37" t="s">
        <v>207</v>
      </c>
      <c r="FJ37" t="s">
        <v>207</v>
      </c>
      <c r="FK37" t="s">
        <v>207</v>
      </c>
      <c r="FL37" t="s">
        <v>207</v>
      </c>
      <c r="FM37">
        <v>0</v>
      </c>
      <c r="FN37">
        <v>0</v>
      </c>
      <c r="FO37" t="s">
        <v>207</v>
      </c>
      <c r="FP37" t="s">
        <v>207</v>
      </c>
      <c r="FQ37" t="s">
        <v>207</v>
      </c>
      <c r="FR37" t="s">
        <v>207</v>
      </c>
      <c r="FS37">
        <v>0</v>
      </c>
      <c r="FT37">
        <v>0</v>
      </c>
      <c r="FU37">
        <v>5</v>
      </c>
      <c r="FV37">
        <v>25</v>
      </c>
      <c r="FW37">
        <v>0</v>
      </c>
      <c r="FX37">
        <v>0</v>
      </c>
      <c r="FY37">
        <v>0</v>
      </c>
      <c r="FZ37">
        <v>0</v>
      </c>
      <c r="GA37">
        <v>0</v>
      </c>
      <c r="GB37">
        <v>0</v>
      </c>
      <c r="GC37" t="s">
        <v>206</v>
      </c>
      <c r="GD37">
        <v>0</v>
      </c>
      <c r="GE37">
        <v>0</v>
      </c>
      <c r="GF37" t="s">
        <v>206</v>
      </c>
      <c r="GG37" t="s">
        <v>207</v>
      </c>
      <c r="GH37" t="s">
        <v>207</v>
      </c>
      <c r="GI37" t="s">
        <v>206</v>
      </c>
      <c r="GJ37" t="s">
        <v>207</v>
      </c>
      <c r="GK37" t="s">
        <v>206</v>
      </c>
      <c r="GL37">
        <v>0</v>
      </c>
      <c r="GM37">
        <v>0</v>
      </c>
      <c r="GN37" t="s">
        <v>206</v>
      </c>
      <c r="GO37" t="s">
        <v>211</v>
      </c>
      <c r="GP37" t="s">
        <v>211</v>
      </c>
      <c r="GQ37" t="s">
        <v>211</v>
      </c>
      <c r="GR37" t="s">
        <v>220</v>
      </c>
    </row>
    <row r="38" spans="1:200" x14ac:dyDescent="0.2">
      <c r="A38" t="s">
        <v>252</v>
      </c>
      <c r="B38" t="s">
        <v>253</v>
      </c>
      <c r="C38" t="s">
        <v>251</v>
      </c>
      <c r="D38" t="s">
        <v>254</v>
      </c>
      <c r="E38" t="s">
        <v>365</v>
      </c>
      <c r="F38" t="s">
        <v>366</v>
      </c>
      <c r="G38">
        <v>9</v>
      </c>
      <c r="H38">
        <v>9</v>
      </c>
      <c r="I38" t="s">
        <v>219</v>
      </c>
      <c r="J38">
        <v>3756</v>
      </c>
      <c r="K38">
        <v>15674</v>
      </c>
      <c r="L38">
        <v>679</v>
      </c>
      <c r="M38">
        <v>2784</v>
      </c>
      <c r="N38" t="s">
        <v>216</v>
      </c>
      <c r="O38" t="s">
        <v>255</v>
      </c>
      <c r="P38">
        <v>784</v>
      </c>
      <c r="Q38">
        <v>3216</v>
      </c>
      <c r="R38" t="s">
        <v>203</v>
      </c>
      <c r="S38" t="s">
        <v>367</v>
      </c>
      <c r="T38">
        <v>301</v>
      </c>
      <c r="U38">
        <v>1236</v>
      </c>
      <c r="V38" t="s">
        <v>253</v>
      </c>
      <c r="W38" t="s">
        <v>254</v>
      </c>
      <c r="X38">
        <v>1052</v>
      </c>
      <c r="Y38">
        <v>4314</v>
      </c>
      <c r="Z38" t="s">
        <v>253</v>
      </c>
      <c r="AA38" t="s">
        <v>254</v>
      </c>
      <c r="AB38">
        <v>668</v>
      </c>
      <c r="AC38">
        <v>3008</v>
      </c>
      <c r="AD38" t="s">
        <v>253</v>
      </c>
      <c r="AE38" t="s">
        <v>254</v>
      </c>
      <c r="AF38">
        <v>272</v>
      </c>
      <c r="AG38">
        <v>1116</v>
      </c>
      <c r="AH38" t="s">
        <v>253</v>
      </c>
      <c r="AI38" t="s">
        <v>254</v>
      </c>
      <c r="AJ38">
        <v>0</v>
      </c>
      <c r="AK38">
        <v>0</v>
      </c>
      <c r="AL38" t="s">
        <v>206</v>
      </c>
      <c r="AM38">
        <v>0</v>
      </c>
      <c r="AN38">
        <v>0</v>
      </c>
      <c r="AO38">
        <v>0</v>
      </c>
      <c r="AP38">
        <v>0</v>
      </c>
      <c r="AQ38" t="s">
        <v>207</v>
      </c>
      <c r="AR38" t="s">
        <v>207</v>
      </c>
      <c r="AS38">
        <v>0</v>
      </c>
      <c r="AT38">
        <v>0</v>
      </c>
      <c r="AU38" t="s">
        <v>207</v>
      </c>
      <c r="AV38" t="s">
        <v>207</v>
      </c>
      <c r="AW38">
        <v>0</v>
      </c>
      <c r="AX38">
        <v>0</v>
      </c>
      <c r="AY38" t="s">
        <v>207</v>
      </c>
      <c r="AZ38" t="s">
        <v>207</v>
      </c>
      <c r="BA38">
        <v>0</v>
      </c>
      <c r="BB38">
        <v>0</v>
      </c>
      <c r="BC38" t="s">
        <v>207</v>
      </c>
      <c r="BD38" t="s">
        <v>207</v>
      </c>
      <c r="BE38">
        <v>0</v>
      </c>
      <c r="BF38">
        <v>0</v>
      </c>
      <c r="BG38" t="s">
        <v>207</v>
      </c>
      <c r="BH38" t="s">
        <v>207</v>
      </c>
      <c r="BI38">
        <v>0</v>
      </c>
      <c r="BJ38">
        <v>0</v>
      </c>
      <c r="BK38">
        <v>2784</v>
      </c>
      <c r="BL38">
        <v>0</v>
      </c>
      <c r="BM38">
        <v>0</v>
      </c>
      <c r="BN38">
        <v>0</v>
      </c>
      <c r="BO38" t="s">
        <v>206</v>
      </c>
      <c r="BP38">
        <v>3216</v>
      </c>
      <c r="BQ38">
        <v>0</v>
      </c>
      <c r="BR38">
        <v>0</v>
      </c>
      <c r="BS38">
        <v>0</v>
      </c>
      <c r="BT38" t="s">
        <v>206</v>
      </c>
      <c r="BU38">
        <v>1236</v>
      </c>
      <c r="BV38">
        <v>0</v>
      </c>
      <c r="BW38">
        <v>0</v>
      </c>
      <c r="BX38">
        <v>0</v>
      </c>
      <c r="BY38" t="s">
        <v>206</v>
      </c>
      <c r="BZ38">
        <v>4314</v>
      </c>
      <c r="CA38">
        <v>0</v>
      </c>
      <c r="CB38">
        <v>0</v>
      </c>
      <c r="CC38">
        <v>0</v>
      </c>
      <c r="CD38" t="s">
        <v>206</v>
      </c>
      <c r="CE38">
        <v>3008</v>
      </c>
      <c r="CF38">
        <v>0</v>
      </c>
      <c r="CG38">
        <v>0</v>
      </c>
      <c r="CH38">
        <v>0</v>
      </c>
      <c r="CI38" t="s">
        <v>206</v>
      </c>
      <c r="CJ38">
        <v>1116</v>
      </c>
      <c r="CK38">
        <v>0</v>
      </c>
      <c r="CL38">
        <v>0</v>
      </c>
      <c r="CM38">
        <v>0</v>
      </c>
      <c r="CN38" t="s">
        <v>206</v>
      </c>
      <c r="CO38" t="s">
        <v>207</v>
      </c>
      <c r="CP38">
        <v>0</v>
      </c>
      <c r="CQ38">
        <v>1934</v>
      </c>
      <c r="CR38">
        <v>5607</v>
      </c>
      <c r="CS38">
        <v>1822</v>
      </c>
      <c r="CT38">
        <v>10067</v>
      </c>
      <c r="CU38" t="s">
        <v>206</v>
      </c>
      <c r="CV38">
        <v>0</v>
      </c>
      <c r="CW38">
        <v>0</v>
      </c>
      <c r="CX38">
        <v>11244</v>
      </c>
      <c r="CY38">
        <v>61843</v>
      </c>
      <c r="CZ38" t="s">
        <v>219</v>
      </c>
      <c r="DA38">
        <f>Table1[[#This Row],[i- returnees internal present household]]+Table1[[#This Row],[k- abroad returnee household]]</f>
        <v>214</v>
      </c>
      <c r="DB38">
        <f>Table1[[#This Row],[i- returnees internal present individuals]]+Table1[[#This Row],[k- abroad returnee individuals]]</f>
        <v>1284</v>
      </c>
      <c r="DC38" t="s">
        <v>219</v>
      </c>
      <c r="DD38">
        <v>214</v>
      </c>
      <c r="DE38">
        <v>1284</v>
      </c>
      <c r="DF38">
        <v>0</v>
      </c>
      <c r="DG38">
        <v>0</v>
      </c>
      <c r="DH38" t="s">
        <v>207</v>
      </c>
      <c r="DI38" t="s">
        <v>207</v>
      </c>
      <c r="DJ38" t="s">
        <v>207</v>
      </c>
      <c r="DK38" t="s">
        <v>207</v>
      </c>
      <c r="DL38">
        <v>0</v>
      </c>
      <c r="DM38">
        <v>0</v>
      </c>
      <c r="DN38" t="s">
        <v>207</v>
      </c>
      <c r="DO38" t="s">
        <v>207</v>
      </c>
      <c r="DP38" t="s">
        <v>207</v>
      </c>
      <c r="DQ38" t="s">
        <v>207</v>
      </c>
      <c r="DR38">
        <v>0</v>
      </c>
      <c r="DS38">
        <v>0</v>
      </c>
      <c r="DT38" t="s">
        <v>207</v>
      </c>
      <c r="DU38" t="s">
        <v>207</v>
      </c>
      <c r="DV38" t="s">
        <v>207</v>
      </c>
      <c r="DW38" t="s">
        <v>207</v>
      </c>
      <c r="DX38">
        <v>180</v>
      </c>
      <c r="DY38">
        <v>1080</v>
      </c>
      <c r="DZ38" t="s">
        <v>253</v>
      </c>
      <c r="EA38" t="s">
        <v>270</v>
      </c>
      <c r="EB38" t="s">
        <v>210</v>
      </c>
      <c r="EC38" t="s">
        <v>207</v>
      </c>
      <c r="ED38">
        <v>34</v>
      </c>
      <c r="EE38">
        <v>204</v>
      </c>
      <c r="EF38" t="s">
        <v>262</v>
      </c>
      <c r="EG38" t="s">
        <v>362</v>
      </c>
      <c r="EH38" t="s">
        <v>210</v>
      </c>
      <c r="EI38" t="s">
        <v>207</v>
      </c>
      <c r="EJ38">
        <v>0</v>
      </c>
      <c r="EK38">
        <v>0</v>
      </c>
      <c r="EL38" t="s">
        <v>206</v>
      </c>
      <c r="EM38">
        <v>0</v>
      </c>
      <c r="EN38">
        <v>0</v>
      </c>
      <c r="EO38">
        <v>0</v>
      </c>
      <c r="EP38">
        <v>0</v>
      </c>
      <c r="EQ38" t="s">
        <v>207</v>
      </c>
      <c r="ER38" t="s">
        <v>207</v>
      </c>
      <c r="ES38" t="s">
        <v>207</v>
      </c>
      <c r="ET38" t="s">
        <v>207</v>
      </c>
      <c r="EU38">
        <v>0</v>
      </c>
      <c r="EV38">
        <v>0</v>
      </c>
      <c r="EW38" t="s">
        <v>207</v>
      </c>
      <c r="EX38" t="s">
        <v>207</v>
      </c>
      <c r="EY38" t="s">
        <v>207</v>
      </c>
      <c r="EZ38" t="s">
        <v>207</v>
      </c>
      <c r="FA38">
        <v>0</v>
      </c>
      <c r="FB38">
        <v>0</v>
      </c>
      <c r="FC38" t="s">
        <v>207</v>
      </c>
      <c r="FD38" t="s">
        <v>207</v>
      </c>
      <c r="FE38" t="s">
        <v>207</v>
      </c>
      <c r="FF38" t="s">
        <v>207</v>
      </c>
      <c r="FG38">
        <v>0</v>
      </c>
      <c r="FH38">
        <v>0</v>
      </c>
      <c r="FI38" t="s">
        <v>207</v>
      </c>
      <c r="FJ38" t="s">
        <v>207</v>
      </c>
      <c r="FK38" t="s">
        <v>207</v>
      </c>
      <c r="FL38" t="s">
        <v>207</v>
      </c>
      <c r="FM38">
        <v>0</v>
      </c>
      <c r="FN38">
        <v>0</v>
      </c>
      <c r="FO38" t="s">
        <v>207</v>
      </c>
      <c r="FP38" t="s">
        <v>207</v>
      </c>
      <c r="FQ38" t="s">
        <v>207</v>
      </c>
      <c r="FR38" t="s">
        <v>207</v>
      </c>
      <c r="FS38">
        <v>0</v>
      </c>
      <c r="FT38">
        <v>0</v>
      </c>
      <c r="FU38">
        <v>175</v>
      </c>
      <c r="FV38">
        <v>1050</v>
      </c>
      <c r="FW38">
        <v>39</v>
      </c>
      <c r="FX38">
        <v>234</v>
      </c>
      <c r="FY38">
        <v>0</v>
      </c>
      <c r="FZ38">
        <v>0</v>
      </c>
      <c r="GA38">
        <v>0</v>
      </c>
      <c r="GB38">
        <v>0</v>
      </c>
      <c r="GC38" t="s">
        <v>206</v>
      </c>
      <c r="GD38">
        <v>0</v>
      </c>
      <c r="GE38">
        <v>0</v>
      </c>
      <c r="GF38" t="s">
        <v>206</v>
      </c>
      <c r="GG38" t="s">
        <v>207</v>
      </c>
      <c r="GH38" t="s">
        <v>207</v>
      </c>
      <c r="GI38" t="s">
        <v>206</v>
      </c>
      <c r="GJ38" t="s">
        <v>207</v>
      </c>
      <c r="GK38" t="s">
        <v>206</v>
      </c>
      <c r="GL38">
        <v>0</v>
      </c>
      <c r="GM38">
        <v>0</v>
      </c>
      <c r="GN38" t="s">
        <v>206</v>
      </c>
      <c r="GO38" t="s">
        <v>211</v>
      </c>
      <c r="GP38" t="s">
        <v>257</v>
      </c>
      <c r="GQ38" t="s">
        <v>212</v>
      </c>
      <c r="GR38" t="s">
        <v>368</v>
      </c>
    </row>
    <row r="39" spans="1:200" x14ac:dyDescent="0.2">
      <c r="A39" t="s">
        <v>261</v>
      </c>
      <c r="B39" t="s">
        <v>262</v>
      </c>
      <c r="C39" t="s">
        <v>370</v>
      </c>
      <c r="D39" t="s">
        <v>371</v>
      </c>
      <c r="E39" t="s">
        <v>369</v>
      </c>
      <c r="F39" t="s">
        <v>372</v>
      </c>
      <c r="G39">
        <v>9</v>
      </c>
      <c r="H39">
        <v>9</v>
      </c>
      <c r="I39" t="s">
        <v>219</v>
      </c>
      <c r="J39">
        <v>109</v>
      </c>
      <c r="K39">
        <v>500</v>
      </c>
      <c r="L39">
        <v>48</v>
      </c>
      <c r="M39">
        <v>215</v>
      </c>
      <c r="N39" t="s">
        <v>262</v>
      </c>
      <c r="O39" t="s">
        <v>373</v>
      </c>
      <c r="P39">
        <v>20</v>
      </c>
      <c r="Q39">
        <v>108</v>
      </c>
      <c r="R39" t="s">
        <v>262</v>
      </c>
      <c r="S39" t="s">
        <v>373</v>
      </c>
      <c r="T39">
        <v>17</v>
      </c>
      <c r="U39">
        <v>68</v>
      </c>
      <c r="V39" t="s">
        <v>262</v>
      </c>
      <c r="W39" t="s">
        <v>374</v>
      </c>
      <c r="X39">
        <v>16</v>
      </c>
      <c r="Y39">
        <v>84</v>
      </c>
      <c r="Z39" t="s">
        <v>262</v>
      </c>
      <c r="AA39" t="s">
        <v>374</v>
      </c>
      <c r="AB39">
        <v>3</v>
      </c>
      <c r="AC39">
        <v>10</v>
      </c>
      <c r="AD39" t="s">
        <v>262</v>
      </c>
      <c r="AE39" t="s">
        <v>371</v>
      </c>
      <c r="AF39">
        <v>5</v>
      </c>
      <c r="AG39">
        <v>15</v>
      </c>
      <c r="AH39" t="s">
        <v>262</v>
      </c>
      <c r="AI39" t="s">
        <v>263</v>
      </c>
      <c r="AJ39">
        <v>0</v>
      </c>
      <c r="AK39">
        <v>0</v>
      </c>
      <c r="AL39" t="s">
        <v>206</v>
      </c>
      <c r="AM39">
        <v>0</v>
      </c>
      <c r="AN39">
        <v>0</v>
      </c>
      <c r="AO39">
        <v>0</v>
      </c>
      <c r="AP39">
        <v>0</v>
      </c>
      <c r="AQ39" t="s">
        <v>207</v>
      </c>
      <c r="AR39" t="s">
        <v>207</v>
      </c>
      <c r="AS39">
        <v>0</v>
      </c>
      <c r="AT39">
        <v>0</v>
      </c>
      <c r="AU39" t="s">
        <v>207</v>
      </c>
      <c r="AV39" t="s">
        <v>207</v>
      </c>
      <c r="AW39">
        <v>0</v>
      </c>
      <c r="AX39">
        <v>0</v>
      </c>
      <c r="AY39" t="s">
        <v>207</v>
      </c>
      <c r="AZ39" t="s">
        <v>207</v>
      </c>
      <c r="BA39">
        <v>0</v>
      </c>
      <c r="BB39">
        <v>0</v>
      </c>
      <c r="BC39" t="s">
        <v>207</v>
      </c>
      <c r="BD39" t="s">
        <v>207</v>
      </c>
      <c r="BE39">
        <v>0</v>
      </c>
      <c r="BF39">
        <v>0</v>
      </c>
      <c r="BG39" t="s">
        <v>208</v>
      </c>
      <c r="BH39" t="s">
        <v>375</v>
      </c>
      <c r="BI39">
        <v>0</v>
      </c>
      <c r="BJ39">
        <v>0</v>
      </c>
      <c r="BK39">
        <v>215</v>
      </c>
      <c r="BL39">
        <v>0</v>
      </c>
      <c r="BM39">
        <v>0</v>
      </c>
      <c r="BN39">
        <v>0</v>
      </c>
      <c r="BO39" t="s">
        <v>206</v>
      </c>
      <c r="BP39">
        <v>0</v>
      </c>
      <c r="BQ39">
        <v>108</v>
      </c>
      <c r="BR39">
        <v>0</v>
      </c>
      <c r="BS39">
        <v>0</v>
      </c>
      <c r="BT39" t="s">
        <v>206</v>
      </c>
      <c r="BU39">
        <v>0</v>
      </c>
      <c r="BV39">
        <v>68</v>
      </c>
      <c r="BW39">
        <v>0</v>
      </c>
      <c r="BX39">
        <v>0</v>
      </c>
      <c r="BY39" t="s">
        <v>206</v>
      </c>
      <c r="BZ39">
        <v>0</v>
      </c>
      <c r="CA39">
        <v>84</v>
      </c>
      <c r="CB39">
        <v>0</v>
      </c>
      <c r="CC39">
        <v>0</v>
      </c>
      <c r="CD39" t="s">
        <v>206</v>
      </c>
      <c r="CE39">
        <v>0</v>
      </c>
      <c r="CF39">
        <v>10</v>
      </c>
      <c r="CG39">
        <v>0</v>
      </c>
      <c r="CH39">
        <v>0</v>
      </c>
      <c r="CI39" t="s">
        <v>206</v>
      </c>
      <c r="CJ39">
        <v>0</v>
      </c>
      <c r="CK39">
        <v>0</v>
      </c>
      <c r="CL39">
        <v>15</v>
      </c>
      <c r="CM39">
        <v>0</v>
      </c>
      <c r="CN39" t="s">
        <v>206</v>
      </c>
      <c r="CO39" t="s">
        <v>207</v>
      </c>
      <c r="CP39">
        <v>0</v>
      </c>
      <c r="CQ39">
        <v>0</v>
      </c>
      <c r="CR39">
        <v>0</v>
      </c>
      <c r="CS39">
        <v>109</v>
      </c>
      <c r="CT39">
        <v>500</v>
      </c>
      <c r="CU39" t="s">
        <v>206</v>
      </c>
      <c r="CV39">
        <v>0</v>
      </c>
      <c r="CW39">
        <v>0</v>
      </c>
      <c r="CX39">
        <v>810</v>
      </c>
      <c r="CY39">
        <v>7888</v>
      </c>
      <c r="CZ39" t="s">
        <v>219</v>
      </c>
      <c r="DA39">
        <f>Table1[[#This Row],[i- returnees internal present household]]+Table1[[#This Row],[k- abroad returnee household]]</f>
        <v>58</v>
      </c>
      <c r="DB39">
        <f>Table1[[#This Row],[i- returnees internal present individuals]]+Table1[[#This Row],[k- abroad returnee individuals]]</f>
        <v>278</v>
      </c>
      <c r="DC39" t="s">
        <v>219</v>
      </c>
      <c r="DD39">
        <v>50</v>
      </c>
      <c r="DE39">
        <v>248</v>
      </c>
      <c r="DF39">
        <v>23</v>
      </c>
      <c r="DG39">
        <v>126</v>
      </c>
      <c r="DH39" t="s">
        <v>262</v>
      </c>
      <c r="DI39" t="s">
        <v>373</v>
      </c>
      <c r="DJ39" t="s">
        <v>210</v>
      </c>
      <c r="DK39" t="s">
        <v>207</v>
      </c>
      <c r="DL39">
        <v>12</v>
      </c>
      <c r="DM39">
        <v>70</v>
      </c>
      <c r="DN39" t="s">
        <v>262</v>
      </c>
      <c r="DO39" t="s">
        <v>371</v>
      </c>
      <c r="DP39" t="s">
        <v>242</v>
      </c>
      <c r="DQ39" t="s">
        <v>207</v>
      </c>
      <c r="DR39">
        <v>11</v>
      </c>
      <c r="DS39">
        <v>42</v>
      </c>
      <c r="DT39" t="s">
        <v>262</v>
      </c>
      <c r="DU39" t="s">
        <v>371</v>
      </c>
      <c r="DV39" t="s">
        <v>210</v>
      </c>
      <c r="DW39" t="s">
        <v>207</v>
      </c>
      <c r="DX39">
        <v>1</v>
      </c>
      <c r="DY39">
        <v>3</v>
      </c>
      <c r="DZ39" t="s">
        <v>262</v>
      </c>
      <c r="EA39" t="s">
        <v>373</v>
      </c>
      <c r="EB39" t="s">
        <v>210</v>
      </c>
      <c r="EC39" t="s">
        <v>207</v>
      </c>
      <c r="ED39">
        <v>3</v>
      </c>
      <c r="EE39">
        <v>7</v>
      </c>
      <c r="EF39" t="s">
        <v>262</v>
      </c>
      <c r="EG39" t="s">
        <v>374</v>
      </c>
      <c r="EH39" t="s">
        <v>364</v>
      </c>
      <c r="EI39" t="s">
        <v>207</v>
      </c>
      <c r="EJ39">
        <v>0</v>
      </c>
      <c r="EK39">
        <v>0</v>
      </c>
      <c r="EL39" t="s">
        <v>219</v>
      </c>
      <c r="EM39">
        <v>8</v>
      </c>
      <c r="EN39">
        <v>30</v>
      </c>
      <c r="EO39">
        <v>3</v>
      </c>
      <c r="EP39">
        <v>10</v>
      </c>
      <c r="EQ39" t="s">
        <v>208</v>
      </c>
      <c r="ER39" t="s">
        <v>209</v>
      </c>
      <c r="ES39" t="s">
        <v>210</v>
      </c>
      <c r="ET39" t="s">
        <v>207</v>
      </c>
      <c r="EU39">
        <v>0</v>
      </c>
      <c r="EV39">
        <v>0</v>
      </c>
      <c r="EW39" t="s">
        <v>207</v>
      </c>
      <c r="EX39" t="s">
        <v>207</v>
      </c>
      <c r="EY39" t="s">
        <v>207</v>
      </c>
      <c r="EZ39" t="s">
        <v>207</v>
      </c>
      <c r="FA39">
        <v>2</v>
      </c>
      <c r="FB39">
        <v>6</v>
      </c>
      <c r="FC39" t="s">
        <v>208</v>
      </c>
      <c r="FD39" t="s">
        <v>209</v>
      </c>
      <c r="FE39" t="s">
        <v>364</v>
      </c>
      <c r="FF39" t="s">
        <v>207</v>
      </c>
      <c r="FG39">
        <v>1</v>
      </c>
      <c r="FH39">
        <v>4</v>
      </c>
      <c r="FI39" t="s">
        <v>208</v>
      </c>
      <c r="FJ39" t="s">
        <v>209</v>
      </c>
      <c r="FK39" t="s">
        <v>242</v>
      </c>
      <c r="FL39" t="s">
        <v>207</v>
      </c>
      <c r="FM39">
        <v>2</v>
      </c>
      <c r="FN39">
        <v>10</v>
      </c>
      <c r="FO39" t="s">
        <v>208</v>
      </c>
      <c r="FP39" t="s">
        <v>209</v>
      </c>
      <c r="FQ39" t="s">
        <v>210</v>
      </c>
      <c r="FR39" t="s">
        <v>207</v>
      </c>
      <c r="FS39">
        <v>0</v>
      </c>
      <c r="FT39">
        <v>0</v>
      </c>
      <c r="FU39">
        <v>48</v>
      </c>
      <c r="FV39">
        <v>218</v>
      </c>
      <c r="FW39">
        <v>10</v>
      </c>
      <c r="FX39">
        <v>60</v>
      </c>
      <c r="FY39">
        <v>0</v>
      </c>
      <c r="FZ39">
        <v>0</v>
      </c>
      <c r="GA39">
        <v>0</v>
      </c>
      <c r="GB39">
        <v>0</v>
      </c>
      <c r="GC39" t="s">
        <v>206</v>
      </c>
      <c r="GD39">
        <v>0</v>
      </c>
      <c r="GE39">
        <v>0</v>
      </c>
      <c r="GF39" t="s">
        <v>206</v>
      </c>
      <c r="GG39" t="s">
        <v>207</v>
      </c>
      <c r="GH39" t="s">
        <v>207</v>
      </c>
      <c r="GI39" t="s">
        <v>206</v>
      </c>
      <c r="GJ39" t="s">
        <v>207</v>
      </c>
      <c r="GK39" t="s">
        <v>206</v>
      </c>
      <c r="GL39">
        <v>0</v>
      </c>
      <c r="GM39">
        <v>0</v>
      </c>
      <c r="GN39" t="s">
        <v>206</v>
      </c>
      <c r="GO39" t="s">
        <v>237</v>
      </c>
      <c r="GP39" t="s">
        <v>211</v>
      </c>
      <c r="GQ39" t="s">
        <v>211</v>
      </c>
      <c r="GR39" t="s">
        <v>220</v>
      </c>
    </row>
    <row r="40" spans="1:200" x14ac:dyDescent="0.2">
      <c r="A40" t="s">
        <v>202</v>
      </c>
      <c r="B40" t="s">
        <v>203</v>
      </c>
      <c r="C40" t="s">
        <v>377</v>
      </c>
      <c r="D40" t="s">
        <v>378</v>
      </c>
      <c r="E40" t="s">
        <v>376</v>
      </c>
      <c r="F40" t="s">
        <v>379</v>
      </c>
      <c r="G40">
        <v>9</v>
      </c>
      <c r="H40">
        <v>9</v>
      </c>
      <c r="I40" t="s">
        <v>219</v>
      </c>
      <c r="J40">
        <v>2735</v>
      </c>
      <c r="K40">
        <v>13645</v>
      </c>
      <c r="L40">
        <v>1452</v>
      </c>
      <c r="M40">
        <v>7264</v>
      </c>
      <c r="N40" t="s">
        <v>203</v>
      </c>
      <c r="O40" t="s">
        <v>378</v>
      </c>
      <c r="P40">
        <v>1283</v>
      </c>
      <c r="Q40">
        <v>6381</v>
      </c>
      <c r="R40" t="s">
        <v>203</v>
      </c>
      <c r="S40" t="s">
        <v>378</v>
      </c>
      <c r="T40">
        <v>0</v>
      </c>
      <c r="U40">
        <v>0</v>
      </c>
      <c r="V40" t="s">
        <v>207</v>
      </c>
      <c r="W40" t="s">
        <v>207</v>
      </c>
      <c r="X40">
        <v>0</v>
      </c>
      <c r="Y40">
        <v>0</v>
      </c>
      <c r="Z40" t="s">
        <v>207</v>
      </c>
      <c r="AA40" t="s">
        <v>207</v>
      </c>
      <c r="AB40">
        <v>0</v>
      </c>
      <c r="AC40">
        <v>0</v>
      </c>
      <c r="AD40" t="s">
        <v>207</v>
      </c>
      <c r="AE40" t="s">
        <v>207</v>
      </c>
      <c r="AF40">
        <v>0</v>
      </c>
      <c r="AG40">
        <v>0</v>
      </c>
      <c r="AH40" t="s">
        <v>207</v>
      </c>
      <c r="AI40" t="s">
        <v>207</v>
      </c>
      <c r="AJ40">
        <v>0</v>
      </c>
      <c r="AK40">
        <v>0</v>
      </c>
      <c r="AL40" t="s">
        <v>206</v>
      </c>
      <c r="AM40">
        <v>0</v>
      </c>
      <c r="AN40">
        <v>0</v>
      </c>
      <c r="AO40">
        <v>0</v>
      </c>
      <c r="AP40">
        <v>0</v>
      </c>
      <c r="AQ40" t="s">
        <v>207</v>
      </c>
      <c r="AR40" t="s">
        <v>207</v>
      </c>
      <c r="AS40">
        <v>0</v>
      </c>
      <c r="AT40">
        <v>0</v>
      </c>
      <c r="AU40" t="s">
        <v>207</v>
      </c>
      <c r="AV40" t="s">
        <v>207</v>
      </c>
      <c r="AW40">
        <v>0</v>
      </c>
      <c r="AX40">
        <v>0</v>
      </c>
      <c r="AY40" t="s">
        <v>207</v>
      </c>
      <c r="AZ40" t="s">
        <v>207</v>
      </c>
      <c r="BA40">
        <v>0</v>
      </c>
      <c r="BB40">
        <v>0</v>
      </c>
      <c r="BC40" t="s">
        <v>207</v>
      </c>
      <c r="BD40" t="s">
        <v>207</v>
      </c>
      <c r="BE40">
        <v>0</v>
      </c>
      <c r="BF40">
        <v>0</v>
      </c>
      <c r="BG40" t="s">
        <v>207</v>
      </c>
      <c r="BH40" t="s">
        <v>207</v>
      </c>
      <c r="BI40">
        <v>0</v>
      </c>
      <c r="BJ40">
        <v>0</v>
      </c>
      <c r="BK40">
        <v>7264</v>
      </c>
      <c r="BL40">
        <v>0</v>
      </c>
      <c r="BM40">
        <v>0</v>
      </c>
      <c r="BN40">
        <v>0</v>
      </c>
      <c r="BO40" t="s">
        <v>206</v>
      </c>
      <c r="BP40">
        <v>6381</v>
      </c>
      <c r="BQ40">
        <v>0</v>
      </c>
      <c r="BR40">
        <v>0</v>
      </c>
      <c r="BS40">
        <v>0</v>
      </c>
      <c r="BT40" t="s">
        <v>206</v>
      </c>
      <c r="BU40">
        <v>0</v>
      </c>
      <c r="BV40">
        <v>0</v>
      </c>
      <c r="BW40">
        <v>0</v>
      </c>
      <c r="BX40">
        <v>0</v>
      </c>
      <c r="BY40" t="s">
        <v>206</v>
      </c>
      <c r="BZ40">
        <v>0</v>
      </c>
      <c r="CA40">
        <v>0</v>
      </c>
      <c r="CB40">
        <v>0</v>
      </c>
      <c r="CC40">
        <v>0</v>
      </c>
      <c r="CD40" t="s">
        <v>206</v>
      </c>
      <c r="CE40">
        <v>0</v>
      </c>
      <c r="CF40">
        <v>0</v>
      </c>
      <c r="CG40">
        <v>0</v>
      </c>
      <c r="CH40">
        <v>0</v>
      </c>
      <c r="CI40" t="s">
        <v>206</v>
      </c>
      <c r="CJ40">
        <v>0</v>
      </c>
      <c r="CK40">
        <v>0</v>
      </c>
      <c r="CL40">
        <v>0</v>
      </c>
      <c r="CM40">
        <v>0</v>
      </c>
      <c r="CN40" t="s">
        <v>206</v>
      </c>
      <c r="CO40" t="s">
        <v>207</v>
      </c>
      <c r="CP40">
        <v>0</v>
      </c>
      <c r="CQ40">
        <v>0</v>
      </c>
      <c r="CR40">
        <v>0</v>
      </c>
      <c r="CS40">
        <v>2735</v>
      </c>
      <c r="CT40">
        <v>13645</v>
      </c>
      <c r="CU40" t="s">
        <v>206</v>
      </c>
      <c r="CV40">
        <v>0</v>
      </c>
      <c r="CW40">
        <v>0</v>
      </c>
      <c r="CX40">
        <v>3092</v>
      </c>
      <c r="CY40">
        <v>15487</v>
      </c>
      <c r="CZ40" t="s">
        <v>219</v>
      </c>
      <c r="DA40">
        <f>Table1[[#This Row],[i- returnees internal present household]]+Table1[[#This Row],[k- abroad returnee household]]</f>
        <v>1488</v>
      </c>
      <c r="DB40">
        <f>Table1[[#This Row],[i- returnees internal present individuals]]+Table1[[#This Row],[k- abroad returnee individuals]]</f>
        <v>7788</v>
      </c>
      <c r="DC40" t="s">
        <v>219</v>
      </c>
      <c r="DD40">
        <v>1478</v>
      </c>
      <c r="DE40">
        <v>7734</v>
      </c>
      <c r="DF40">
        <v>0</v>
      </c>
      <c r="DG40">
        <v>0</v>
      </c>
      <c r="DH40" t="s">
        <v>207</v>
      </c>
      <c r="DI40" t="s">
        <v>207</v>
      </c>
      <c r="DJ40" t="s">
        <v>207</v>
      </c>
      <c r="DK40" t="s">
        <v>207</v>
      </c>
      <c r="DL40">
        <v>0</v>
      </c>
      <c r="DM40">
        <v>0</v>
      </c>
      <c r="DN40" t="s">
        <v>207</v>
      </c>
      <c r="DO40" t="s">
        <v>207</v>
      </c>
      <c r="DP40" t="s">
        <v>207</v>
      </c>
      <c r="DQ40" t="s">
        <v>207</v>
      </c>
      <c r="DR40">
        <v>0</v>
      </c>
      <c r="DS40">
        <v>0</v>
      </c>
      <c r="DT40" t="s">
        <v>207</v>
      </c>
      <c r="DU40" t="s">
        <v>207</v>
      </c>
      <c r="DV40" t="s">
        <v>207</v>
      </c>
      <c r="DW40" t="s">
        <v>207</v>
      </c>
      <c r="DX40">
        <v>1239</v>
      </c>
      <c r="DY40">
        <v>6197</v>
      </c>
      <c r="DZ40" t="s">
        <v>203</v>
      </c>
      <c r="EA40" t="s">
        <v>378</v>
      </c>
      <c r="EB40" t="s">
        <v>210</v>
      </c>
      <c r="EC40" t="s">
        <v>207</v>
      </c>
      <c r="ED40">
        <v>239</v>
      </c>
      <c r="EE40">
        <v>1537</v>
      </c>
      <c r="EF40" t="s">
        <v>203</v>
      </c>
      <c r="EG40" t="s">
        <v>378</v>
      </c>
      <c r="EH40" t="s">
        <v>210</v>
      </c>
      <c r="EI40" t="s">
        <v>207</v>
      </c>
      <c r="EJ40">
        <v>0</v>
      </c>
      <c r="EK40">
        <v>0</v>
      </c>
      <c r="EL40" t="s">
        <v>219</v>
      </c>
      <c r="EM40">
        <v>10</v>
      </c>
      <c r="EN40">
        <v>54</v>
      </c>
      <c r="EO40">
        <v>0</v>
      </c>
      <c r="EP40">
        <v>0</v>
      </c>
      <c r="EQ40" t="s">
        <v>207</v>
      </c>
      <c r="ER40" t="s">
        <v>207</v>
      </c>
      <c r="ES40" t="s">
        <v>207</v>
      </c>
      <c r="ET40" t="s">
        <v>207</v>
      </c>
      <c r="EU40">
        <v>0</v>
      </c>
      <c r="EV40">
        <v>0</v>
      </c>
      <c r="EW40" t="s">
        <v>207</v>
      </c>
      <c r="EX40" t="s">
        <v>207</v>
      </c>
      <c r="EY40" t="s">
        <v>207</v>
      </c>
      <c r="EZ40" t="s">
        <v>207</v>
      </c>
      <c r="FA40">
        <v>0</v>
      </c>
      <c r="FB40">
        <v>0</v>
      </c>
      <c r="FC40" t="s">
        <v>207</v>
      </c>
      <c r="FD40" t="s">
        <v>207</v>
      </c>
      <c r="FE40" t="s">
        <v>207</v>
      </c>
      <c r="FF40" t="s">
        <v>207</v>
      </c>
      <c r="FG40">
        <v>4</v>
      </c>
      <c r="FH40">
        <v>22</v>
      </c>
      <c r="FI40" t="s">
        <v>277</v>
      </c>
      <c r="FJ40" t="s">
        <v>278</v>
      </c>
      <c r="FK40" t="s">
        <v>210</v>
      </c>
      <c r="FL40" t="s">
        <v>207</v>
      </c>
      <c r="FM40">
        <v>6</v>
      </c>
      <c r="FN40">
        <v>32</v>
      </c>
      <c r="FO40" t="s">
        <v>208</v>
      </c>
      <c r="FP40" t="s">
        <v>380</v>
      </c>
      <c r="FQ40" t="s">
        <v>364</v>
      </c>
      <c r="FR40" t="s">
        <v>207</v>
      </c>
      <c r="FS40">
        <v>0</v>
      </c>
      <c r="FT40">
        <v>0</v>
      </c>
      <c r="FU40">
        <v>0</v>
      </c>
      <c r="FV40">
        <v>0</v>
      </c>
      <c r="FW40">
        <v>1488</v>
      </c>
      <c r="FX40">
        <v>7788</v>
      </c>
      <c r="FY40">
        <v>0</v>
      </c>
      <c r="FZ40">
        <v>0</v>
      </c>
      <c r="GA40">
        <v>0</v>
      </c>
      <c r="GB40">
        <v>0</v>
      </c>
      <c r="GC40" t="s">
        <v>206</v>
      </c>
      <c r="GD40">
        <v>0</v>
      </c>
      <c r="GE40">
        <v>0</v>
      </c>
      <c r="GF40" t="s">
        <v>206</v>
      </c>
      <c r="GG40" t="s">
        <v>207</v>
      </c>
      <c r="GH40" t="s">
        <v>207</v>
      </c>
      <c r="GI40" t="s">
        <v>206</v>
      </c>
      <c r="GJ40" t="s">
        <v>207</v>
      </c>
      <c r="GK40" t="s">
        <v>206</v>
      </c>
      <c r="GL40">
        <v>0</v>
      </c>
      <c r="GM40">
        <v>0</v>
      </c>
      <c r="GN40" t="s">
        <v>206</v>
      </c>
      <c r="GO40" t="s">
        <v>211</v>
      </c>
      <c r="GP40" t="s">
        <v>211</v>
      </c>
      <c r="GQ40" t="s">
        <v>211</v>
      </c>
      <c r="GR40" t="s">
        <v>220</v>
      </c>
    </row>
    <row r="41" spans="1:200" x14ac:dyDescent="0.2">
      <c r="A41" t="s">
        <v>383</v>
      </c>
      <c r="B41" t="s">
        <v>384</v>
      </c>
      <c r="C41" t="s">
        <v>382</v>
      </c>
      <c r="D41" t="s">
        <v>385</v>
      </c>
      <c r="E41" t="s">
        <v>381</v>
      </c>
      <c r="F41" t="s">
        <v>386</v>
      </c>
      <c r="G41">
        <v>9</v>
      </c>
      <c r="H41">
        <v>9</v>
      </c>
      <c r="I41" t="s">
        <v>219</v>
      </c>
      <c r="J41">
        <v>1052</v>
      </c>
      <c r="K41">
        <v>5112</v>
      </c>
      <c r="L41">
        <v>716</v>
      </c>
      <c r="M41">
        <v>3481</v>
      </c>
      <c r="N41" t="s">
        <v>384</v>
      </c>
      <c r="O41" t="s">
        <v>385</v>
      </c>
      <c r="P41">
        <v>336</v>
      </c>
      <c r="Q41">
        <v>1631</v>
      </c>
      <c r="R41" t="s">
        <v>384</v>
      </c>
      <c r="S41" t="s">
        <v>385</v>
      </c>
      <c r="T41">
        <v>0</v>
      </c>
      <c r="U41">
        <v>0</v>
      </c>
      <c r="V41" t="s">
        <v>207</v>
      </c>
      <c r="W41" t="s">
        <v>207</v>
      </c>
      <c r="X41">
        <v>0</v>
      </c>
      <c r="Y41">
        <v>0</v>
      </c>
      <c r="Z41" t="s">
        <v>207</v>
      </c>
      <c r="AA41" t="s">
        <v>207</v>
      </c>
      <c r="AB41">
        <v>0</v>
      </c>
      <c r="AC41">
        <v>0</v>
      </c>
      <c r="AD41" t="s">
        <v>207</v>
      </c>
      <c r="AE41" t="s">
        <v>207</v>
      </c>
      <c r="AF41">
        <v>0</v>
      </c>
      <c r="AG41">
        <v>0</v>
      </c>
      <c r="AH41" t="s">
        <v>207</v>
      </c>
      <c r="AI41" t="s">
        <v>207</v>
      </c>
      <c r="AJ41">
        <v>0</v>
      </c>
      <c r="AK41">
        <v>0</v>
      </c>
      <c r="AL41" t="s">
        <v>206</v>
      </c>
      <c r="AM41">
        <v>0</v>
      </c>
      <c r="AN41">
        <v>0</v>
      </c>
      <c r="AO41">
        <v>0</v>
      </c>
      <c r="AP41">
        <v>0</v>
      </c>
      <c r="AQ41" t="s">
        <v>207</v>
      </c>
      <c r="AR41" t="s">
        <v>207</v>
      </c>
      <c r="AS41">
        <v>0</v>
      </c>
      <c r="AT41">
        <v>0</v>
      </c>
      <c r="AU41" t="s">
        <v>207</v>
      </c>
      <c r="AV41" t="s">
        <v>207</v>
      </c>
      <c r="AW41">
        <v>0</v>
      </c>
      <c r="AX41">
        <v>0</v>
      </c>
      <c r="AY41" t="s">
        <v>207</v>
      </c>
      <c r="AZ41" t="s">
        <v>207</v>
      </c>
      <c r="BA41">
        <v>0</v>
      </c>
      <c r="BB41">
        <v>0</v>
      </c>
      <c r="BC41" t="s">
        <v>207</v>
      </c>
      <c r="BD41" t="s">
        <v>207</v>
      </c>
      <c r="BE41">
        <v>0</v>
      </c>
      <c r="BF41">
        <v>0</v>
      </c>
      <c r="BG41" t="s">
        <v>207</v>
      </c>
      <c r="BH41" t="s">
        <v>207</v>
      </c>
      <c r="BI41">
        <v>0</v>
      </c>
      <c r="BJ41">
        <v>0</v>
      </c>
      <c r="BK41">
        <v>3481</v>
      </c>
      <c r="BL41">
        <v>0</v>
      </c>
      <c r="BM41">
        <v>0</v>
      </c>
      <c r="BN41">
        <v>0</v>
      </c>
      <c r="BO41" t="s">
        <v>206</v>
      </c>
      <c r="BP41">
        <v>1631</v>
      </c>
      <c r="BQ41">
        <v>0</v>
      </c>
      <c r="BR41">
        <v>0</v>
      </c>
      <c r="BS41">
        <v>0</v>
      </c>
      <c r="BT41" t="s">
        <v>206</v>
      </c>
      <c r="BU41">
        <v>0</v>
      </c>
      <c r="BV41">
        <v>0</v>
      </c>
      <c r="BW41">
        <v>0</v>
      </c>
      <c r="BX41">
        <v>0</v>
      </c>
      <c r="BY41" t="s">
        <v>206</v>
      </c>
      <c r="BZ41">
        <v>0</v>
      </c>
      <c r="CA41">
        <v>0</v>
      </c>
      <c r="CB41">
        <v>0</v>
      </c>
      <c r="CC41">
        <v>0</v>
      </c>
      <c r="CD41" t="s">
        <v>206</v>
      </c>
      <c r="CE41">
        <v>0</v>
      </c>
      <c r="CF41">
        <v>0</v>
      </c>
      <c r="CG41">
        <v>0</v>
      </c>
      <c r="CH41">
        <v>0</v>
      </c>
      <c r="CI41" t="s">
        <v>206</v>
      </c>
      <c r="CJ41">
        <v>0</v>
      </c>
      <c r="CK41">
        <v>0</v>
      </c>
      <c r="CL41">
        <v>0</v>
      </c>
      <c r="CM41">
        <v>0</v>
      </c>
      <c r="CN41" t="s">
        <v>206</v>
      </c>
      <c r="CO41" t="s">
        <v>207</v>
      </c>
      <c r="CP41">
        <v>0</v>
      </c>
      <c r="CQ41">
        <v>0</v>
      </c>
      <c r="CR41">
        <v>0</v>
      </c>
      <c r="CS41">
        <v>1052</v>
      </c>
      <c r="CT41">
        <v>5112</v>
      </c>
      <c r="CU41" t="s">
        <v>206</v>
      </c>
      <c r="CV41">
        <v>0</v>
      </c>
      <c r="CW41">
        <v>0</v>
      </c>
      <c r="CX41">
        <v>1511</v>
      </c>
      <c r="CY41">
        <v>8311</v>
      </c>
      <c r="CZ41" t="s">
        <v>219</v>
      </c>
      <c r="DA41">
        <f>Table1[[#This Row],[i- returnees internal present household]]+Table1[[#This Row],[k- abroad returnee household]]</f>
        <v>1462</v>
      </c>
      <c r="DB41">
        <f>Table1[[#This Row],[i- returnees internal present individuals]]+Table1[[#This Row],[k- abroad returnee individuals]]</f>
        <v>7500</v>
      </c>
      <c r="DC41" t="s">
        <v>219</v>
      </c>
      <c r="DD41">
        <v>108</v>
      </c>
      <c r="DE41">
        <v>596</v>
      </c>
      <c r="DF41">
        <v>0</v>
      </c>
      <c r="DG41">
        <v>0</v>
      </c>
      <c r="DH41" t="s">
        <v>207</v>
      </c>
      <c r="DI41" t="s">
        <v>207</v>
      </c>
      <c r="DJ41" t="s">
        <v>207</v>
      </c>
      <c r="DK41" t="s">
        <v>207</v>
      </c>
      <c r="DL41">
        <v>0</v>
      </c>
      <c r="DM41">
        <v>0</v>
      </c>
      <c r="DN41" t="s">
        <v>207</v>
      </c>
      <c r="DO41" t="s">
        <v>207</v>
      </c>
      <c r="DP41" t="s">
        <v>207</v>
      </c>
      <c r="DQ41" t="s">
        <v>207</v>
      </c>
      <c r="DR41">
        <v>0</v>
      </c>
      <c r="DS41">
        <v>0</v>
      </c>
      <c r="DT41" t="s">
        <v>207</v>
      </c>
      <c r="DU41" t="s">
        <v>207</v>
      </c>
      <c r="DV41" t="s">
        <v>207</v>
      </c>
      <c r="DW41" t="s">
        <v>207</v>
      </c>
      <c r="DX41">
        <v>108</v>
      </c>
      <c r="DY41">
        <v>596</v>
      </c>
      <c r="DZ41" t="s">
        <v>384</v>
      </c>
      <c r="EA41" t="s">
        <v>385</v>
      </c>
      <c r="EB41" t="s">
        <v>210</v>
      </c>
      <c r="EC41" t="s">
        <v>207</v>
      </c>
      <c r="ED41">
        <v>0</v>
      </c>
      <c r="EE41">
        <v>0</v>
      </c>
      <c r="EF41" t="s">
        <v>207</v>
      </c>
      <c r="EG41" t="s">
        <v>207</v>
      </c>
      <c r="EH41" t="s">
        <v>207</v>
      </c>
      <c r="EI41" t="s">
        <v>207</v>
      </c>
      <c r="EJ41">
        <v>0</v>
      </c>
      <c r="EK41">
        <v>0</v>
      </c>
      <c r="EL41" t="s">
        <v>219</v>
      </c>
      <c r="EM41">
        <v>1354</v>
      </c>
      <c r="EN41">
        <v>6904</v>
      </c>
      <c r="EO41">
        <v>0</v>
      </c>
      <c r="EP41">
        <v>0</v>
      </c>
      <c r="EQ41" t="s">
        <v>207</v>
      </c>
      <c r="ER41" t="s">
        <v>207</v>
      </c>
      <c r="ES41" t="s">
        <v>207</v>
      </c>
      <c r="ET41" t="s">
        <v>207</v>
      </c>
      <c r="EU41">
        <v>0</v>
      </c>
      <c r="EV41">
        <v>0</v>
      </c>
      <c r="EW41" t="s">
        <v>207</v>
      </c>
      <c r="EX41" t="s">
        <v>207</v>
      </c>
      <c r="EY41" t="s">
        <v>207</v>
      </c>
      <c r="EZ41" t="s">
        <v>207</v>
      </c>
      <c r="FA41">
        <v>451</v>
      </c>
      <c r="FB41">
        <v>2299</v>
      </c>
      <c r="FC41" t="s">
        <v>277</v>
      </c>
      <c r="FD41" t="s">
        <v>278</v>
      </c>
      <c r="FE41" t="s">
        <v>210</v>
      </c>
      <c r="FF41" t="s">
        <v>207</v>
      </c>
      <c r="FG41">
        <v>563</v>
      </c>
      <c r="FH41">
        <v>2872</v>
      </c>
      <c r="FI41" t="s">
        <v>277</v>
      </c>
      <c r="FJ41" t="s">
        <v>278</v>
      </c>
      <c r="FK41" t="s">
        <v>210</v>
      </c>
      <c r="FL41" t="s">
        <v>207</v>
      </c>
      <c r="FM41">
        <v>340</v>
      </c>
      <c r="FN41">
        <v>1733</v>
      </c>
      <c r="FO41" t="s">
        <v>277</v>
      </c>
      <c r="FP41" t="s">
        <v>278</v>
      </c>
      <c r="FQ41" t="s">
        <v>210</v>
      </c>
      <c r="FR41" t="s">
        <v>207</v>
      </c>
      <c r="FS41">
        <v>0</v>
      </c>
      <c r="FT41">
        <v>0</v>
      </c>
      <c r="FU41">
        <v>108</v>
      </c>
      <c r="FV41">
        <v>596</v>
      </c>
      <c r="FW41">
        <v>1354</v>
      </c>
      <c r="FX41">
        <v>6904</v>
      </c>
      <c r="FY41">
        <v>0</v>
      </c>
      <c r="FZ41">
        <v>0</v>
      </c>
      <c r="GA41">
        <v>0</v>
      </c>
      <c r="GB41">
        <v>0</v>
      </c>
      <c r="GC41" t="s">
        <v>206</v>
      </c>
      <c r="GD41">
        <v>0</v>
      </c>
      <c r="GE41">
        <v>0</v>
      </c>
      <c r="GF41" t="s">
        <v>206</v>
      </c>
      <c r="GG41" t="s">
        <v>207</v>
      </c>
      <c r="GH41" t="s">
        <v>207</v>
      </c>
      <c r="GI41" t="s">
        <v>206</v>
      </c>
      <c r="GJ41" t="s">
        <v>207</v>
      </c>
      <c r="GK41" t="s">
        <v>206</v>
      </c>
      <c r="GL41">
        <v>0</v>
      </c>
      <c r="GM41">
        <v>0</v>
      </c>
      <c r="GN41" t="s">
        <v>206</v>
      </c>
      <c r="GO41" t="s">
        <v>212</v>
      </c>
      <c r="GP41" t="s">
        <v>211</v>
      </c>
      <c r="GQ41" t="s">
        <v>211</v>
      </c>
      <c r="GR41" t="s">
        <v>220</v>
      </c>
    </row>
    <row r="42" spans="1:200" x14ac:dyDescent="0.2">
      <c r="A42" t="s">
        <v>389</v>
      </c>
      <c r="B42" t="s">
        <v>235</v>
      </c>
      <c r="C42" t="s">
        <v>388</v>
      </c>
      <c r="D42" t="s">
        <v>390</v>
      </c>
      <c r="E42" t="s">
        <v>387</v>
      </c>
      <c r="F42" t="s">
        <v>391</v>
      </c>
      <c r="G42">
        <v>9</v>
      </c>
      <c r="H42">
        <v>9</v>
      </c>
      <c r="I42" t="s">
        <v>219</v>
      </c>
      <c r="J42">
        <v>35</v>
      </c>
      <c r="K42">
        <v>150</v>
      </c>
      <c r="L42">
        <v>25</v>
      </c>
      <c r="M42">
        <v>125</v>
      </c>
      <c r="N42" t="s">
        <v>235</v>
      </c>
      <c r="O42" t="s">
        <v>390</v>
      </c>
      <c r="P42">
        <v>10</v>
      </c>
      <c r="Q42">
        <v>25</v>
      </c>
      <c r="R42" t="s">
        <v>235</v>
      </c>
      <c r="S42" t="s">
        <v>390</v>
      </c>
      <c r="T42">
        <v>0</v>
      </c>
      <c r="U42">
        <v>0</v>
      </c>
      <c r="V42" t="s">
        <v>207</v>
      </c>
      <c r="W42" t="s">
        <v>207</v>
      </c>
      <c r="X42">
        <v>0</v>
      </c>
      <c r="Y42">
        <v>0</v>
      </c>
      <c r="Z42" t="s">
        <v>207</v>
      </c>
      <c r="AA42" t="s">
        <v>207</v>
      </c>
      <c r="AB42">
        <v>0</v>
      </c>
      <c r="AC42">
        <v>0</v>
      </c>
      <c r="AD42" t="s">
        <v>207</v>
      </c>
      <c r="AE42" t="s">
        <v>207</v>
      </c>
      <c r="AF42">
        <v>0</v>
      </c>
      <c r="AG42">
        <v>0</v>
      </c>
      <c r="AH42" t="s">
        <v>207</v>
      </c>
      <c r="AI42" t="s">
        <v>207</v>
      </c>
      <c r="AJ42">
        <v>0</v>
      </c>
      <c r="AK42">
        <v>0</v>
      </c>
      <c r="AL42" t="s">
        <v>206</v>
      </c>
      <c r="AM42">
        <v>0</v>
      </c>
      <c r="AN42">
        <v>0</v>
      </c>
      <c r="AO42">
        <v>0</v>
      </c>
      <c r="AP42">
        <v>0</v>
      </c>
      <c r="AQ42" t="s">
        <v>207</v>
      </c>
      <c r="AR42" t="s">
        <v>207</v>
      </c>
      <c r="AS42">
        <v>0</v>
      </c>
      <c r="AT42">
        <v>0</v>
      </c>
      <c r="AU42" t="s">
        <v>207</v>
      </c>
      <c r="AV42" t="s">
        <v>207</v>
      </c>
      <c r="AW42">
        <v>0</v>
      </c>
      <c r="AX42">
        <v>0</v>
      </c>
      <c r="AY42" t="s">
        <v>207</v>
      </c>
      <c r="AZ42" t="s">
        <v>207</v>
      </c>
      <c r="BA42">
        <v>0</v>
      </c>
      <c r="BB42">
        <v>0</v>
      </c>
      <c r="BC42" t="s">
        <v>207</v>
      </c>
      <c r="BD42" t="s">
        <v>207</v>
      </c>
      <c r="BE42">
        <v>0</v>
      </c>
      <c r="BF42">
        <v>0</v>
      </c>
      <c r="BG42" t="s">
        <v>207</v>
      </c>
      <c r="BH42" t="s">
        <v>207</v>
      </c>
      <c r="BI42">
        <v>0</v>
      </c>
      <c r="BJ42">
        <v>0</v>
      </c>
      <c r="BK42">
        <v>125</v>
      </c>
      <c r="BL42">
        <v>0</v>
      </c>
      <c r="BM42">
        <v>0</v>
      </c>
      <c r="BN42">
        <v>0</v>
      </c>
      <c r="BO42" t="s">
        <v>206</v>
      </c>
      <c r="BP42">
        <v>25</v>
      </c>
      <c r="BQ42">
        <v>0</v>
      </c>
      <c r="BR42">
        <v>0</v>
      </c>
      <c r="BS42">
        <v>0</v>
      </c>
      <c r="BT42" t="s">
        <v>206</v>
      </c>
      <c r="BU42">
        <v>0</v>
      </c>
      <c r="BV42">
        <v>0</v>
      </c>
      <c r="BW42">
        <v>0</v>
      </c>
      <c r="BX42">
        <v>0</v>
      </c>
      <c r="BY42" t="s">
        <v>206</v>
      </c>
      <c r="BZ42">
        <v>0</v>
      </c>
      <c r="CA42">
        <v>0</v>
      </c>
      <c r="CB42">
        <v>0</v>
      </c>
      <c r="CC42">
        <v>0</v>
      </c>
      <c r="CD42" t="s">
        <v>206</v>
      </c>
      <c r="CE42">
        <v>0</v>
      </c>
      <c r="CF42">
        <v>0</v>
      </c>
      <c r="CG42">
        <v>0</v>
      </c>
      <c r="CH42">
        <v>0</v>
      </c>
      <c r="CI42" t="s">
        <v>206</v>
      </c>
      <c r="CJ42">
        <v>0</v>
      </c>
      <c r="CK42">
        <v>0</v>
      </c>
      <c r="CL42">
        <v>0</v>
      </c>
      <c r="CM42">
        <v>0</v>
      </c>
      <c r="CN42" t="s">
        <v>206</v>
      </c>
      <c r="CO42" t="s">
        <v>207</v>
      </c>
      <c r="CP42">
        <v>0</v>
      </c>
      <c r="CQ42">
        <v>35</v>
      </c>
      <c r="CR42">
        <v>150</v>
      </c>
      <c r="CS42">
        <v>0</v>
      </c>
      <c r="CT42">
        <v>0</v>
      </c>
      <c r="CU42" t="s">
        <v>219</v>
      </c>
      <c r="CV42">
        <v>5</v>
      </c>
      <c r="CW42">
        <v>25</v>
      </c>
      <c r="CX42">
        <v>334</v>
      </c>
      <c r="CY42">
        <v>1664</v>
      </c>
      <c r="CZ42" t="s">
        <v>219</v>
      </c>
      <c r="DA42">
        <f>Table1[[#This Row],[i- returnees internal present household]]+Table1[[#This Row],[k- abroad returnee household]]</f>
        <v>334</v>
      </c>
      <c r="DB42">
        <f>Table1[[#This Row],[i- returnees internal present individuals]]+Table1[[#This Row],[k- abroad returnee individuals]]</f>
        <v>1664</v>
      </c>
      <c r="DC42" t="s">
        <v>219</v>
      </c>
      <c r="DD42">
        <v>291</v>
      </c>
      <c r="DE42">
        <v>1455</v>
      </c>
      <c r="DF42">
        <v>0</v>
      </c>
      <c r="DG42">
        <v>0</v>
      </c>
      <c r="DH42" t="s">
        <v>207</v>
      </c>
      <c r="DI42" t="s">
        <v>207</v>
      </c>
      <c r="DJ42" t="s">
        <v>207</v>
      </c>
      <c r="DK42" t="s">
        <v>207</v>
      </c>
      <c r="DL42">
        <v>7</v>
      </c>
      <c r="DM42">
        <v>14</v>
      </c>
      <c r="DN42" t="s">
        <v>235</v>
      </c>
      <c r="DO42" t="s">
        <v>390</v>
      </c>
      <c r="DP42" t="s">
        <v>210</v>
      </c>
      <c r="DQ42" t="s">
        <v>207</v>
      </c>
      <c r="DR42">
        <v>30</v>
      </c>
      <c r="DS42">
        <v>170</v>
      </c>
      <c r="DT42" t="s">
        <v>235</v>
      </c>
      <c r="DU42" t="s">
        <v>390</v>
      </c>
      <c r="DV42" t="s">
        <v>210</v>
      </c>
      <c r="DW42" t="s">
        <v>207</v>
      </c>
      <c r="DX42">
        <v>85</v>
      </c>
      <c r="DY42">
        <v>415</v>
      </c>
      <c r="DZ42" t="s">
        <v>235</v>
      </c>
      <c r="EA42" t="s">
        <v>392</v>
      </c>
      <c r="EB42" t="s">
        <v>210</v>
      </c>
      <c r="EC42" t="s">
        <v>207</v>
      </c>
      <c r="ED42">
        <v>169</v>
      </c>
      <c r="EE42">
        <v>856</v>
      </c>
      <c r="EF42" t="s">
        <v>235</v>
      </c>
      <c r="EG42" t="s">
        <v>392</v>
      </c>
      <c r="EH42" t="s">
        <v>210</v>
      </c>
      <c r="EI42" t="s">
        <v>207</v>
      </c>
      <c r="EJ42">
        <v>0</v>
      </c>
      <c r="EK42">
        <v>0</v>
      </c>
      <c r="EL42" t="s">
        <v>219</v>
      </c>
      <c r="EM42">
        <v>43</v>
      </c>
      <c r="EN42">
        <v>209</v>
      </c>
      <c r="EO42">
        <v>0</v>
      </c>
      <c r="EP42">
        <v>0</v>
      </c>
      <c r="EQ42" t="s">
        <v>207</v>
      </c>
      <c r="ER42" t="s">
        <v>207</v>
      </c>
      <c r="ES42" t="s">
        <v>207</v>
      </c>
      <c r="ET42" t="s">
        <v>207</v>
      </c>
      <c r="EU42">
        <v>0</v>
      </c>
      <c r="EV42">
        <v>0</v>
      </c>
      <c r="EW42" t="s">
        <v>207</v>
      </c>
      <c r="EX42" t="s">
        <v>207</v>
      </c>
      <c r="EY42" t="s">
        <v>207</v>
      </c>
      <c r="EZ42" t="s">
        <v>207</v>
      </c>
      <c r="FA42">
        <v>8</v>
      </c>
      <c r="FB42">
        <v>34</v>
      </c>
      <c r="FC42" t="s">
        <v>281</v>
      </c>
      <c r="FD42" t="s">
        <v>393</v>
      </c>
      <c r="FE42" t="s">
        <v>210</v>
      </c>
      <c r="FF42" t="s">
        <v>207</v>
      </c>
      <c r="FG42">
        <v>15</v>
      </c>
      <c r="FH42">
        <v>66</v>
      </c>
      <c r="FI42" t="s">
        <v>277</v>
      </c>
      <c r="FJ42" t="s">
        <v>278</v>
      </c>
      <c r="FK42" t="s">
        <v>210</v>
      </c>
      <c r="FL42" t="s">
        <v>207</v>
      </c>
      <c r="FM42">
        <v>20</v>
      </c>
      <c r="FN42">
        <v>109</v>
      </c>
      <c r="FO42" t="s">
        <v>277</v>
      </c>
      <c r="FP42" t="s">
        <v>278</v>
      </c>
      <c r="FQ42" t="s">
        <v>210</v>
      </c>
      <c r="FR42" t="s">
        <v>207</v>
      </c>
      <c r="FS42">
        <v>0</v>
      </c>
      <c r="FT42">
        <v>0</v>
      </c>
      <c r="FU42">
        <v>265</v>
      </c>
      <c r="FV42">
        <v>1319</v>
      </c>
      <c r="FW42">
        <v>69</v>
      </c>
      <c r="FX42">
        <v>345</v>
      </c>
      <c r="FY42">
        <v>0</v>
      </c>
      <c r="FZ42">
        <v>0</v>
      </c>
      <c r="GA42">
        <v>0</v>
      </c>
      <c r="GB42">
        <v>0</v>
      </c>
      <c r="GC42" t="s">
        <v>206</v>
      </c>
      <c r="GD42">
        <v>0</v>
      </c>
      <c r="GE42">
        <v>0</v>
      </c>
      <c r="GF42" t="s">
        <v>206</v>
      </c>
      <c r="GG42" t="s">
        <v>207</v>
      </c>
      <c r="GH42" t="s">
        <v>207</v>
      </c>
      <c r="GI42" t="s">
        <v>206</v>
      </c>
      <c r="GJ42" t="s">
        <v>207</v>
      </c>
      <c r="GK42" t="s">
        <v>206</v>
      </c>
      <c r="GL42">
        <v>0</v>
      </c>
      <c r="GM42">
        <v>0</v>
      </c>
      <c r="GN42" t="s">
        <v>219</v>
      </c>
      <c r="GO42" t="s">
        <v>212</v>
      </c>
      <c r="GP42" t="s">
        <v>212</v>
      </c>
      <c r="GQ42" t="s">
        <v>211</v>
      </c>
      <c r="GR42" t="s">
        <v>220</v>
      </c>
    </row>
    <row r="43" spans="1:200" x14ac:dyDescent="0.2">
      <c r="A43" t="s">
        <v>383</v>
      </c>
      <c r="B43" t="s">
        <v>384</v>
      </c>
      <c r="C43" t="s">
        <v>395</v>
      </c>
      <c r="D43" t="s">
        <v>396</v>
      </c>
      <c r="E43" t="s">
        <v>394</v>
      </c>
      <c r="F43" t="s">
        <v>397</v>
      </c>
      <c r="G43">
        <v>9</v>
      </c>
      <c r="H43">
        <v>9</v>
      </c>
      <c r="I43" t="s">
        <v>219</v>
      </c>
      <c r="J43">
        <v>4182</v>
      </c>
      <c r="K43">
        <v>20911</v>
      </c>
      <c r="L43">
        <v>1400</v>
      </c>
      <c r="M43">
        <v>7000</v>
      </c>
      <c r="N43" t="s">
        <v>384</v>
      </c>
      <c r="O43" t="s">
        <v>396</v>
      </c>
      <c r="P43">
        <v>2782</v>
      </c>
      <c r="Q43">
        <v>13911</v>
      </c>
      <c r="R43" t="s">
        <v>384</v>
      </c>
      <c r="S43" t="s">
        <v>396</v>
      </c>
      <c r="T43">
        <v>0</v>
      </c>
      <c r="U43">
        <v>0</v>
      </c>
      <c r="V43" t="s">
        <v>207</v>
      </c>
      <c r="W43" t="s">
        <v>207</v>
      </c>
      <c r="X43">
        <v>0</v>
      </c>
      <c r="Y43">
        <v>0</v>
      </c>
      <c r="Z43" t="s">
        <v>207</v>
      </c>
      <c r="AA43" t="s">
        <v>207</v>
      </c>
      <c r="AB43">
        <v>0</v>
      </c>
      <c r="AC43">
        <v>0</v>
      </c>
      <c r="AD43" t="s">
        <v>207</v>
      </c>
      <c r="AE43" t="s">
        <v>207</v>
      </c>
      <c r="AF43">
        <v>0</v>
      </c>
      <c r="AG43">
        <v>0</v>
      </c>
      <c r="AH43" t="s">
        <v>207</v>
      </c>
      <c r="AI43" t="s">
        <v>207</v>
      </c>
      <c r="AJ43">
        <v>0</v>
      </c>
      <c r="AK43">
        <v>0</v>
      </c>
      <c r="AL43" t="s">
        <v>206</v>
      </c>
      <c r="AM43">
        <v>0</v>
      </c>
      <c r="AN43">
        <v>0</v>
      </c>
      <c r="AO43">
        <v>0</v>
      </c>
      <c r="AP43">
        <v>0</v>
      </c>
      <c r="AQ43" t="s">
        <v>207</v>
      </c>
      <c r="AR43" t="s">
        <v>207</v>
      </c>
      <c r="AS43">
        <v>0</v>
      </c>
      <c r="AT43">
        <v>0</v>
      </c>
      <c r="AU43" t="s">
        <v>207</v>
      </c>
      <c r="AV43" t="s">
        <v>207</v>
      </c>
      <c r="AW43">
        <v>0</v>
      </c>
      <c r="AX43">
        <v>0</v>
      </c>
      <c r="AY43" t="s">
        <v>207</v>
      </c>
      <c r="AZ43" t="s">
        <v>207</v>
      </c>
      <c r="BA43">
        <v>0</v>
      </c>
      <c r="BB43">
        <v>0</v>
      </c>
      <c r="BC43" t="s">
        <v>207</v>
      </c>
      <c r="BD43" t="s">
        <v>207</v>
      </c>
      <c r="BE43">
        <v>0</v>
      </c>
      <c r="BF43">
        <v>0</v>
      </c>
      <c r="BG43" t="s">
        <v>207</v>
      </c>
      <c r="BH43" t="s">
        <v>207</v>
      </c>
      <c r="BI43">
        <v>0</v>
      </c>
      <c r="BJ43">
        <v>0</v>
      </c>
      <c r="BK43">
        <v>0</v>
      </c>
      <c r="BL43">
        <v>0</v>
      </c>
      <c r="BM43">
        <v>7000</v>
      </c>
      <c r="BN43">
        <v>0</v>
      </c>
      <c r="BO43" t="s">
        <v>206</v>
      </c>
      <c r="BP43">
        <v>0</v>
      </c>
      <c r="BQ43">
        <v>0</v>
      </c>
      <c r="BR43">
        <v>13911</v>
      </c>
      <c r="BS43">
        <v>0</v>
      </c>
      <c r="BT43" t="s">
        <v>206</v>
      </c>
      <c r="BU43">
        <v>0</v>
      </c>
      <c r="BV43">
        <v>0</v>
      </c>
      <c r="BW43">
        <v>0</v>
      </c>
      <c r="BX43">
        <v>0</v>
      </c>
      <c r="BY43" t="s">
        <v>206</v>
      </c>
      <c r="BZ43">
        <v>0</v>
      </c>
      <c r="CA43">
        <v>0</v>
      </c>
      <c r="CB43">
        <v>0</v>
      </c>
      <c r="CC43">
        <v>0</v>
      </c>
      <c r="CD43" t="s">
        <v>206</v>
      </c>
      <c r="CE43">
        <v>0</v>
      </c>
      <c r="CF43">
        <v>0</v>
      </c>
      <c r="CG43">
        <v>0</v>
      </c>
      <c r="CH43">
        <v>0</v>
      </c>
      <c r="CI43" t="s">
        <v>206</v>
      </c>
      <c r="CJ43">
        <v>0</v>
      </c>
      <c r="CK43">
        <v>0</v>
      </c>
      <c r="CL43">
        <v>0</v>
      </c>
      <c r="CM43">
        <v>0</v>
      </c>
      <c r="CN43" t="s">
        <v>206</v>
      </c>
      <c r="CO43" t="s">
        <v>207</v>
      </c>
      <c r="CP43">
        <v>0</v>
      </c>
      <c r="CQ43">
        <v>0</v>
      </c>
      <c r="CR43">
        <v>0</v>
      </c>
      <c r="CS43">
        <v>4182</v>
      </c>
      <c r="CT43">
        <v>20911</v>
      </c>
      <c r="CU43" t="s">
        <v>206</v>
      </c>
      <c r="CV43">
        <v>0</v>
      </c>
      <c r="CW43">
        <v>0</v>
      </c>
      <c r="CX43">
        <v>1113</v>
      </c>
      <c r="CY43">
        <v>6119</v>
      </c>
      <c r="CZ43" t="s">
        <v>219</v>
      </c>
      <c r="DA43">
        <f>Table1[[#This Row],[i- returnees internal present household]]+Table1[[#This Row],[k- abroad returnee household]]</f>
        <v>432</v>
      </c>
      <c r="DB43">
        <f>Table1[[#This Row],[i- returnees internal present individuals]]+Table1[[#This Row],[k- abroad returnee individuals]]</f>
        <v>1621</v>
      </c>
      <c r="DC43" t="s">
        <v>206</v>
      </c>
      <c r="DD43">
        <v>0</v>
      </c>
      <c r="DE43">
        <v>0</v>
      </c>
      <c r="DF43">
        <v>0</v>
      </c>
      <c r="DG43">
        <v>0</v>
      </c>
      <c r="DH43" t="s">
        <v>207</v>
      </c>
      <c r="DI43" t="s">
        <v>207</v>
      </c>
      <c r="DJ43" t="s">
        <v>207</v>
      </c>
      <c r="DK43" t="s">
        <v>207</v>
      </c>
      <c r="DL43">
        <v>0</v>
      </c>
      <c r="DM43">
        <v>0</v>
      </c>
      <c r="DN43" t="s">
        <v>207</v>
      </c>
      <c r="DO43" t="s">
        <v>207</v>
      </c>
      <c r="DP43" t="s">
        <v>207</v>
      </c>
      <c r="DQ43" t="s">
        <v>207</v>
      </c>
      <c r="DR43">
        <v>0</v>
      </c>
      <c r="DS43">
        <v>0</v>
      </c>
      <c r="DT43" t="s">
        <v>207</v>
      </c>
      <c r="DU43" t="s">
        <v>207</v>
      </c>
      <c r="DV43" t="s">
        <v>207</v>
      </c>
      <c r="DW43" t="s">
        <v>207</v>
      </c>
      <c r="DX43">
        <v>0</v>
      </c>
      <c r="DY43">
        <v>0</v>
      </c>
      <c r="DZ43" t="s">
        <v>207</v>
      </c>
      <c r="EA43" t="s">
        <v>207</v>
      </c>
      <c r="EB43" t="s">
        <v>207</v>
      </c>
      <c r="EC43" t="s">
        <v>207</v>
      </c>
      <c r="ED43">
        <v>0</v>
      </c>
      <c r="EE43">
        <v>0</v>
      </c>
      <c r="EF43" t="s">
        <v>207</v>
      </c>
      <c r="EG43" t="s">
        <v>207</v>
      </c>
      <c r="EH43" t="s">
        <v>207</v>
      </c>
      <c r="EI43" t="s">
        <v>207</v>
      </c>
      <c r="EJ43">
        <v>0</v>
      </c>
      <c r="EK43">
        <v>0</v>
      </c>
      <c r="EL43" t="s">
        <v>219</v>
      </c>
      <c r="EM43">
        <v>432</v>
      </c>
      <c r="EN43">
        <v>1621</v>
      </c>
      <c r="EO43">
        <v>0</v>
      </c>
      <c r="EP43">
        <v>0</v>
      </c>
      <c r="EQ43" t="s">
        <v>207</v>
      </c>
      <c r="ER43" t="s">
        <v>207</v>
      </c>
      <c r="ES43" t="s">
        <v>207</v>
      </c>
      <c r="ET43" t="s">
        <v>207</v>
      </c>
      <c r="EU43">
        <v>0</v>
      </c>
      <c r="EV43">
        <v>0</v>
      </c>
      <c r="EW43" t="s">
        <v>207</v>
      </c>
      <c r="EX43" t="s">
        <v>207</v>
      </c>
      <c r="EY43" t="s">
        <v>207</v>
      </c>
      <c r="EZ43" t="s">
        <v>207</v>
      </c>
      <c r="FA43">
        <v>0</v>
      </c>
      <c r="FB43">
        <v>0</v>
      </c>
      <c r="FC43" t="s">
        <v>207</v>
      </c>
      <c r="FD43" t="s">
        <v>207</v>
      </c>
      <c r="FE43" t="s">
        <v>207</v>
      </c>
      <c r="FF43" t="s">
        <v>207</v>
      </c>
      <c r="FG43">
        <v>432</v>
      </c>
      <c r="FH43">
        <v>1621</v>
      </c>
      <c r="FI43" t="s">
        <v>277</v>
      </c>
      <c r="FJ43" t="s">
        <v>278</v>
      </c>
      <c r="FK43" t="s">
        <v>210</v>
      </c>
      <c r="FL43" t="s">
        <v>207</v>
      </c>
      <c r="FM43">
        <v>0</v>
      </c>
      <c r="FN43">
        <v>0</v>
      </c>
      <c r="FO43" t="s">
        <v>207</v>
      </c>
      <c r="FP43" t="s">
        <v>207</v>
      </c>
      <c r="FQ43" t="s">
        <v>207</v>
      </c>
      <c r="FR43" t="s">
        <v>207</v>
      </c>
      <c r="FS43">
        <v>0</v>
      </c>
      <c r="FT43">
        <v>0</v>
      </c>
      <c r="FU43">
        <v>0</v>
      </c>
      <c r="FV43">
        <v>0</v>
      </c>
      <c r="FW43">
        <v>432</v>
      </c>
      <c r="FX43">
        <v>1621</v>
      </c>
      <c r="FY43">
        <v>0</v>
      </c>
      <c r="FZ43">
        <v>0</v>
      </c>
      <c r="GA43">
        <v>0</v>
      </c>
      <c r="GB43">
        <v>0</v>
      </c>
      <c r="GC43" t="s">
        <v>206</v>
      </c>
      <c r="GD43">
        <v>0</v>
      </c>
      <c r="GE43">
        <v>0</v>
      </c>
      <c r="GF43" t="s">
        <v>206</v>
      </c>
      <c r="GG43" t="s">
        <v>207</v>
      </c>
      <c r="GH43" t="s">
        <v>207</v>
      </c>
      <c r="GI43" t="s">
        <v>206</v>
      </c>
      <c r="GJ43" t="s">
        <v>207</v>
      </c>
      <c r="GK43" t="s">
        <v>206</v>
      </c>
      <c r="GL43">
        <v>0</v>
      </c>
      <c r="GM43">
        <v>0</v>
      </c>
      <c r="GN43" t="s">
        <v>206</v>
      </c>
      <c r="GO43" t="s">
        <v>211</v>
      </c>
      <c r="GP43" t="s">
        <v>212</v>
      </c>
      <c r="GQ43" t="s">
        <v>212</v>
      </c>
      <c r="GR43" t="s">
        <v>220</v>
      </c>
    </row>
    <row r="44" spans="1:200" x14ac:dyDescent="0.2">
      <c r="A44" t="s">
        <v>389</v>
      </c>
      <c r="B44" t="s">
        <v>235</v>
      </c>
      <c r="C44" t="s">
        <v>399</v>
      </c>
      <c r="D44" t="s">
        <v>400</v>
      </c>
      <c r="E44" t="s">
        <v>398</v>
      </c>
      <c r="F44" t="s">
        <v>401</v>
      </c>
      <c r="G44">
        <v>9</v>
      </c>
      <c r="H44">
        <v>9</v>
      </c>
      <c r="I44" t="s">
        <v>219</v>
      </c>
      <c r="J44">
        <v>12</v>
      </c>
      <c r="K44">
        <v>55</v>
      </c>
      <c r="L44">
        <v>8</v>
      </c>
      <c r="M44">
        <v>35</v>
      </c>
      <c r="N44" t="s">
        <v>235</v>
      </c>
      <c r="O44" t="s">
        <v>400</v>
      </c>
      <c r="P44">
        <v>4</v>
      </c>
      <c r="Q44">
        <v>20</v>
      </c>
      <c r="R44" t="s">
        <v>235</v>
      </c>
      <c r="S44" t="s">
        <v>400</v>
      </c>
      <c r="T44">
        <v>0</v>
      </c>
      <c r="U44">
        <v>0</v>
      </c>
      <c r="V44" t="s">
        <v>207</v>
      </c>
      <c r="W44" t="s">
        <v>207</v>
      </c>
      <c r="X44">
        <v>0</v>
      </c>
      <c r="Y44">
        <v>0</v>
      </c>
      <c r="Z44" t="s">
        <v>207</v>
      </c>
      <c r="AA44" t="s">
        <v>207</v>
      </c>
      <c r="AB44">
        <v>0</v>
      </c>
      <c r="AC44">
        <v>0</v>
      </c>
      <c r="AD44" t="s">
        <v>207</v>
      </c>
      <c r="AE44" t="s">
        <v>207</v>
      </c>
      <c r="AF44">
        <v>0</v>
      </c>
      <c r="AG44">
        <v>0</v>
      </c>
      <c r="AH44" t="s">
        <v>207</v>
      </c>
      <c r="AI44" t="s">
        <v>207</v>
      </c>
      <c r="AJ44">
        <v>0</v>
      </c>
      <c r="AK44">
        <v>0</v>
      </c>
      <c r="AL44" t="s">
        <v>206</v>
      </c>
      <c r="AM44">
        <v>0</v>
      </c>
      <c r="AN44">
        <v>0</v>
      </c>
      <c r="AO44">
        <v>0</v>
      </c>
      <c r="AP44">
        <v>0</v>
      </c>
      <c r="AQ44" t="s">
        <v>207</v>
      </c>
      <c r="AR44" t="s">
        <v>207</v>
      </c>
      <c r="AS44">
        <v>0</v>
      </c>
      <c r="AT44">
        <v>0</v>
      </c>
      <c r="AU44" t="s">
        <v>207</v>
      </c>
      <c r="AV44" t="s">
        <v>207</v>
      </c>
      <c r="AW44">
        <v>0</v>
      </c>
      <c r="AX44">
        <v>0</v>
      </c>
      <c r="AY44" t="s">
        <v>207</v>
      </c>
      <c r="AZ44" t="s">
        <v>207</v>
      </c>
      <c r="BA44">
        <v>0</v>
      </c>
      <c r="BB44">
        <v>0</v>
      </c>
      <c r="BC44" t="s">
        <v>207</v>
      </c>
      <c r="BD44" t="s">
        <v>207</v>
      </c>
      <c r="BE44">
        <v>0</v>
      </c>
      <c r="BF44">
        <v>0</v>
      </c>
      <c r="BG44" t="s">
        <v>207</v>
      </c>
      <c r="BH44" t="s">
        <v>207</v>
      </c>
      <c r="BI44">
        <v>0</v>
      </c>
      <c r="BJ44">
        <v>0</v>
      </c>
      <c r="BK44">
        <v>35</v>
      </c>
      <c r="BL44">
        <v>0</v>
      </c>
      <c r="BM44">
        <v>0</v>
      </c>
      <c r="BN44">
        <v>0</v>
      </c>
      <c r="BO44" t="s">
        <v>206</v>
      </c>
      <c r="BP44">
        <v>20</v>
      </c>
      <c r="BQ44">
        <v>0</v>
      </c>
      <c r="BR44">
        <v>0</v>
      </c>
      <c r="BS44">
        <v>0</v>
      </c>
      <c r="BT44" t="s">
        <v>206</v>
      </c>
      <c r="BU44">
        <v>0</v>
      </c>
      <c r="BV44">
        <v>0</v>
      </c>
      <c r="BW44">
        <v>0</v>
      </c>
      <c r="BX44">
        <v>0</v>
      </c>
      <c r="BY44" t="s">
        <v>206</v>
      </c>
      <c r="BZ44">
        <v>0</v>
      </c>
      <c r="CA44">
        <v>0</v>
      </c>
      <c r="CB44">
        <v>0</v>
      </c>
      <c r="CC44">
        <v>0</v>
      </c>
      <c r="CD44" t="s">
        <v>206</v>
      </c>
      <c r="CE44">
        <v>0</v>
      </c>
      <c r="CF44">
        <v>0</v>
      </c>
      <c r="CG44">
        <v>0</v>
      </c>
      <c r="CH44">
        <v>0</v>
      </c>
      <c r="CI44" t="s">
        <v>206</v>
      </c>
      <c r="CJ44">
        <v>0</v>
      </c>
      <c r="CK44">
        <v>0</v>
      </c>
      <c r="CL44">
        <v>0</v>
      </c>
      <c r="CM44">
        <v>0</v>
      </c>
      <c r="CN44" t="s">
        <v>206</v>
      </c>
      <c r="CO44" t="s">
        <v>207</v>
      </c>
      <c r="CP44">
        <v>0</v>
      </c>
      <c r="CQ44">
        <v>0</v>
      </c>
      <c r="CR44">
        <v>0</v>
      </c>
      <c r="CS44">
        <v>12</v>
      </c>
      <c r="CT44">
        <v>55</v>
      </c>
      <c r="CU44" t="s">
        <v>206</v>
      </c>
      <c r="CV44">
        <v>0</v>
      </c>
      <c r="CW44">
        <v>0</v>
      </c>
      <c r="CX44">
        <v>1643</v>
      </c>
      <c r="CY44">
        <v>9860</v>
      </c>
      <c r="CZ44" t="s">
        <v>219</v>
      </c>
      <c r="DA44">
        <f>Table1[[#This Row],[i- returnees internal present household]]+Table1[[#This Row],[k- abroad returnee household]]</f>
        <v>58</v>
      </c>
      <c r="DB44">
        <f>Table1[[#This Row],[i- returnees internal present individuals]]+Table1[[#This Row],[k- abroad returnee individuals]]</f>
        <v>392</v>
      </c>
      <c r="DC44" t="s">
        <v>219</v>
      </c>
      <c r="DD44">
        <v>52</v>
      </c>
      <c r="DE44">
        <v>354</v>
      </c>
      <c r="DF44">
        <v>0</v>
      </c>
      <c r="DG44">
        <v>0</v>
      </c>
      <c r="DH44" t="s">
        <v>207</v>
      </c>
      <c r="DI44" t="s">
        <v>207</v>
      </c>
      <c r="DJ44" t="s">
        <v>207</v>
      </c>
      <c r="DK44" t="s">
        <v>207</v>
      </c>
      <c r="DL44">
        <v>0</v>
      </c>
      <c r="DM44">
        <v>0</v>
      </c>
      <c r="DN44" t="s">
        <v>207</v>
      </c>
      <c r="DO44" t="s">
        <v>207</v>
      </c>
      <c r="DP44" t="s">
        <v>207</v>
      </c>
      <c r="DQ44" t="s">
        <v>207</v>
      </c>
      <c r="DR44">
        <v>0</v>
      </c>
      <c r="DS44">
        <v>0</v>
      </c>
      <c r="DT44" t="s">
        <v>207</v>
      </c>
      <c r="DU44" t="s">
        <v>207</v>
      </c>
      <c r="DV44" t="s">
        <v>207</v>
      </c>
      <c r="DW44" t="s">
        <v>207</v>
      </c>
      <c r="DX44">
        <v>32</v>
      </c>
      <c r="DY44">
        <v>169</v>
      </c>
      <c r="DZ44" t="s">
        <v>235</v>
      </c>
      <c r="EA44" t="s">
        <v>392</v>
      </c>
      <c r="EB44" t="s">
        <v>210</v>
      </c>
      <c r="EC44" t="s">
        <v>207</v>
      </c>
      <c r="ED44">
        <v>20</v>
      </c>
      <c r="EE44">
        <v>185</v>
      </c>
      <c r="EF44" t="s">
        <v>235</v>
      </c>
      <c r="EG44" t="s">
        <v>392</v>
      </c>
      <c r="EH44" t="s">
        <v>210</v>
      </c>
      <c r="EI44" t="s">
        <v>207</v>
      </c>
      <c r="EJ44">
        <v>0</v>
      </c>
      <c r="EK44">
        <v>0</v>
      </c>
      <c r="EL44" t="s">
        <v>219</v>
      </c>
      <c r="EM44">
        <v>6</v>
      </c>
      <c r="EN44">
        <v>38</v>
      </c>
      <c r="EO44">
        <v>0</v>
      </c>
      <c r="EP44">
        <v>0</v>
      </c>
      <c r="EQ44" t="s">
        <v>207</v>
      </c>
      <c r="ER44" t="s">
        <v>207</v>
      </c>
      <c r="ES44" t="s">
        <v>207</v>
      </c>
      <c r="ET44" t="s">
        <v>207</v>
      </c>
      <c r="EU44">
        <v>0</v>
      </c>
      <c r="EV44">
        <v>0</v>
      </c>
      <c r="EW44" t="s">
        <v>207</v>
      </c>
      <c r="EX44" t="s">
        <v>207</v>
      </c>
      <c r="EY44" t="s">
        <v>207</v>
      </c>
      <c r="EZ44" t="s">
        <v>207</v>
      </c>
      <c r="FA44">
        <v>0</v>
      </c>
      <c r="FB44">
        <v>0</v>
      </c>
      <c r="FC44" t="s">
        <v>207</v>
      </c>
      <c r="FD44" t="s">
        <v>207</v>
      </c>
      <c r="FE44" t="s">
        <v>207</v>
      </c>
      <c r="FF44" t="s">
        <v>207</v>
      </c>
      <c r="FG44">
        <v>4</v>
      </c>
      <c r="FH44">
        <v>28</v>
      </c>
      <c r="FI44" t="s">
        <v>277</v>
      </c>
      <c r="FJ44" t="s">
        <v>278</v>
      </c>
      <c r="FK44" t="s">
        <v>210</v>
      </c>
      <c r="FL44" t="s">
        <v>207</v>
      </c>
      <c r="FM44">
        <v>2</v>
      </c>
      <c r="FN44">
        <v>10</v>
      </c>
      <c r="FO44" t="s">
        <v>277</v>
      </c>
      <c r="FP44" t="s">
        <v>278</v>
      </c>
      <c r="FQ44" t="s">
        <v>210</v>
      </c>
      <c r="FR44" t="s">
        <v>207</v>
      </c>
      <c r="FS44">
        <v>0</v>
      </c>
      <c r="FT44">
        <v>0</v>
      </c>
      <c r="FU44">
        <v>22</v>
      </c>
      <c r="FV44">
        <v>147</v>
      </c>
      <c r="FW44">
        <v>28</v>
      </c>
      <c r="FX44">
        <v>152</v>
      </c>
      <c r="FY44">
        <v>8</v>
      </c>
      <c r="FZ44">
        <v>93</v>
      </c>
      <c r="GA44">
        <v>0</v>
      </c>
      <c r="GB44">
        <v>0</v>
      </c>
      <c r="GC44" t="s">
        <v>206</v>
      </c>
      <c r="GD44">
        <v>0</v>
      </c>
      <c r="GE44">
        <v>0</v>
      </c>
      <c r="GF44" t="s">
        <v>206</v>
      </c>
      <c r="GG44" t="s">
        <v>207</v>
      </c>
      <c r="GH44" t="s">
        <v>207</v>
      </c>
      <c r="GI44" t="s">
        <v>206</v>
      </c>
      <c r="GJ44" t="s">
        <v>207</v>
      </c>
      <c r="GK44" t="s">
        <v>206</v>
      </c>
      <c r="GL44">
        <v>0</v>
      </c>
      <c r="GM44">
        <v>0</v>
      </c>
      <c r="GN44" t="s">
        <v>206</v>
      </c>
      <c r="GO44" t="s">
        <v>212</v>
      </c>
      <c r="GP44" t="s">
        <v>212</v>
      </c>
      <c r="GQ44" t="s">
        <v>212</v>
      </c>
      <c r="GR44" t="s">
        <v>220</v>
      </c>
    </row>
    <row r="45" spans="1:200" x14ac:dyDescent="0.2">
      <c r="A45" t="s">
        <v>389</v>
      </c>
      <c r="B45" t="s">
        <v>235</v>
      </c>
      <c r="C45" t="s">
        <v>399</v>
      </c>
      <c r="D45" t="s">
        <v>400</v>
      </c>
      <c r="E45" t="s">
        <v>402</v>
      </c>
      <c r="F45" t="s">
        <v>403</v>
      </c>
      <c r="G45">
        <v>9</v>
      </c>
      <c r="H45">
        <v>9</v>
      </c>
      <c r="I45" t="s">
        <v>219</v>
      </c>
      <c r="J45">
        <v>129</v>
      </c>
      <c r="K45">
        <v>1244</v>
      </c>
      <c r="L45">
        <v>112</v>
      </c>
      <c r="M45">
        <v>1125</v>
      </c>
      <c r="N45" t="s">
        <v>235</v>
      </c>
      <c r="O45" t="s">
        <v>400</v>
      </c>
      <c r="P45">
        <v>17</v>
      </c>
      <c r="Q45">
        <v>119</v>
      </c>
      <c r="R45" t="s">
        <v>235</v>
      </c>
      <c r="S45" t="s">
        <v>400</v>
      </c>
      <c r="T45">
        <v>0</v>
      </c>
      <c r="U45">
        <v>0</v>
      </c>
      <c r="V45" t="s">
        <v>207</v>
      </c>
      <c r="W45" t="s">
        <v>207</v>
      </c>
      <c r="X45">
        <v>0</v>
      </c>
      <c r="Y45">
        <v>0</v>
      </c>
      <c r="Z45" t="s">
        <v>207</v>
      </c>
      <c r="AA45" t="s">
        <v>207</v>
      </c>
      <c r="AB45">
        <v>0</v>
      </c>
      <c r="AC45">
        <v>0</v>
      </c>
      <c r="AD45" t="s">
        <v>207</v>
      </c>
      <c r="AE45" t="s">
        <v>207</v>
      </c>
      <c r="AF45">
        <v>0</v>
      </c>
      <c r="AG45">
        <v>0</v>
      </c>
      <c r="AH45" t="s">
        <v>207</v>
      </c>
      <c r="AI45" t="s">
        <v>207</v>
      </c>
      <c r="AJ45">
        <v>0</v>
      </c>
      <c r="AK45">
        <v>0</v>
      </c>
      <c r="AL45" t="s">
        <v>206</v>
      </c>
      <c r="AM45">
        <v>0</v>
      </c>
      <c r="AN45">
        <v>0</v>
      </c>
      <c r="AO45">
        <v>0</v>
      </c>
      <c r="AP45">
        <v>0</v>
      </c>
      <c r="AQ45" t="s">
        <v>207</v>
      </c>
      <c r="AR45" t="s">
        <v>207</v>
      </c>
      <c r="AS45">
        <v>0</v>
      </c>
      <c r="AT45">
        <v>0</v>
      </c>
      <c r="AU45" t="s">
        <v>207</v>
      </c>
      <c r="AV45" t="s">
        <v>207</v>
      </c>
      <c r="AW45">
        <v>0</v>
      </c>
      <c r="AX45">
        <v>0</v>
      </c>
      <c r="AY45" t="s">
        <v>207</v>
      </c>
      <c r="AZ45" t="s">
        <v>207</v>
      </c>
      <c r="BA45">
        <v>0</v>
      </c>
      <c r="BB45">
        <v>0</v>
      </c>
      <c r="BC45" t="s">
        <v>207</v>
      </c>
      <c r="BD45" t="s">
        <v>207</v>
      </c>
      <c r="BE45">
        <v>0</v>
      </c>
      <c r="BF45">
        <v>0</v>
      </c>
      <c r="BG45" t="s">
        <v>207</v>
      </c>
      <c r="BH45" t="s">
        <v>207</v>
      </c>
      <c r="BI45">
        <v>0</v>
      </c>
      <c r="BJ45">
        <v>0</v>
      </c>
      <c r="BK45">
        <v>1125</v>
      </c>
      <c r="BL45">
        <v>0</v>
      </c>
      <c r="BM45">
        <v>0</v>
      </c>
      <c r="BN45">
        <v>0</v>
      </c>
      <c r="BO45" t="s">
        <v>206</v>
      </c>
      <c r="BP45">
        <v>119</v>
      </c>
      <c r="BQ45">
        <v>0</v>
      </c>
      <c r="BR45">
        <v>0</v>
      </c>
      <c r="BS45">
        <v>0</v>
      </c>
      <c r="BT45" t="s">
        <v>206</v>
      </c>
      <c r="BU45">
        <v>0</v>
      </c>
      <c r="BV45">
        <v>0</v>
      </c>
      <c r="BW45">
        <v>0</v>
      </c>
      <c r="BX45">
        <v>0</v>
      </c>
      <c r="BY45" t="s">
        <v>206</v>
      </c>
      <c r="BZ45">
        <v>0</v>
      </c>
      <c r="CA45">
        <v>0</v>
      </c>
      <c r="CB45">
        <v>0</v>
      </c>
      <c r="CC45">
        <v>0</v>
      </c>
      <c r="CD45" t="s">
        <v>206</v>
      </c>
      <c r="CE45">
        <v>0</v>
      </c>
      <c r="CF45">
        <v>0</v>
      </c>
      <c r="CG45">
        <v>0</v>
      </c>
      <c r="CH45">
        <v>0</v>
      </c>
      <c r="CI45" t="s">
        <v>206</v>
      </c>
      <c r="CJ45">
        <v>0</v>
      </c>
      <c r="CK45">
        <v>0</v>
      </c>
      <c r="CL45">
        <v>0</v>
      </c>
      <c r="CM45">
        <v>0</v>
      </c>
      <c r="CN45" t="s">
        <v>206</v>
      </c>
      <c r="CO45" t="s">
        <v>207</v>
      </c>
      <c r="CP45">
        <v>0</v>
      </c>
      <c r="CQ45">
        <v>0</v>
      </c>
      <c r="CR45">
        <v>0</v>
      </c>
      <c r="CS45">
        <v>129</v>
      </c>
      <c r="CT45">
        <v>1244</v>
      </c>
      <c r="CU45" t="s">
        <v>206</v>
      </c>
      <c r="CV45">
        <v>0</v>
      </c>
      <c r="CW45">
        <v>0</v>
      </c>
      <c r="CX45">
        <v>1878</v>
      </c>
      <c r="CY45">
        <v>11500</v>
      </c>
      <c r="CZ45" t="s">
        <v>219</v>
      </c>
      <c r="DA45">
        <f>Table1[[#This Row],[i- returnees internal present household]]+Table1[[#This Row],[k- abroad returnee household]]</f>
        <v>271</v>
      </c>
      <c r="DB45">
        <f>Table1[[#This Row],[i- returnees internal present individuals]]+Table1[[#This Row],[k- abroad returnee individuals]]</f>
        <v>2592</v>
      </c>
      <c r="DC45" t="s">
        <v>219</v>
      </c>
      <c r="DD45">
        <v>266</v>
      </c>
      <c r="DE45">
        <v>2547</v>
      </c>
      <c r="DF45">
        <v>0</v>
      </c>
      <c r="DG45">
        <v>0</v>
      </c>
      <c r="DH45" t="s">
        <v>207</v>
      </c>
      <c r="DI45" t="s">
        <v>207</v>
      </c>
      <c r="DJ45" t="s">
        <v>207</v>
      </c>
      <c r="DK45" t="s">
        <v>207</v>
      </c>
      <c r="DL45">
        <v>0</v>
      </c>
      <c r="DM45">
        <v>0</v>
      </c>
      <c r="DN45" t="s">
        <v>207</v>
      </c>
      <c r="DO45" t="s">
        <v>207</v>
      </c>
      <c r="DP45" t="s">
        <v>207</v>
      </c>
      <c r="DQ45" t="s">
        <v>207</v>
      </c>
      <c r="DR45">
        <v>0</v>
      </c>
      <c r="DS45">
        <v>0</v>
      </c>
      <c r="DT45" t="s">
        <v>207</v>
      </c>
      <c r="DU45" t="s">
        <v>207</v>
      </c>
      <c r="DV45" t="s">
        <v>207</v>
      </c>
      <c r="DW45" t="s">
        <v>207</v>
      </c>
      <c r="DX45">
        <v>52</v>
      </c>
      <c r="DY45">
        <v>230</v>
      </c>
      <c r="DZ45" t="s">
        <v>235</v>
      </c>
      <c r="EA45" t="s">
        <v>392</v>
      </c>
      <c r="EB45" t="s">
        <v>210</v>
      </c>
      <c r="EC45" t="s">
        <v>207</v>
      </c>
      <c r="ED45">
        <v>214</v>
      </c>
      <c r="EE45">
        <v>2317</v>
      </c>
      <c r="EF45" t="s">
        <v>235</v>
      </c>
      <c r="EG45" t="s">
        <v>392</v>
      </c>
      <c r="EH45" t="s">
        <v>210</v>
      </c>
      <c r="EI45" t="s">
        <v>207</v>
      </c>
      <c r="EJ45">
        <v>0</v>
      </c>
      <c r="EK45">
        <v>0</v>
      </c>
      <c r="EL45" t="s">
        <v>219</v>
      </c>
      <c r="EM45">
        <v>5</v>
      </c>
      <c r="EN45">
        <v>45</v>
      </c>
      <c r="EO45">
        <v>0</v>
      </c>
      <c r="EP45">
        <v>0</v>
      </c>
      <c r="EQ45" t="s">
        <v>207</v>
      </c>
      <c r="ER45" t="s">
        <v>207</v>
      </c>
      <c r="ES45" t="s">
        <v>207</v>
      </c>
      <c r="ET45" t="s">
        <v>207</v>
      </c>
      <c r="EU45">
        <v>0</v>
      </c>
      <c r="EV45">
        <v>0</v>
      </c>
      <c r="EW45" t="s">
        <v>207</v>
      </c>
      <c r="EX45" t="s">
        <v>207</v>
      </c>
      <c r="EY45" t="s">
        <v>207</v>
      </c>
      <c r="EZ45" t="s">
        <v>207</v>
      </c>
      <c r="FA45">
        <v>0</v>
      </c>
      <c r="FB45">
        <v>0</v>
      </c>
      <c r="FC45" t="s">
        <v>207</v>
      </c>
      <c r="FD45" t="s">
        <v>207</v>
      </c>
      <c r="FE45" t="s">
        <v>207</v>
      </c>
      <c r="FF45" t="s">
        <v>207</v>
      </c>
      <c r="FG45">
        <v>2</v>
      </c>
      <c r="FH45">
        <v>15</v>
      </c>
      <c r="FI45" t="s">
        <v>277</v>
      </c>
      <c r="FJ45" t="s">
        <v>278</v>
      </c>
      <c r="FK45" t="s">
        <v>210</v>
      </c>
      <c r="FL45" t="s">
        <v>207</v>
      </c>
      <c r="FM45">
        <v>3</v>
      </c>
      <c r="FN45">
        <v>30</v>
      </c>
      <c r="FO45" t="s">
        <v>277</v>
      </c>
      <c r="FP45" t="s">
        <v>278</v>
      </c>
      <c r="FQ45" t="s">
        <v>210</v>
      </c>
      <c r="FR45" t="s">
        <v>207</v>
      </c>
      <c r="FS45">
        <v>0</v>
      </c>
      <c r="FT45">
        <v>0</v>
      </c>
      <c r="FU45">
        <v>41</v>
      </c>
      <c r="FV45">
        <v>318</v>
      </c>
      <c r="FW45">
        <v>48</v>
      </c>
      <c r="FX45">
        <v>497</v>
      </c>
      <c r="FY45">
        <v>182</v>
      </c>
      <c r="FZ45">
        <v>1777</v>
      </c>
      <c r="GA45">
        <v>0</v>
      </c>
      <c r="GB45">
        <v>0</v>
      </c>
      <c r="GC45" t="s">
        <v>206</v>
      </c>
      <c r="GD45">
        <v>0</v>
      </c>
      <c r="GE45">
        <v>0</v>
      </c>
      <c r="GF45" t="s">
        <v>206</v>
      </c>
      <c r="GG45" t="s">
        <v>207</v>
      </c>
      <c r="GH45" t="s">
        <v>207</v>
      </c>
      <c r="GI45" t="s">
        <v>206</v>
      </c>
      <c r="GJ45" t="s">
        <v>207</v>
      </c>
      <c r="GK45" t="s">
        <v>206</v>
      </c>
      <c r="GL45">
        <v>0</v>
      </c>
      <c r="GM45">
        <v>0</v>
      </c>
      <c r="GN45" t="s">
        <v>206</v>
      </c>
      <c r="GO45" t="s">
        <v>237</v>
      </c>
      <c r="GP45" t="s">
        <v>237</v>
      </c>
      <c r="GQ45" t="s">
        <v>237</v>
      </c>
      <c r="GR45" t="s">
        <v>404</v>
      </c>
    </row>
    <row r="46" spans="1:200" x14ac:dyDescent="0.2">
      <c r="A46" t="s">
        <v>389</v>
      </c>
      <c r="B46" t="s">
        <v>235</v>
      </c>
      <c r="C46" t="s">
        <v>399</v>
      </c>
      <c r="D46" t="s">
        <v>400</v>
      </c>
      <c r="E46" t="s">
        <v>405</v>
      </c>
      <c r="F46" t="s">
        <v>406</v>
      </c>
      <c r="G46">
        <v>9</v>
      </c>
      <c r="H46">
        <v>9</v>
      </c>
      <c r="I46" t="s">
        <v>219</v>
      </c>
      <c r="J46">
        <v>60</v>
      </c>
      <c r="K46">
        <v>441</v>
      </c>
      <c r="L46">
        <v>46</v>
      </c>
      <c r="M46">
        <v>342</v>
      </c>
      <c r="N46" t="s">
        <v>235</v>
      </c>
      <c r="O46" t="s">
        <v>400</v>
      </c>
      <c r="P46">
        <v>14</v>
      </c>
      <c r="Q46">
        <v>99</v>
      </c>
      <c r="R46" t="s">
        <v>235</v>
      </c>
      <c r="S46" t="s">
        <v>400</v>
      </c>
      <c r="T46">
        <v>0</v>
      </c>
      <c r="U46">
        <v>0</v>
      </c>
      <c r="V46" t="s">
        <v>207</v>
      </c>
      <c r="W46" t="s">
        <v>207</v>
      </c>
      <c r="X46">
        <v>0</v>
      </c>
      <c r="Y46">
        <v>0</v>
      </c>
      <c r="Z46" t="s">
        <v>207</v>
      </c>
      <c r="AA46" t="s">
        <v>207</v>
      </c>
      <c r="AB46">
        <v>0</v>
      </c>
      <c r="AC46">
        <v>0</v>
      </c>
      <c r="AD46" t="s">
        <v>207</v>
      </c>
      <c r="AE46" t="s">
        <v>207</v>
      </c>
      <c r="AF46">
        <v>0</v>
      </c>
      <c r="AG46">
        <v>0</v>
      </c>
      <c r="AH46" t="s">
        <v>207</v>
      </c>
      <c r="AI46" t="s">
        <v>207</v>
      </c>
      <c r="AJ46">
        <v>0</v>
      </c>
      <c r="AK46">
        <v>0</v>
      </c>
      <c r="AL46" t="s">
        <v>206</v>
      </c>
      <c r="AM46">
        <v>0</v>
      </c>
      <c r="AN46">
        <v>0</v>
      </c>
      <c r="AO46">
        <v>0</v>
      </c>
      <c r="AP46">
        <v>0</v>
      </c>
      <c r="AQ46" t="s">
        <v>207</v>
      </c>
      <c r="AR46" t="s">
        <v>207</v>
      </c>
      <c r="AS46">
        <v>0</v>
      </c>
      <c r="AT46">
        <v>0</v>
      </c>
      <c r="AU46" t="s">
        <v>207</v>
      </c>
      <c r="AV46" t="s">
        <v>207</v>
      </c>
      <c r="AW46">
        <v>0</v>
      </c>
      <c r="AX46">
        <v>0</v>
      </c>
      <c r="AY46" t="s">
        <v>207</v>
      </c>
      <c r="AZ46" t="s">
        <v>207</v>
      </c>
      <c r="BA46">
        <v>0</v>
      </c>
      <c r="BB46">
        <v>0</v>
      </c>
      <c r="BC46" t="s">
        <v>207</v>
      </c>
      <c r="BD46" t="s">
        <v>207</v>
      </c>
      <c r="BE46">
        <v>0</v>
      </c>
      <c r="BF46">
        <v>0</v>
      </c>
      <c r="BG46" t="s">
        <v>207</v>
      </c>
      <c r="BH46" t="s">
        <v>207</v>
      </c>
      <c r="BI46">
        <v>0</v>
      </c>
      <c r="BJ46">
        <v>0</v>
      </c>
      <c r="BK46">
        <v>342</v>
      </c>
      <c r="BL46">
        <v>0</v>
      </c>
      <c r="BM46">
        <v>0</v>
      </c>
      <c r="BN46">
        <v>0</v>
      </c>
      <c r="BO46" t="s">
        <v>206</v>
      </c>
      <c r="BP46">
        <v>99</v>
      </c>
      <c r="BQ46">
        <v>0</v>
      </c>
      <c r="BR46">
        <v>0</v>
      </c>
      <c r="BS46">
        <v>0</v>
      </c>
      <c r="BT46" t="s">
        <v>206</v>
      </c>
      <c r="BU46">
        <v>0</v>
      </c>
      <c r="BV46">
        <v>0</v>
      </c>
      <c r="BW46">
        <v>0</v>
      </c>
      <c r="BX46">
        <v>0</v>
      </c>
      <c r="BY46" t="s">
        <v>206</v>
      </c>
      <c r="BZ46">
        <v>0</v>
      </c>
      <c r="CA46">
        <v>0</v>
      </c>
      <c r="CB46">
        <v>0</v>
      </c>
      <c r="CC46">
        <v>0</v>
      </c>
      <c r="CD46" t="s">
        <v>206</v>
      </c>
      <c r="CE46">
        <v>0</v>
      </c>
      <c r="CF46">
        <v>0</v>
      </c>
      <c r="CG46">
        <v>0</v>
      </c>
      <c r="CH46">
        <v>0</v>
      </c>
      <c r="CI46" t="s">
        <v>206</v>
      </c>
      <c r="CJ46">
        <v>0</v>
      </c>
      <c r="CK46">
        <v>0</v>
      </c>
      <c r="CL46">
        <v>0</v>
      </c>
      <c r="CM46">
        <v>0</v>
      </c>
      <c r="CN46" t="s">
        <v>206</v>
      </c>
      <c r="CO46" t="s">
        <v>207</v>
      </c>
      <c r="CP46">
        <v>0</v>
      </c>
      <c r="CQ46">
        <v>0</v>
      </c>
      <c r="CR46">
        <v>0</v>
      </c>
      <c r="CS46">
        <v>60</v>
      </c>
      <c r="CT46">
        <v>441</v>
      </c>
      <c r="CU46" t="s">
        <v>206</v>
      </c>
      <c r="CV46">
        <v>0</v>
      </c>
      <c r="CW46">
        <v>0</v>
      </c>
      <c r="CX46">
        <v>174</v>
      </c>
      <c r="CY46">
        <v>2100</v>
      </c>
      <c r="CZ46" t="s">
        <v>219</v>
      </c>
      <c r="DA46">
        <f>Table1[[#This Row],[i- returnees internal present household]]+Table1[[#This Row],[k- abroad returnee household]]</f>
        <v>217</v>
      </c>
      <c r="DB46">
        <f>Table1[[#This Row],[i- returnees internal present individuals]]+Table1[[#This Row],[k- abroad returnee individuals]]</f>
        <v>1834</v>
      </c>
      <c r="DC46" t="s">
        <v>219</v>
      </c>
      <c r="DD46">
        <v>217</v>
      </c>
      <c r="DE46">
        <v>1834</v>
      </c>
      <c r="DF46">
        <v>0</v>
      </c>
      <c r="DG46">
        <v>0</v>
      </c>
      <c r="DH46" t="s">
        <v>207</v>
      </c>
      <c r="DI46" t="s">
        <v>207</v>
      </c>
      <c r="DJ46" t="s">
        <v>207</v>
      </c>
      <c r="DK46" t="s">
        <v>207</v>
      </c>
      <c r="DL46">
        <v>0</v>
      </c>
      <c r="DM46">
        <v>0</v>
      </c>
      <c r="DN46" t="s">
        <v>207</v>
      </c>
      <c r="DO46" t="s">
        <v>207</v>
      </c>
      <c r="DP46" t="s">
        <v>207</v>
      </c>
      <c r="DQ46" t="s">
        <v>207</v>
      </c>
      <c r="DR46">
        <v>0</v>
      </c>
      <c r="DS46">
        <v>0</v>
      </c>
      <c r="DT46" t="s">
        <v>207</v>
      </c>
      <c r="DU46" t="s">
        <v>207</v>
      </c>
      <c r="DV46" t="s">
        <v>207</v>
      </c>
      <c r="DW46" t="s">
        <v>207</v>
      </c>
      <c r="DX46">
        <v>98</v>
      </c>
      <c r="DY46">
        <v>834</v>
      </c>
      <c r="DZ46" t="s">
        <v>235</v>
      </c>
      <c r="EA46" t="s">
        <v>400</v>
      </c>
      <c r="EB46" t="s">
        <v>210</v>
      </c>
      <c r="EC46" t="s">
        <v>207</v>
      </c>
      <c r="ED46">
        <v>119</v>
      </c>
      <c r="EE46">
        <v>1000</v>
      </c>
      <c r="EF46" t="s">
        <v>235</v>
      </c>
      <c r="EG46" t="s">
        <v>400</v>
      </c>
      <c r="EH46" t="s">
        <v>210</v>
      </c>
      <c r="EI46" t="s">
        <v>207</v>
      </c>
      <c r="EJ46">
        <v>0</v>
      </c>
      <c r="EK46">
        <v>0</v>
      </c>
      <c r="EL46" t="s">
        <v>206</v>
      </c>
      <c r="EM46">
        <v>0</v>
      </c>
      <c r="EN46">
        <v>0</v>
      </c>
      <c r="EO46">
        <v>0</v>
      </c>
      <c r="EP46">
        <v>0</v>
      </c>
      <c r="EQ46" t="s">
        <v>207</v>
      </c>
      <c r="ER46" t="s">
        <v>207</v>
      </c>
      <c r="ES46" t="s">
        <v>207</v>
      </c>
      <c r="ET46" t="s">
        <v>207</v>
      </c>
      <c r="EU46">
        <v>0</v>
      </c>
      <c r="EV46">
        <v>0</v>
      </c>
      <c r="EW46" t="s">
        <v>207</v>
      </c>
      <c r="EX46" t="s">
        <v>207</v>
      </c>
      <c r="EY46" t="s">
        <v>207</v>
      </c>
      <c r="EZ46" t="s">
        <v>207</v>
      </c>
      <c r="FA46">
        <v>0</v>
      </c>
      <c r="FB46">
        <v>0</v>
      </c>
      <c r="FC46" t="s">
        <v>207</v>
      </c>
      <c r="FD46" t="s">
        <v>207</v>
      </c>
      <c r="FE46" t="s">
        <v>207</v>
      </c>
      <c r="FF46" t="s">
        <v>207</v>
      </c>
      <c r="FG46">
        <v>0</v>
      </c>
      <c r="FH46">
        <v>0</v>
      </c>
      <c r="FI46" t="s">
        <v>207</v>
      </c>
      <c r="FJ46" t="s">
        <v>207</v>
      </c>
      <c r="FK46" t="s">
        <v>207</v>
      </c>
      <c r="FL46" t="s">
        <v>207</v>
      </c>
      <c r="FM46">
        <v>0</v>
      </c>
      <c r="FN46">
        <v>0</v>
      </c>
      <c r="FO46" t="s">
        <v>207</v>
      </c>
      <c r="FP46" t="s">
        <v>207</v>
      </c>
      <c r="FQ46" t="s">
        <v>207</v>
      </c>
      <c r="FR46" t="s">
        <v>207</v>
      </c>
      <c r="FS46">
        <v>0</v>
      </c>
      <c r="FT46">
        <v>0</v>
      </c>
      <c r="FU46">
        <v>85</v>
      </c>
      <c r="FV46">
        <v>720</v>
      </c>
      <c r="FW46">
        <v>95</v>
      </c>
      <c r="FX46">
        <v>800</v>
      </c>
      <c r="FY46">
        <v>37</v>
      </c>
      <c r="FZ46">
        <v>314</v>
      </c>
      <c r="GA46">
        <v>0</v>
      </c>
      <c r="GB46">
        <v>0</v>
      </c>
      <c r="GC46" t="s">
        <v>206</v>
      </c>
      <c r="GD46">
        <v>0</v>
      </c>
      <c r="GE46">
        <v>0</v>
      </c>
      <c r="GF46" t="s">
        <v>206</v>
      </c>
      <c r="GG46" t="s">
        <v>207</v>
      </c>
      <c r="GH46" t="s">
        <v>207</v>
      </c>
      <c r="GI46" t="s">
        <v>206</v>
      </c>
      <c r="GJ46" t="s">
        <v>207</v>
      </c>
      <c r="GK46" t="s">
        <v>206</v>
      </c>
      <c r="GL46">
        <v>0</v>
      </c>
      <c r="GM46">
        <v>0</v>
      </c>
      <c r="GN46" t="s">
        <v>206</v>
      </c>
      <c r="GO46" t="s">
        <v>237</v>
      </c>
      <c r="GP46" t="s">
        <v>212</v>
      </c>
      <c r="GQ46" t="s">
        <v>211</v>
      </c>
      <c r="GR46" t="s">
        <v>407</v>
      </c>
    </row>
    <row r="47" spans="1:200" x14ac:dyDescent="0.2">
      <c r="A47" t="s">
        <v>215</v>
      </c>
      <c r="B47" t="s">
        <v>216</v>
      </c>
      <c r="C47" t="s">
        <v>409</v>
      </c>
      <c r="D47" t="s">
        <v>410</v>
      </c>
      <c r="E47" t="s">
        <v>408</v>
      </c>
      <c r="F47" t="s">
        <v>411</v>
      </c>
      <c r="G47">
        <v>9</v>
      </c>
      <c r="H47">
        <v>9</v>
      </c>
      <c r="I47" t="s">
        <v>219</v>
      </c>
      <c r="J47">
        <v>249</v>
      </c>
      <c r="K47">
        <v>1487</v>
      </c>
      <c r="L47">
        <v>11</v>
      </c>
      <c r="M47">
        <v>62</v>
      </c>
      <c r="N47" t="s">
        <v>216</v>
      </c>
      <c r="O47" t="s">
        <v>410</v>
      </c>
      <c r="P47">
        <v>49</v>
      </c>
      <c r="Q47">
        <v>290</v>
      </c>
      <c r="R47" t="s">
        <v>216</v>
      </c>
      <c r="S47" t="s">
        <v>410</v>
      </c>
      <c r="T47">
        <v>55</v>
      </c>
      <c r="U47">
        <v>319</v>
      </c>
      <c r="V47" t="s">
        <v>203</v>
      </c>
      <c r="W47" t="s">
        <v>286</v>
      </c>
      <c r="X47">
        <v>19</v>
      </c>
      <c r="Y47">
        <v>131</v>
      </c>
      <c r="Z47" t="s">
        <v>203</v>
      </c>
      <c r="AA47" t="s">
        <v>412</v>
      </c>
      <c r="AB47">
        <v>115</v>
      </c>
      <c r="AC47">
        <v>685</v>
      </c>
      <c r="AD47" t="s">
        <v>203</v>
      </c>
      <c r="AE47" t="s">
        <v>413</v>
      </c>
      <c r="AF47">
        <v>0</v>
      </c>
      <c r="AG47">
        <v>0</v>
      </c>
      <c r="AH47" t="s">
        <v>207</v>
      </c>
      <c r="AI47" t="s">
        <v>207</v>
      </c>
      <c r="AJ47">
        <v>0</v>
      </c>
      <c r="AK47">
        <v>0</v>
      </c>
      <c r="AL47" t="s">
        <v>219</v>
      </c>
      <c r="AM47">
        <v>61</v>
      </c>
      <c r="AN47">
        <v>486</v>
      </c>
      <c r="AO47">
        <v>24</v>
      </c>
      <c r="AP47">
        <v>189</v>
      </c>
      <c r="AQ47" t="s">
        <v>208</v>
      </c>
      <c r="AR47" t="s">
        <v>209</v>
      </c>
      <c r="AS47">
        <v>15</v>
      </c>
      <c r="AT47">
        <v>118</v>
      </c>
      <c r="AU47" t="s">
        <v>208</v>
      </c>
      <c r="AV47" t="s">
        <v>209</v>
      </c>
      <c r="AW47">
        <v>10</v>
      </c>
      <c r="AX47">
        <v>79</v>
      </c>
      <c r="AY47" t="s">
        <v>279</v>
      </c>
      <c r="AZ47" t="s">
        <v>414</v>
      </c>
      <c r="BA47">
        <v>12</v>
      </c>
      <c r="BB47">
        <v>100</v>
      </c>
      <c r="BC47" t="s">
        <v>208</v>
      </c>
      <c r="BD47" t="s">
        <v>209</v>
      </c>
      <c r="BE47">
        <v>0</v>
      </c>
      <c r="BF47">
        <v>0</v>
      </c>
      <c r="BG47" t="s">
        <v>207</v>
      </c>
      <c r="BH47" t="s">
        <v>207</v>
      </c>
      <c r="BI47">
        <v>0</v>
      </c>
      <c r="BJ47">
        <v>0</v>
      </c>
      <c r="BK47">
        <v>62</v>
      </c>
      <c r="BL47">
        <v>0</v>
      </c>
      <c r="BM47">
        <v>0</v>
      </c>
      <c r="BN47">
        <v>0</v>
      </c>
      <c r="BO47" t="s">
        <v>206</v>
      </c>
      <c r="BP47">
        <v>290</v>
      </c>
      <c r="BQ47">
        <v>0</v>
      </c>
      <c r="BR47">
        <v>0</v>
      </c>
      <c r="BS47">
        <v>0</v>
      </c>
      <c r="BT47" t="s">
        <v>206</v>
      </c>
      <c r="BU47">
        <v>0</v>
      </c>
      <c r="BV47">
        <v>319</v>
      </c>
      <c r="BW47">
        <v>0</v>
      </c>
      <c r="BX47">
        <v>0</v>
      </c>
      <c r="BY47" t="s">
        <v>206</v>
      </c>
      <c r="BZ47">
        <v>0</v>
      </c>
      <c r="CA47">
        <v>56</v>
      </c>
      <c r="CB47">
        <v>0</v>
      </c>
      <c r="CC47">
        <v>75</v>
      </c>
      <c r="CD47" t="s">
        <v>206</v>
      </c>
      <c r="CE47">
        <v>0</v>
      </c>
      <c r="CF47">
        <v>685</v>
      </c>
      <c r="CG47">
        <v>0</v>
      </c>
      <c r="CH47">
        <v>0</v>
      </c>
      <c r="CI47" t="s">
        <v>206</v>
      </c>
      <c r="CJ47">
        <v>0</v>
      </c>
      <c r="CK47">
        <v>0</v>
      </c>
      <c r="CL47">
        <v>0</v>
      </c>
      <c r="CM47">
        <v>0</v>
      </c>
      <c r="CN47" t="s">
        <v>206</v>
      </c>
      <c r="CO47" t="s">
        <v>207</v>
      </c>
      <c r="CP47">
        <v>0</v>
      </c>
      <c r="CQ47">
        <v>0</v>
      </c>
      <c r="CR47">
        <v>0</v>
      </c>
      <c r="CS47">
        <v>249</v>
      </c>
      <c r="CT47">
        <v>1487</v>
      </c>
      <c r="CU47" t="s">
        <v>219</v>
      </c>
      <c r="CV47">
        <v>12</v>
      </c>
      <c r="CW47">
        <v>68</v>
      </c>
      <c r="CX47">
        <v>1350</v>
      </c>
      <c r="CY47">
        <v>8100</v>
      </c>
      <c r="CZ47" t="s">
        <v>219</v>
      </c>
      <c r="DA47">
        <f>Table1[[#This Row],[i- returnees internal present household]]+Table1[[#This Row],[k- abroad returnee household]]</f>
        <v>323</v>
      </c>
      <c r="DB47">
        <f>Table1[[#This Row],[i- returnees internal present individuals]]+Table1[[#This Row],[k- abroad returnee individuals]]</f>
        <v>1867</v>
      </c>
      <c r="DC47" t="s">
        <v>219</v>
      </c>
      <c r="DD47">
        <v>87</v>
      </c>
      <c r="DE47">
        <v>508</v>
      </c>
      <c r="DF47">
        <v>7</v>
      </c>
      <c r="DG47">
        <v>41</v>
      </c>
      <c r="DH47" t="s">
        <v>216</v>
      </c>
      <c r="DI47" t="s">
        <v>415</v>
      </c>
      <c r="DJ47" t="s">
        <v>210</v>
      </c>
      <c r="DK47" t="s">
        <v>207</v>
      </c>
      <c r="DL47">
        <v>15</v>
      </c>
      <c r="DM47">
        <v>87</v>
      </c>
      <c r="DN47" t="s">
        <v>216</v>
      </c>
      <c r="DO47" t="s">
        <v>223</v>
      </c>
      <c r="DP47" t="s">
        <v>210</v>
      </c>
      <c r="DQ47" t="s">
        <v>207</v>
      </c>
      <c r="DR47">
        <v>24</v>
      </c>
      <c r="DS47">
        <v>139</v>
      </c>
      <c r="DT47" t="s">
        <v>216</v>
      </c>
      <c r="DU47" t="s">
        <v>410</v>
      </c>
      <c r="DV47" t="s">
        <v>210</v>
      </c>
      <c r="DW47" t="s">
        <v>207</v>
      </c>
      <c r="DX47">
        <v>41</v>
      </c>
      <c r="DY47">
        <v>241</v>
      </c>
      <c r="DZ47" t="s">
        <v>216</v>
      </c>
      <c r="EA47" t="s">
        <v>410</v>
      </c>
      <c r="EB47" t="s">
        <v>210</v>
      </c>
      <c r="EC47" t="s">
        <v>207</v>
      </c>
      <c r="ED47">
        <v>0</v>
      </c>
      <c r="EE47">
        <v>0</v>
      </c>
      <c r="EF47" t="s">
        <v>207</v>
      </c>
      <c r="EG47" t="s">
        <v>207</v>
      </c>
      <c r="EH47" t="s">
        <v>207</v>
      </c>
      <c r="EI47" t="s">
        <v>207</v>
      </c>
      <c r="EJ47">
        <v>0</v>
      </c>
      <c r="EK47">
        <v>0</v>
      </c>
      <c r="EL47" t="s">
        <v>219</v>
      </c>
      <c r="EM47">
        <v>236</v>
      </c>
      <c r="EN47">
        <v>1359</v>
      </c>
      <c r="EO47">
        <v>89</v>
      </c>
      <c r="EP47">
        <v>507</v>
      </c>
      <c r="EQ47" t="s">
        <v>208</v>
      </c>
      <c r="ER47" t="s">
        <v>209</v>
      </c>
      <c r="ES47" t="s">
        <v>210</v>
      </c>
      <c r="ET47" t="s">
        <v>207</v>
      </c>
      <c r="EU47">
        <v>27</v>
      </c>
      <c r="EV47">
        <v>153</v>
      </c>
      <c r="EW47" t="s">
        <v>279</v>
      </c>
      <c r="EX47" t="s">
        <v>414</v>
      </c>
      <c r="EY47" t="s">
        <v>210</v>
      </c>
      <c r="EZ47" t="s">
        <v>207</v>
      </c>
      <c r="FA47">
        <v>21</v>
      </c>
      <c r="FB47">
        <v>119</v>
      </c>
      <c r="FC47" t="s">
        <v>208</v>
      </c>
      <c r="FD47" t="s">
        <v>209</v>
      </c>
      <c r="FE47" t="s">
        <v>210</v>
      </c>
      <c r="FF47" t="s">
        <v>207</v>
      </c>
      <c r="FG47">
        <v>97</v>
      </c>
      <c r="FH47">
        <v>568</v>
      </c>
      <c r="FI47" t="s">
        <v>208</v>
      </c>
      <c r="FJ47" t="s">
        <v>209</v>
      </c>
      <c r="FK47" t="s">
        <v>210</v>
      </c>
      <c r="FL47" t="s">
        <v>207</v>
      </c>
      <c r="FM47">
        <v>2</v>
      </c>
      <c r="FN47">
        <v>12</v>
      </c>
      <c r="FO47" t="s">
        <v>208</v>
      </c>
      <c r="FP47" t="s">
        <v>209</v>
      </c>
      <c r="FQ47" t="s">
        <v>210</v>
      </c>
      <c r="FR47" t="s">
        <v>207</v>
      </c>
      <c r="FS47">
        <v>0</v>
      </c>
      <c r="FT47">
        <v>0</v>
      </c>
      <c r="FU47">
        <v>230</v>
      </c>
      <c r="FV47">
        <v>1311</v>
      </c>
      <c r="FW47">
        <v>85</v>
      </c>
      <c r="FX47">
        <v>490</v>
      </c>
      <c r="FY47">
        <v>8</v>
      </c>
      <c r="FZ47">
        <v>66</v>
      </c>
      <c r="GA47">
        <v>0</v>
      </c>
      <c r="GB47">
        <v>0</v>
      </c>
      <c r="GC47" t="s">
        <v>206</v>
      </c>
      <c r="GD47">
        <v>0</v>
      </c>
      <c r="GE47">
        <v>0</v>
      </c>
      <c r="GF47" t="s">
        <v>206</v>
      </c>
      <c r="GG47" t="s">
        <v>207</v>
      </c>
      <c r="GH47" t="s">
        <v>207</v>
      </c>
      <c r="GI47" t="s">
        <v>206</v>
      </c>
      <c r="GJ47" t="s">
        <v>207</v>
      </c>
      <c r="GK47" t="s">
        <v>206</v>
      </c>
      <c r="GL47">
        <v>0</v>
      </c>
      <c r="GM47">
        <v>0</v>
      </c>
      <c r="GN47" t="s">
        <v>219</v>
      </c>
      <c r="GO47" t="s">
        <v>211</v>
      </c>
      <c r="GP47" t="s">
        <v>257</v>
      </c>
      <c r="GQ47" t="s">
        <v>257</v>
      </c>
      <c r="GR47" t="s">
        <v>416</v>
      </c>
    </row>
    <row r="48" spans="1:200" x14ac:dyDescent="0.2">
      <c r="A48" t="s">
        <v>389</v>
      </c>
      <c r="B48" t="s">
        <v>235</v>
      </c>
      <c r="C48" t="s">
        <v>399</v>
      </c>
      <c r="D48" t="s">
        <v>400</v>
      </c>
      <c r="E48" t="s">
        <v>417</v>
      </c>
      <c r="F48" t="s">
        <v>418</v>
      </c>
      <c r="G48">
        <v>9</v>
      </c>
      <c r="H48">
        <v>9</v>
      </c>
      <c r="I48" t="s">
        <v>206</v>
      </c>
      <c r="J48">
        <v>0</v>
      </c>
      <c r="K48">
        <v>0</v>
      </c>
      <c r="L48">
        <v>0</v>
      </c>
      <c r="M48">
        <v>0</v>
      </c>
      <c r="N48" t="s">
        <v>207</v>
      </c>
      <c r="O48" t="s">
        <v>207</v>
      </c>
      <c r="P48">
        <v>0</v>
      </c>
      <c r="Q48">
        <v>0</v>
      </c>
      <c r="R48" t="s">
        <v>207</v>
      </c>
      <c r="S48" t="s">
        <v>207</v>
      </c>
      <c r="T48">
        <v>0</v>
      </c>
      <c r="U48">
        <v>0</v>
      </c>
      <c r="V48" t="s">
        <v>207</v>
      </c>
      <c r="W48" t="s">
        <v>207</v>
      </c>
      <c r="X48">
        <v>0</v>
      </c>
      <c r="Y48">
        <v>0</v>
      </c>
      <c r="Z48" t="s">
        <v>207</v>
      </c>
      <c r="AA48" t="s">
        <v>207</v>
      </c>
      <c r="AB48">
        <v>0</v>
      </c>
      <c r="AC48">
        <v>0</v>
      </c>
      <c r="AD48" t="s">
        <v>207</v>
      </c>
      <c r="AE48" t="s">
        <v>207</v>
      </c>
      <c r="AF48">
        <v>0</v>
      </c>
      <c r="AG48">
        <v>0</v>
      </c>
      <c r="AH48" t="s">
        <v>207</v>
      </c>
      <c r="AI48" t="s">
        <v>207</v>
      </c>
      <c r="AJ48">
        <v>0</v>
      </c>
      <c r="AK48">
        <v>0</v>
      </c>
      <c r="AL48" t="s">
        <v>206</v>
      </c>
      <c r="AM48">
        <v>0</v>
      </c>
      <c r="AN48">
        <v>0</v>
      </c>
      <c r="AO48">
        <v>0</v>
      </c>
      <c r="AP48">
        <v>0</v>
      </c>
      <c r="AQ48" t="s">
        <v>207</v>
      </c>
      <c r="AR48" t="s">
        <v>207</v>
      </c>
      <c r="AS48">
        <v>0</v>
      </c>
      <c r="AT48">
        <v>0</v>
      </c>
      <c r="AU48" t="s">
        <v>207</v>
      </c>
      <c r="AV48" t="s">
        <v>207</v>
      </c>
      <c r="AW48">
        <v>0</v>
      </c>
      <c r="AX48">
        <v>0</v>
      </c>
      <c r="AY48" t="s">
        <v>207</v>
      </c>
      <c r="AZ48" t="s">
        <v>207</v>
      </c>
      <c r="BA48">
        <v>0</v>
      </c>
      <c r="BB48">
        <v>0</v>
      </c>
      <c r="BC48" t="s">
        <v>207</v>
      </c>
      <c r="BD48" t="s">
        <v>207</v>
      </c>
      <c r="BE48">
        <v>0</v>
      </c>
      <c r="BF48">
        <v>0</v>
      </c>
      <c r="BG48" t="s">
        <v>207</v>
      </c>
      <c r="BH48" t="s">
        <v>207</v>
      </c>
      <c r="BI48">
        <v>0</v>
      </c>
      <c r="BJ48">
        <v>0</v>
      </c>
      <c r="BK48">
        <v>0</v>
      </c>
      <c r="BL48">
        <v>0</v>
      </c>
      <c r="BM48">
        <v>0</v>
      </c>
      <c r="BN48">
        <v>0</v>
      </c>
      <c r="BO48" t="s">
        <v>206</v>
      </c>
      <c r="BP48">
        <v>0</v>
      </c>
      <c r="BQ48">
        <v>0</v>
      </c>
      <c r="BR48">
        <v>0</v>
      </c>
      <c r="BS48">
        <v>0</v>
      </c>
      <c r="BT48" t="s">
        <v>206</v>
      </c>
      <c r="BU48">
        <v>0</v>
      </c>
      <c r="BV48">
        <v>0</v>
      </c>
      <c r="BW48">
        <v>0</v>
      </c>
      <c r="BX48">
        <v>0</v>
      </c>
      <c r="BY48" t="s">
        <v>206</v>
      </c>
      <c r="BZ48">
        <v>0</v>
      </c>
      <c r="CA48">
        <v>0</v>
      </c>
      <c r="CB48">
        <v>0</v>
      </c>
      <c r="CC48">
        <v>0</v>
      </c>
      <c r="CD48" t="s">
        <v>206</v>
      </c>
      <c r="CE48">
        <v>0</v>
      </c>
      <c r="CF48">
        <v>0</v>
      </c>
      <c r="CG48">
        <v>0</v>
      </c>
      <c r="CH48">
        <v>0</v>
      </c>
      <c r="CI48" t="s">
        <v>206</v>
      </c>
      <c r="CJ48">
        <v>0</v>
      </c>
      <c r="CK48">
        <v>0</v>
      </c>
      <c r="CL48">
        <v>0</v>
      </c>
      <c r="CM48">
        <v>0</v>
      </c>
      <c r="CN48" t="s">
        <v>206</v>
      </c>
      <c r="CO48" t="s">
        <v>207</v>
      </c>
      <c r="CP48">
        <v>0</v>
      </c>
      <c r="CQ48">
        <v>0</v>
      </c>
      <c r="CR48">
        <v>0</v>
      </c>
      <c r="CS48">
        <v>0</v>
      </c>
      <c r="CT48">
        <v>0</v>
      </c>
      <c r="CU48" t="s">
        <v>206</v>
      </c>
      <c r="CV48">
        <v>0</v>
      </c>
      <c r="CW48">
        <v>0</v>
      </c>
      <c r="CX48">
        <v>1200</v>
      </c>
      <c r="CY48">
        <v>3884</v>
      </c>
      <c r="CZ48" t="s">
        <v>219</v>
      </c>
      <c r="DA48">
        <f>Table1[[#This Row],[i- returnees internal present household]]+Table1[[#This Row],[k- abroad returnee household]]</f>
        <v>298</v>
      </c>
      <c r="DB48">
        <f>Table1[[#This Row],[i- returnees internal present individuals]]+Table1[[#This Row],[k- abroad returnee individuals]]</f>
        <v>2380</v>
      </c>
      <c r="DC48" t="s">
        <v>219</v>
      </c>
      <c r="DD48">
        <v>290</v>
      </c>
      <c r="DE48">
        <v>2362</v>
      </c>
      <c r="DF48">
        <v>0</v>
      </c>
      <c r="DG48">
        <v>0</v>
      </c>
      <c r="DH48" t="s">
        <v>207</v>
      </c>
      <c r="DI48" t="s">
        <v>207</v>
      </c>
      <c r="DJ48" t="s">
        <v>207</v>
      </c>
      <c r="DK48" t="s">
        <v>207</v>
      </c>
      <c r="DL48">
        <v>0</v>
      </c>
      <c r="DM48">
        <v>0</v>
      </c>
      <c r="DN48" t="s">
        <v>207</v>
      </c>
      <c r="DO48" t="s">
        <v>207</v>
      </c>
      <c r="DP48" t="s">
        <v>207</v>
      </c>
      <c r="DQ48" t="s">
        <v>207</v>
      </c>
      <c r="DR48">
        <v>0</v>
      </c>
      <c r="DS48">
        <v>0</v>
      </c>
      <c r="DT48" t="s">
        <v>207</v>
      </c>
      <c r="DU48" t="s">
        <v>207</v>
      </c>
      <c r="DV48" t="s">
        <v>207</v>
      </c>
      <c r="DW48" t="s">
        <v>207</v>
      </c>
      <c r="DX48">
        <v>119</v>
      </c>
      <c r="DY48">
        <v>966</v>
      </c>
      <c r="DZ48" t="s">
        <v>235</v>
      </c>
      <c r="EA48" t="s">
        <v>392</v>
      </c>
      <c r="EB48" t="s">
        <v>210</v>
      </c>
      <c r="EC48" t="s">
        <v>207</v>
      </c>
      <c r="ED48">
        <v>171</v>
      </c>
      <c r="EE48">
        <v>1396</v>
      </c>
      <c r="EF48" t="s">
        <v>235</v>
      </c>
      <c r="EG48" t="s">
        <v>392</v>
      </c>
      <c r="EH48" t="s">
        <v>210</v>
      </c>
      <c r="EI48" t="s">
        <v>207</v>
      </c>
      <c r="EJ48">
        <v>0</v>
      </c>
      <c r="EK48">
        <v>0</v>
      </c>
      <c r="EL48" t="s">
        <v>219</v>
      </c>
      <c r="EM48">
        <v>8</v>
      </c>
      <c r="EN48">
        <v>18</v>
      </c>
      <c r="EO48">
        <v>0</v>
      </c>
      <c r="EP48">
        <v>0</v>
      </c>
      <c r="EQ48" t="s">
        <v>207</v>
      </c>
      <c r="ER48" t="s">
        <v>207</v>
      </c>
      <c r="ES48" t="s">
        <v>207</v>
      </c>
      <c r="ET48" t="s">
        <v>207</v>
      </c>
      <c r="EU48">
        <v>0</v>
      </c>
      <c r="EV48">
        <v>0</v>
      </c>
      <c r="EW48" t="s">
        <v>207</v>
      </c>
      <c r="EX48" t="s">
        <v>207</v>
      </c>
      <c r="EY48" t="s">
        <v>207</v>
      </c>
      <c r="EZ48" t="s">
        <v>207</v>
      </c>
      <c r="FA48">
        <v>0</v>
      </c>
      <c r="FB48">
        <v>0</v>
      </c>
      <c r="FC48" t="s">
        <v>207</v>
      </c>
      <c r="FD48" t="s">
        <v>207</v>
      </c>
      <c r="FE48" t="s">
        <v>207</v>
      </c>
      <c r="FF48" t="s">
        <v>207</v>
      </c>
      <c r="FG48">
        <v>2</v>
      </c>
      <c r="FH48">
        <v>6</v>
      </c>
      <c r="FI48" t="s">
        <v>277</v>
      </c>
      <c r="FJ48" t="s">
        <v>278</v>
      </c>
      <c r="FK48" t="s">
        <v>210</v>
      </c>
      <c r="FL48" t="s">
        <v>207</v>
      </c>
      <c r="FM48">
        <v>6</v>
      </c>
      <c r="FN48">
        <v>12</v>
      </c>
      <c r="FO48" t="s">
        <v>277</v>
      </c>
      <c r="FP48" t="s">
        <v>278</v>
      </c>
      <c r="FQ48" t="s">
        <v>210</v>
      </c>
      <c r="FR48" t="s">
        <v>207</v>
      </c>
      <c r="FS48">
        <v>0</v>
      </c>
      <c r="FT48">
        <v>0</v>
      </c>
      <c r="FU48">
        <v>71</v>
      </c>
      <c r="FV48">
        <v>530</v>
      </c>
      <c r="FW48">
        <v>104</v>
      </c>
      <c r="FX48">
        <v>850</v>
      </c>
      <c r="FY48">
        <v>123</v>
      </c>
      <c r="FZ48">
        <v>1000</v>
      </c>
      <c r="GA48">
        <v>0</v>
      </c>
      <c r="GB48">
        <v>0</v>
      </c>
      <c r="GC48" t="s">
        <v>206</v>
      </c>
      <c r="GD48">
        <v>0</v>
      </c>
      <c r="GE48">
        <v>0</v>
      </c>
      <c r="GF48" t="s">
        <v>206</v>
      </c>
      <c r="GG48" t="s">
        <v>207</v>
      </c>
      <c r="GH48" t="s">
        <v>207</v>
      </c>
      <c r="GI48" t="s">
        <v>206</v>
      </c>
      <c r="GJ48" t="s">
        <v>207</v>
      </c>
      <c r="GK48" t="s">
        <v>206</v>
      </c>
      <c r="GL48">
        <v>0</v>
      </c>
      <c r="GM48">
        <v>0</v>
      </c>
      <c r="GN48" t="s">
        <v>206</v>
      </c>
      <c r="GO48" t="s">
        <v>237</v>
      </c>
      <c r="GP48" t="s">
        <v>237</v>
      </c>
      <c r="GQ48" t="s">
        <v>212</v>
      </c>
      <c r="GR48" t="s">
        <v>419</v>
      </c>
    </row>
    <row r="49" spans="1:200" x14ac:dyDescent="0.2">
      <c r="A49" t="s">
        <v>389</v>
      </c>
      <c r="B49" t="s">
        <v>235</v>
      </c>
      <c r="C49" t="s">
        <v>399</v>
      </c>
      <c r="D49" t="s">
        <v>400</v>
      </c>
      <c r="E49" t="s">
        <v>420</v>
      </c>
      <c r="F49" t="s">
        <v>421</v>
      </c>
      <c r="G49">
        <v>9</v>
      </c>
      <c r="H49">
        <v>9</v>
      </c>
      <c r="I49" t="s">
        <v>219</v>
      </c>
      <c r="J49">
        <v>80</v>
      </c>
      <c r="K49">
        <v>518</v>
      </c>
      <c r="L49">
        <v>63</v>
      </c>
      <c r="M49">
        <v>400</v>
      </c>
      <c r="N49" t="s">
        <v>235</v>
      </c>
      <c r="O49" t="s">
        <v>400</v>
      </c>
      <c r="P49">
        <v>17</v>
      </c>
      <c r="Q49">
        <v>118</v>
      </c>
      <c r="R49" t="s">
        <v>235</v>
      </c>
      <c r="S49" t="s">
        <v>400</v>
      </c>
      <c r="T49">
        <v>0</v>
      </c>
      <c r="U49">
        <v>0</v>
      </c>
      <c r="V49" t="s">
        <v>207</v>
      </c>
      <c r="W49" t="s">
        <v>207</v>
      </c>
      <c r="X49">
        <v>0</v>
      </c>
      <c r="Y49">
        <v>0</v>
      </c>
      <c r="Z49" t="s">
        <v>207</v>
      </c>
      <c r="AA49" t="s">
        <v>207</v>
      </c>
      <c r="AB49">
        <v>0</v>
      </c>
      <c r="AC49">
        <v>0</v>
      </c>
      <c r="AD49" t="s">
        <v>207</v>
      </c>
      <c r="AE49" t="s">
        <v>207</v>
      </c>
      <c r="AF49">
        <v>0</v>
      </c>
      <c r="AG49">
        <v>0</v>
      </c>
      <c r="AH49" t="s">
        <v>207</v>
      </c>
      <c r="AI49" t="s">
        <v>207</v>
      </c>
      <c r="AJ49">
        <v>0</v>
      </c>
      <c r="AK49">
        <v>0</v>
      </c>
      <c r="AL49" t="s">
        <v>206</v>
      </c>
      <c r="AM49">
        <v>0</v>
      </c>
      <c r="AN49">
        <v>0</v>
      </c>
      <c r="AO49">
        <v>0</v>
      </c>
      <c r="AP49">
        <v>0</v>
      </c>
      <c r="AQ49" t="s">
        <v>207</v>
      </c>
      <c r="AR49" t="s">
        <v>207</v>
      </c>
      <c r="AS49">
        <v>0</v>
      </c>
      <c r="AT49">
        <v>0</v>
      </c>
      <c r="AU49" t="s">
        <v>207</v>
      </c>
      <c r="AV49" t="s">
        <v>207</v>
      </c>
      <c r="AW49">
        <v>0</v>
      </c>
      <c r="AX49">
        <v>0</v>
      </c>
      <c r="AY49" t="s">
        <v>207</v>
      </c>
      <c r="AZ49" t="s">
        <v>207</v>
      </c>
      <c r="BA49">
        <v>0</v>
      </c>
      <c r="BB49">
        <v>0</v>
      </c>
      <c r="BC49" t="s">
        <v>207</v>
      </c>
      <c r="BD49" t="s">
        <v>207</v>
      </c>
      <c r="BE49">
        <v>0</v>
      </c>
      <c r="BF49">
        <v>0</v>
      </c>
      <c r="BG49" t="s">
        <v>207</v>
      </c>
      <c r="BH49" t="s">
        <v>207</v>
      </c>
      <c r="BI49">
        <v>0</v>
      </c>
      <c r="BJ49">
        <v>0</v>
      </c>
      <c r="BK49">
        <v>400</v>
      </c>
      <c r="BL49">
        <v>0</v>
      </c>
      <c r="BM49">
        <v>0</v>
      </c>
      <c r="BN49">
        <v>0</v>
      </c>
      <c r="BO49" t="s">
        <v>206</v>
      </c>
      <c r="BP49">
        <v>118</v>
      </c>
      <c r="BQ49">
        <v>0</v>
      </c>
      <c r="BR49">
        <v>0</v>
      </c>
      <c r="BS49">
        <v>0</v>
      </c>
      <c r="BT49" t="s">
        <v>206</v>
      </c>
      <c r="BU49">
        <v>0</v>
      </c>
      <c r="BV49">
        <v>0</v>
      </c>
      <c r="BW49">
        <v>0</v>
      </c>
      <c r="BX49">
        <v>0</v>
      </c>
      <c r="BY49" t="s">
        <v>206</v>
      </c>
      <c r="BZ49">
        <v>0</v>
      </c>
      <c r="CA49">
        <v>0</v>
      </c>
      <c r="CB49">
        <v>0</v>
      </c>
      <c r="CC49">
        <v>0</v>
      </c>
      <c r="CD49" t="s">
        <v>206</v>
      </c>
      <c r="CE49">
        <v>0</v>
      </c>
      <c r="CF49">
        <v>0</v>
      </c>
      <c r="CG49">
        <v>0</v>
      </c>
      <c r="CH49">
        <v>0</v>
      </c>
      <c r="CI49" t="s">
        <v>206</v>
      </c>
      <c r="CJ49">
        <v>0</v>
      </c>
      <c r="CK49">
        <v>0</v>
      </c>
      <c r="CL49">
        <v>0</v>
      </c>
      <c r="CM49">
        <v>0</v>
      </c>
      <c r="CN49" t="s">
        <v>206</v>
      </c>
      <c r="CO49" t="s">
        <v>207</v>
      </c>
      <c r="CP49">
        <v>0</v>
      </c>
      <c r="CQ49">
        <v>0</v>
      </c>
      <c r="CR49">
        <v>0</v>
      </c>
      <c r="CS49">
        <v>80</v>
      </c>
      <c r="CT49">
        <v>518</v>
      </c>
      <c r="CU49" t="s">
        <v>206</v>
      </c>
      <c r="CV49">
        <v>0</v>
      </c>
      <c r="CW49">
        <v>0</v>
      </c>
      <c r="CX49">
        <v>227</v>
      </c>
      <c r="CY49">
        <v>1250</v>
      </c>
      <c r="CZ49" t="s">
        <v>219</v>
      </c>
      <c r="DA49">
        <f>Table1[[#This Row],[i- returnees internal present household]]+Table1[[#This Row],[k- abroad returnee household]]</f>
        <v>123</v>
      </c>
      <c r="DB49">
        <f>Table1[[#This Row],[i- returnees internal present individuals]]+Table1[[#This Row],[k- abroad returnee individuals]]</f>
        <v>1026</v>
      </c>
      <c r="DC49" t="s">
        <v>219</v>
      </c>
      <c r="DD49">
        <v>123</v>
      </c>
      <c r="DE49">
        <v>1026</v>
      </c>
      <c r="DF49">
        <v>0</v>
      </c>
      <c r="DG49">
        <v>0</v>
      </c>
      <c r="DH49" t="s">
        <v>207</v>
      </c>
      <c r="DI49" t="s">
        <v>207</v>
      </c>
      <c r="DJ49" t="s">
        <v>207</v>
      </c>
      <c r="DK49" t="s">
        <v>207</v>
      </c>
      <c r="DL49">
        <v>0</v>
      </c>
      <c r="DM49">
        <v>0</v>
      </c>
      <c r="DN49" t="s">
        <v>207</v>
      </c>
      <c r="DO49" t="s">
        <v>207</v>
      </c>
      <c r="DP49" t="s">
        <v>207</v>
      </c>
      <c r="DQ49" t="s">
        <v>207</v>
      </c>
      <c r="DR49">
        <v>0</v>
      </c>
      <c r="DS49">
        <v>0</v>
      </c>
      <c r="DT49" t="s">
        <v>207</v>
      </c>
      <c r="DU49" t="s">
        <v>207</v>
      </c>
      <c r="DV49" t="s">
        <v>207</v>
      </c>
      <c r="DW49" t="s">
        <v>207</v>
      </c>
      <c r="DX49">
        <v>26</v>
      </c>
      <c r="DY49">
        <v>200</v>
      </c>
      <c r="DZ49" t="s">
        <v>235</v>
      </c>
      <c r="EA49" t="s">
        <v>392</v>
      </c>
      <c r="EB49" t="s">
        <v>210</v>
      </c>
      <c r="EC49" t="s">
        <v>207</v>
      </c>
      <c r="ED49">
        <v>97</v>
      </c>
      <c r="EE49">
        <v>826</v>
      </c>
      <c r="EF49" t="s">
        <v>235</v>
      </c>
      <c r="EG49" t="s">
        <v>392</v>
      </c>
      <c r="EH49" t="s">
        <v>210</v>
      </c>
      <c r="EI49" t="s">
        <v>207</v>
      </c>
      <c r="EJ49">
        <v>0</v>
      </c>
      <c r="EK49">
        <v>0</v>
      </c>
      <c r="EL49" t="s">
        <v>206</v>
      </c>
      <c r="EM49">
        <v>0</v>
      </c>
      <c r="EN49">
        <v>0</v>
      </c>
      <c r="EO49">
        <v>0</v>
      </c>
      <c r="EP49">
        <v>0</v>
      </c>
      <c r="EQ49" t="s">
        <v>207</v>
      </c>
      <c r="ER49" t="s">
        <v>207</v>
      </c>
      <c r="ES49" t="s">
        <v>207</v>
      </c>
      <c r="ET49" t="s">
        <v>207</v>
      </c>
      <c r="EU49">
        <v>0</v>
      </c>
      <c r="EV49">
        <v>0</v>
      </c>
      <c r="EW49" t="s">
        <v>207</v>
      </c>
      <c r="EX49" t="s">
        <v>207</v>
      </c>
      <c r="EY49" t="s">
        <v>207</v>
      </c>
      <c r="EZ49" t="s">
        <v>207</v>
      </c>
      <c r="FA49">
        <v>0</v>
      </c>
      <c r="FB49">
        <v>0</v>
      </c>
      <c r="FC49" t="s">
        <v>207</v>
      </c>
      <c r="FD49" t="s">
        <v>207</v>
      </c>
      <c r="FE49" t="s">
        <v>207</v>
      </c>
      <c r="FF49" t="s">
        <v>207</v>
      </c>
      <c r="FG49">
        <v>0</v>
      </c>
      <c r="FH49">
        <v>0</v>
      </c>
      <c r="FI49" t="s">
        <v>207</v>
      </c>
      <c r="FJ49" t="s">
        <v>207</v>
      </c>
      <c r="FK49" t="s">
        <v>207</v>
      </c>
      <c r="FL49" t="s">
        <v>207</v>
      </c>
      <c r="FM49">
        <v>0</v>
      </c>
      <c r="FN49">
        <v>0</v>
      </c>
      <c r="FO49" t="s">
        <v>207</v>
      </c>
      <c r="FP49" t="s">
        <v>207</v>
      </c>
      <c r="FQ49" t="s">
        <v>207</v>
      </c>
      <c r="FR49" t="s">
        <v>207</v>
      </c>
      <c r="FS49">
        <v>0</v>
      </c>
      <c r="FT49">
        <v>0</v>
      </c>
      <c r="FU49">
        <v>22</v>
      </c>
      <c r="FV49">
        <v>190</v>
      </c>
      <c r="FW49">
        <v>84</v>
      </c>
      <c r="FX49">
        <v>700</v>
      </c>
      <c r="FY49">
        <v>17</v>
      </c>
      <c r="FZ49">
        <v>136</v>
      </c>
      <c r="GA49">
        <v>0</v>
      </c>
      <c r="GB49">
        <v>0</v>
      </c>
      <c r="GC49" t="s">
        <v>206</v>
      </c>
      <c r="GD49">
        <v>0</v>
      </c>
      <c r="GE49">
        <v>0</v>
      </c>
      <c r="GF49" t="s">
        <v>206</v>
      </c>
      <c r="GG49" t="s">
        <v>207</v>
      </c>
      <c r="GH49" t="s">
        <v>207</v>
      </c>
      <c r="GI49" t="s">
        <v>206</v>
      </c>
      <c r="GJ49" t="s">
        <v>207</v>
      </c>
      <c r="GK49" t="s">
        <v>206</v>
      </c>
      <c r="GL49">
        <v>0</v>
      </c>
      <c r="GM49">
        <v>0</v>
      </c>
      <c r="GN49" t="s">
        <v>206</v>
      </c>
      <c r="GO49" t="s">
        <v>237</v>
      </c>
      <c r="GP49" t="s">
        <v>237</v>
      </c>
      <c r="GQ49" t="s">
        <v>212</v>
      </c>
      <c r="GR49" t="s">
        <v>422</v>
      </c>
    </row>
    <row r="50" spans="1:200" x14ac:dyDescent="0.2">
      <c r="A50" t="s">
        <v>389</v>
      </c>
      <c r="B50" t="s">
        <v>235</v>
      </c>
      <c r="C50" t="s">
        <v>424</v>
      </c>
      <c r="D50" t="s">
        <v>236</v>
      </c>
      <c r="E50" t="s">
        <v>423</v>
      </c>
      <c r="F50" t="s">
        <v>425</v>
      </c>
      <c r="G50">
        <v>9</v>
      </c>
      <c r="H50">
        <v>9</v>
      </c>
      <c r="I50" t="s">
        <v>219</v>
      </c>
      <c r="J50">
        <v>343</v>
      </c>
      <c r="K50">
        <v>2392</v>
      </c>
      <c r="L50">
        <v>42</v>
      </c>
      <c r="M50">
        <v>294</v>
      </c>
      <c r="N50" t="s">
        <v>235</v>
      </c>
      <c r="O50" t="s">
        <v>236</v>
      </c>
      <c r="P50">
        <v>64</v>
      </c>
      <c r="Q50">
        <v>440</v>
      </c>
      <c r="R50" t="s">
        <v>235</v>
      </c>
      <c r="S50" t="s">
        <v>236</v>
      </c>
      <c r="T50">
        <v>51</v>
      </c>
      <c r="U50">
        <v>356</v>
      </c>
      <c r="V50" t="s">
        <v>235</v>
      </c>
      <c r="W50" t="s">
        <v>392</v>
      </c>
      <c r="X50">
        <v>21</v>
      </c>
      <c r="Y50">
        <v>147</v>
      </c>
      <c r="Z50" t="s">
        <v>235</v>
      </c>
      <c r="AA50" t="s">
        <v>236</v>
      </c>
      <c r="AB50">
        <v>145</v>
      </c>
      <c r="AC50">
        <v>1015</v>
      </c>
      <c r="AD50" t="s">
        <v>235</v>
      </c>
      <c r="AE50" t="s">
        <v>236</v>
      </c>
      <c r="AF50">
        <v>20</v>
      </c>
      <c r="AG50">
        <v>140</v>
      </c>
      <c r="AH50" t="s">
        <v>235</v>
      </c>
      <c r="AI50" t="s">
        <v>236</v>
      </c>
      <c r="AJ50">
        <v>0</v>
      </c>
      <c r="AK50">
        <v>0</v>
      </c>
      <c r="AL50" t="s">
        <v>219</v>
      </c>
      <c r="AM50">
        <v>13</v>
      </c>
      <c r="AN50">
        <v>91</v>
      </c>
      <c r="AO50">
        <v>5</v>
      </c>
      <c r="AP50">
        <v>35</v>
      </c>
      <c r="AQ50" t="s">
        <v>277</v>
      </c>
      <c r="AR50" t="s">
        <v>278</v>
      </c>
      <c r="AS50">
        <v>3</v>
      </c>
      <c r="AT50">
        <v>21</v>
      </c>
      <c r="AU50" t="s">
        <v>277</v>
      </c>
      <c r="AV50" t="s">
        <v>278</v>
      </c>
      <c r="AW50">
        <v>0</v>
      </c>
      <c r="AX50">
        <v>0</v>
      </c>
      <c r="AY50" t="s">
        <v>207</v>
      </c>
      <c r="AZ50" t="s">
        <v>207</v>
      </c>
      <c r="BA50">
        <v>5</v>
      </c>
      <c r="BB50">
        <v>35</v>
      </c>
      <c r="BC50" t="s">
        <v>277</v>
      </c>
      <c r="BD50" t="s">
        <v>278</v>
      </c>
      <c r="BE50">
        <v>0</v>
      </c>
      <c r="BF50">
        <v>0</v>
      </c>
      <c r="BG50" t="s">
        <v>207</v>
      </c>
      <c r="BH50" t="s">
        <v>207</v>
      </c>
      <c r="BI50">
        <v>0</v>
      </c>
      <c r="BJ50">
        <v>0</v>
      </c>
      <c r="BK50">
        <v>294</v>
      </c>
      <c r="BL50">
        <v>0</v>
      </c>
      <c r="BM50">
        <v>0</v>
      </c>
      <c r="BN50">
        <v>0</v>
      </c>
      <c r="BO50" t="s">
        <v>206</v>
      </c>
      <c r="BP50">
        <v>440</v>
      </c>
      <c r="BQ50">
        <v>0</v>
      </c>
      <c r="BR50">
        <v>0</v>
      </c>
      <c r="BS50">
        <v>0</v>
      </c>
      <c r="BT50" t="s">
        <v>206</v>
      </c>
      <c r="BU50">
        <v>356</v>
      </c>
      <c r="BV50">
        <v>0</v>
      </c>
      <c r="BW50">
        <v>0</v>
      </c>
      <c r="BX50">
        <v>0</v>
      </c>
      <c r="BY50" t="s">
        <v>206</v>
      </c>
      <c r="BZ50">
        <v>147</v>
      </c>
      <c r="CA50">
        <v>0</v>
      </c>
      <c r="CB50">
        <v>0</v>
      </c>
      <c r="CC50">
        <v>0</v>
      </c>
      <c r="CD50" t="s">
        <v>206</v>
      </c>
      <c r="CE50">
        <v>1015</v>
      </c>
      <c r="CF50">
        <v>0</v>
      </c>
      <c r="CG50">
        <v>0</v>
      </c>
      <c r="CH50">
        <v>0</v>
      </c>
      <c r="CI50" t="s">
        <v>206</v>
      </c>
      <c r="CJ50">
        <v>0</v>
      </c>
      <c r="CK50">
        <v>140</v>
      </c>
      <c r="CL50">
        <v>0</v>
      </c>
      <c r="CM50">
        <v>0</v>
      </c>
      <c r="CN50" t="s">
        <v>206</v>
      </c>
      <c r="CO50" t="s">
        <v>207</v>
      </c>
      <c r="CP50">
        <v>0</v>
      </c>
      <c r="CQ50">
        <v>0</v>
      </c>
      <c r="CR50">
        <v>0</v>
      </c>
      <c r="CS50">
        <v>343</v>
      </c>
      <c r="CT50">
        <v>2392</v>
      </c>
      <c r="CU50" t="s">
        <v>206</v>
      </c>
      <c r="CV50">
        <v>0</v>
      </c>
      <c r="CW50">
        <v>0</v>
      </c>
      <c r="CX50">
        <v>458</v>
      </c>
      <c r="CY50">
        <v>3206</v>
      </c>
      <c r="CZ50" t="s">
        <v>219</v>
      </c>
      <c r="DA50">
        <f>Table1[[#This Row],[i- returnees internal present household]]+Table1[[#This Row],[k- abroad returnee household]]</f>
        <v>119</v>
      </c>
      <c r="DB50">
        <f>Table1[[#This Row],[i- returnees internal present individuals]]+Table1[[#This Row],[k- abroad returnee individuals]]</f>
        <v>833</v>
      </c>
      <c r="DC50" t="s">
        <v>219</v>
      </c>
      <c r="DD50">
        <v>108</v>
      </c>
      <c r="DE50">
        <v>756</v>
      </c>
      <c r="DF50">
        <v>26</v>
      </c>
      <c r="DG50">
        <v>182</v>
      </c>
      <c r="DH50" t="s">
        <v>235</v>
      </c>
      <c r="DI50" t="s">
        <v>236</v>
      </c>
      <c r="DJ50" t="s">
        <v>210</v>
      </c>
      <c r="DK50" t="s">
        <v>207</v>
      </c>
      <c r="DL50">
        <v>30</v>
      </c>
      <c r="DM50">
        <v>210</v>
      </c>
      <c r="DN50" t="s">
        <v>235</v>
      </c>
      <c r="DO50" t="s">
        <v>236</v>
      </c>
      <c r="DP50" t="s">
        <v>210</v>
      </c>
      <c r="DQ50" t="s">
        <v>207</v>
      </c>
      <c r="DR50">
        <v>22</v>
      </c>
      <c r="DS50">
        <v>154</v>
      </c>
      <c r="DT50" t="s">
        <v>235</v>
      </c>
      <c r="DU50" t="s">
        <v>236</v>
      </c>
      <c r="DV50" t="s">
        <v>210</v>
      </c>
      <c r="DW50" t="s">
        <v>207</v>
      </c>
      <c r="DX50">
        <v>21</v>
      </c>
      <c r="DY50">
        <v>147</v>
      </c>
      <c r="DZ50" t="s">
        <v>235</v>
      </c>
      <c r="EA50" t="s">
        <v>236</v>
      </c>
      <c r="EB50" t="s">
        <v>210</v>
      </c>
      <c r="EC50" t="s">
        <v>207</v>
      </c>
      <c r="ED50">
        <v>9</v>
      </c>
      <c r="EE50">
        <v>63</v>
      </c>
      <c r="EF50" t="s">
        <v>235</v>
      </c>
      <c r="EG50" t="s">
        <v>236</v>
      </c>
      <c r="EH50" t="s">
        <v>242</v>
      </c>
      <c r="EI50" t="s">
        <v>207</v>
      </c>
      <c r="EJ50">
        <v>0</v>
      </c>
      <c r="EK50">
        <v>0</v>
      </c>
      <c r="EL50" t="s">
        <v>219</v>
      </c>
      <c r="EM50">
        <v>11</v>
      </c>
      <c r="EN50">
        <v>77</v>
      </c>
      <c r="EO50">
        <v>4</v>
      </c>
      <c r="EP50">
        <v>28</v>
      </c>
      <c r="EQ50" t="s">
        <v>277</v>
      </c>
      <c r="ER50" t="s">
        <v>278</v>
      </c>
      <c r="ES50" t="s">
        <v>210</v>
      </c>
      <c r="ET50" t="s">
        <v>207</v>
      </c>
      <c r="EU50">
        <v>2</v>
      </c>
      <c r="EV50">
        <v>14</v>
      </c>
      <c r="EW50" t="s">
        <v>277</v>
      </c>
      <c r="EX50" t="s">
        <v>278</v>
      </c>
      <c r="EY50" t="s">
        <v>210</v>
      </c>
      <c r="EZ50" t="s">
        <v>207</v>
      </c>
      <c r="FA50">
        <v>3</v>
      </c>
      <c r="FB50">
        <v>21</v>
      </c>
      <c r="FC50" t="s">
        <v>277</v>
      </c>
      <c r="FD50" t="s">
        <v>278</v>
      </c>
      <c r="FE50" t="s">
        <v>210</v>
      </c>
      <c r="FF50" t="s">
        <v>207</v>
      </c>
      <c r="FG50">
        <v>2</v>
      </c>
      <c r="FH50">
        <v>14</v>
      </c>
      <c r="FI50" t="s">
        <v>277</v>
      </c>
      <c r="FJ50" t="s">
        <v>278</v>
      </c>
      <c r="FK50" t="s">
        <v>210</v>
      </c>
      <c r="FL50" t="s">
        <v>207</v>
      </c>
      <c r="FM50">
        <v>0</v>
      </c>
      <c r="FN50">
        <v>0</v>
      </c>
      <c r="FO50" t="s">
        <v>207</v>
      </c>
      <c r="FP50" t="s">
        <v>207</v>
      </c>
      <c r="FQ50" t="s">
        <v>207</v>
      </c>
      <c r="FR50" t="s">
        <v>207</v>
      </c>
      <c r="FS50">
        <v>0</v>
      </c>
      <c r="FT50">
        <v>0</v>
      </c>
      <c r="FU50">
        <v>98</v>
      </c>
      <c r="FV50">
        <v>686</v>
      </c>
      <c r="FW50">
        <v>13</v>
      </c>
      <c r="FX50">
        <v>91</v>
      </c>
      <c r="FY50">
        <v>8</v>
      </c>
      <c r="FZ50">
        <v>56</v>
      </c>
      <c r="GA50">
        <v>0</v>
      </c>
      <c r="GB50">
        <v>0</v>
      </c>
      <c r="GC50" t="s">
        <v>206</v>
      </c>
      <c r="GD50">
        <v>0</v>
      </c>
      <c r="GE50">
        <v>0</v>
      </c>
      <c r="GF50" t="s">
        <v>206</v>
      </c>
      <c r="GG50" t="s">
        <v>207</v>
      </c>
      <c r="GH50" t="s">
        <v>207</v>
      </c>
      <c r="GI50" t="s">
        <v>206</v>
      </c>
      <c r="GJ50" t="s">
        <v>207</v>
      </c>
      <c r="GK50" t="s">
        <v>206</v>
      </c>
      <c r="GL50">
        <v>0</v>
      </c>
      <c r="GM50">
        <v>0</v>
      </c>
      <c r="GN50" t="s">
        <v>206</v>
      </c>
      <c r="GO50" t="s">
        <v>237</v>
      </c>
      <c r="GP50" t="s">
        <v>212</v>
      </c>
      <c r="GQ50" t="s">
        <v>212</v>
      </c>
      <c r="GR50" t="s">
        <v>426</v>
      </c>
    </row>
    <row r="51" spans="1:200" x14ac:dyDescent="0.2">
      <c r="A51" t="s">
        <v>389</v>
      </c>
      <c r="B51" t="s">
        <v>235</v>
      </c>
      <c r="C51" t="s">
        <v>424</v>
      </c>
      <c r="D51" t="s">
        <v>236</v>
      </c>
      <c r="E51" t="s">
        <v>427</v>
      </c>
      <c r="F51" t="s">
        <v>428</v>
      </c>
      <c r="G51">
        <v>9</v>
      </c>
      <c r="H51">
        <v>9</v>
      </c>
      <c r="I51" t="s">
        <v>219</v>
      </c>
      <c r="J51">
        <v>110</v>
      </c>
      <c r="K51">
        <v>774</v>
      </c>
      <c r="L51">
        <v>15</v>
      </c>
      <c r="M51">
        <v>105</v>
      </c>
      <c r="N51" t="s">
        <v>235</v>
      </c>
      <c r="O51" t="s">
        <v>236</v>
      </c>
      <c r="P51">
        <v>25</v>
      </c>
      <c r="Q51">
        <v>175</v>
      </c>
      <c r="R51" t="s">
        <v>235</v>
      </c>
      <c r="S51" t="s">
        <v>236</v>
      </c>
      <c r="T51">
        <v>30</v>
      </c>
      <c r="U51">
        <v>214</v>
      </c>
      <c r="V51" t="s">
        <v>235</v>
      </c>
      <c r="W51" t="s">
        <v>236</v>
      </c>
      <c r="X51">
        <v>15</v>
      </c>
      <c r="Y51">
        <v>105</v>
      </c>
      <c r="Z51" t="s">
        <v>235</v>
      </c>
      <c r="AA51" t="s">
        <v>236</v>
      </c>
      <c r="AB51">
        <v>25</v>
      </c>
      <c r="AC51">
        <v>175</v>
      </c>
      <c r="AD51" t="s">
        <v>235</v>
      </c>
      <c r="AE51" t="s">
        <v>236</v>
      </c>
      <c r="AF51">
        <v>0</v>
      </c>
      <c r="AG51">
        <v>0</v>
      </c>
      <c r="AH51" t="s">
        <v>207</v>
      </c>
      <c r="AI51" t="s">
        <v>207</v>
      </c>
      <c r="AJ51">
        <v>0</v>
      </c>
      <c r="AK51">
        <v>0</v>
      </c>
      <c r="AL51" t="s">
        <v>206</v>
      </c>
      <c r="AM51">
        <v>0</v>
      </c>
      <c r="AN51">
        <v>0</v>
      </c>
      <c r="AO51">
        <v>0</v>
      </c>
      <c r="AP51">
        <v>0</v>
      </c>
      <c r="AQ51" t="s">
        <v>207</v>
      </c>
      <c r="AR51" t="s">
        <v>207</v>
      </c>
      <c r="AS51">
        <v>0</v>
      </c>
      <c r="AT51">
        <v>0</v>
      </c>
      <c r="AU51" t="s">
        <v>207</v>
      </c>
      <c r="AV51" t="s">
        <v>207</v>
      </c>
      <c r="AW51">
        <v>0</v>
      </c>
      <c r="AX51">
        <v>0</v>
      </c>
      <c r="AY51" t="s">
        <v>207</v>
      </c>
      <c r="AZ51" t="s">
        <v>207</v>
      </c>
      <c r="BA51">
        <v>0</v>
      </c>
      <c r="BB51">
        <v>0</v>
      </c>
      <c r="BC51" t="s">
        <v>207</v>
      </c>
      <c r="BD51" t="s">
        <v>207</v>
      </c>
      <c r="BE51">
        <v>0</v>
      </c>
      <c r="BF51">
        <v>0</v>
      </c>
      <c r="BG51" t="s">
        <v>207</v>
      </c>
      <c r="BH51" t="s">
        <v>207</v>
      </c>
      <c r="BI51">
        <v>0</v>
      </c>
      <c r="BJ51">
        <v>0</v>
      </c>
      <c r="BK51">
        <v>105</v>
      </c>
      <c r="BL51">
        <v>0</v>
      </c>
      <c r="BM51">
        <v>0</v>
      </c>
      <c r="BN51">
        <v>0</v>
      </c>
      <c r="BO51" t="s">
        <v>206</v>
      </c>
      <c r="BP51">
        <v>175</v>
      </c>
      <c r="BQ51">
        <v>0</v>
      </c>
      <c r="BR51">
        <v>0</v>
      </c>
      <c r="BS51">
        <v>0</v>
      </c>
      <c r="BT51" t="s">
        <v>206</v>
      </c>
      <c r="BU51">
        <v>214</v>
      </c>
      <c r="BV51">
        <v>0</v>
      </c>
      <c r="BW51">
        <v>0</v>
      </c>
      <c r="BX51">
        <v>0</v>
      </c>
      <c r="BY51" t="s">
        <v>206</v>
      </c>
      <c r="BZ51">
        <v>105</v>
      </c>
      <c r="CA51">
        <v>0</v>
      </c>
      <c r="CB51">
        <v>0</v>
      </c>
      <c r="CC51">
        <v>0</v>
      </c>
      <c r="CD51" t="s">
        <v>206</v>
      </c>
      <c r="CE51">
        <v>175</v>
      </c>
      <c r="CF51">
        <v>0</v>
      </c>
      <c r="CG51">
        <v>0</v>
      </c>
      <c r="CH51">
        <v>0</v>
      </c>
      <c r="CI51" t="s">
        <v>206</v>
      </c>
      <c r="CJ51">
        <v>0</v>
      </c>
      <c r="CK51">
        <v>0</v>
      </c>
      <c r="CL51">
        <v>0</v>
      </c>
      <c r="CM51">
        <v>0</v>
      </c>
      <c r="CN51" t="s">
        <v>206</v>
      </c>
      <c r="CO51" t="s">
        <v>207</v>
      </c>
      <c r="CP51">
        <v>0</v>
      </c>
      <c r="CQ51">
        <v>0</v>
      </c>
      <c r="CR51">
        <v>0</v>
      </c>
      <c r="CS51">
        <v>110</v>
      </c>
      <c r="CT51">
        <v>774</v>
      </c>
      <c r="CU51" t="s">
        <v>206</v>
      </c>
      <c r="CV51">
        <v>0</v>
      </c>
      <c r="CW51">
        <v>0</v>
      </c>
      <c r="CX51">
        <v>600</v>
      </c>
      <c r="CY51">
        <v>4200</v>
      </c>
      <c r="CZ51" t="s">
        <v>219</v>
      </c>
      <c r="DA51">
        <f>Table1[[#This Row],[i- returnees internal present household]]+Table1[[#This Row],[k- abroad returnee household]]</f>
        <v>592</v>
      </c>
      <c r="DB51">
        <f>Table1[[#This Row],[i- returnees internal present individuals]]+Table1[[#This Row],[k- abroad returnee individuals]]</f>
        <v>4144</v>
      </c>
      <c r="DC51" t="s">
        <v>219</v>
      </c>
      <c r="DD51">
        <v>543</v>
      </c>
      <c r="DE51">
        <v>3801</v>
      </c>
      <c r="DF51">
        <v>70</v>
      </c>
      <c r="DG51">
        <v>490</v>
      </c>
      <c r="DH51" t="s">
        <v>235</v>
      </c>
      <c r="DI51" t="s">
        <v>236</v>
      </c>
      <c r="DJ51" t="s">
        <v>210</v>
      </c>
      <c r="DK51" t="s">
        <v>207</v>
      </c>
      <c r="DL51">
        <v>63</v>
      </c>
      <c r="DM51">
        <v>441</v>
      </c>
      <c r="DN51" t="s">
        <v>235</v>
      </c>
      <c r="DO51" t="s">
        <v>236</v>
      </c>
      <c r="DP51" t="s">
        <v>210</v>
      </c>
      <c r="DQ51" t="s">
        <v>207</v>
      </c>
      <c r="DR51">
        <v>150</v>
      </c>
      <c r="DS51">
        <v>1050</v>
      </c>
      <c r="DT51" t="s">
        <v>235</v>
      </c>
      <c r="DU51" t="s">
        <v>392</v>
      </c>
      <c r="DV51" t="s">
        <v>210</v>
      </c>
      <c r="DW51" t="s">
        <v>207</v>
      </c>
      <c r="DX51">
        <v>200</v>
      </c>
      <c r="DY51">
        <v>1400</v>
      </c>
      <c r="DZ51" t="s">
        <v>235</v>
      </c>
      <c r="EA51" t="s">
        <v>236</v>
      </c>
      <c r="EB51" t="s">
        <v>210</v>
      </c>
      <c r="EC51" t="s">
        <v>207</v>
      </c>
      <c r="ED51">
        <v>60</v>
      </c>
      <c r="EE51">
        <v>420</v>
      </c>
      <c r="EF51" t="s">
        <v>235</v>
      </c>
      <c r="EG51" t="s">
        <v>236</v>
      </c>
      <c r="EH51" t="s">
        <v>210</v>
      </c>
      <c r="EI51" t="s">
        <v>207</v>
      </c>
      <c r="EJ51">
        <v>0</v>
      </c>
      <c r="EK51">
        <v>0</v>
      </c>
      <c r="EL51" t="s">
        <v>219</v>
      </c>
      <c r="EM51">
        <v>49</v>
      </c>
      <c r="EN51">
        <v>343</v>
      </c>
      <c r="EO51">
        <v>11</v>
      </c>
      <c r="EP51">
        <v>77</v>
      </c>
      <c r="EQ51" t="s">
        <v>277</v>
      </c>
      <c r="ER51" t="s">
        <v>278</v>
      </c>
      <c r="ES51" t="s">
        <v>210</v>
      </c>
      <c r="ET51" t="s">
        <v>207</v>
      </c>
      <c r="EU51">
        <v>10</v>
      </c>
      <c r="EV51">
        <v>70</v>
      </c>
      <c r="EW51" t="s">
        <v>277</v>
      </c>
      <c r="EX51" t="s">
        <v>278</v>
      </c>
      <c r="EY51" t="s">
        <v>210</v>
      </c>
      <c r="EZ51" t="s">
        <v>207</v>
      </c>
      <c r="FA51">
        <v>10</v>
      </c>
      <c r="FB51">
        <v>70</v>
      </c>
      <c r="FC51" t="s">
        <v>277</v>
      </c>
      <c r="FD51" t="s">
        <v>278</v>
      </c>
      <c r="FE51" t="s">
        <v>210</v>
      </c>
      <c r="FF51" t="s">
        <v>207</v>
      </c>
      <c r="FG51">
        <v>10</v>
      </c>
      <c r="FH51">
        <v>70</v>
      </c>
      <c r="FI51" t="s">
        <v>277</v>
      </c>
      <c r="FJ51" t="s">
        <v>278</v>
      </c>
      <c r="FK51" t="s">
        <v>210</v>
      </c>
      <c r="FL51" t="s">
        <v>207</v>
      </c>
      <c r="FM51">
        <v>8</v>
      </c>
      <c r="FN51">
        <v>56</v>
      </c>
      <c r="FO51" t="s">
        <v>277</v>
      </c>
      <c r="FP51" t="s">
        <v>278</v>
      </c>
      <c r="FQ51" t="s">
        <v>210</v>
      </c>
      <c r="FR51" t="s">
        <v>207</v>
      </c>
      <c r="FS51">
        <v>0</v>
      </c>
      <c r="FT51">
        <v>0</v>
      </c>
      <c r="FU51">
        <v>442</v>
      </c>
      <c r="FV51">
        <v>3094</v>
      </c>
      <c r="FW51">
        <v>90</v>
      </c>
      <c r="FX51">
        <v>630</v>
      </c>
      <c r="FY51">
        <v>60</v>
      </c>
      <c r="FZ51">
        <v>420</v>
      </c>
      <c r="GA51">
        <v>0</v>
      </c>
      <c r="GB51">
        <v>0</v>
      </c>
      <c r="GC51" t="s">
        <v>206</v>
      </c>
      <c r="GD51">
        <v>0</v>
      </c>
      <c r="GE51">
        <v>0</v>
      </c>
      <c r="GF51" t="s">
        <v>206</v>
      </c>
      <c r="GG51" t="s">
        <v>207</v>
      </c>
      <c r="GH51" t="s">
        <v>207</v>
      </c>
      <c r="GI51" t="s">
        <v>206</v>
      </c>
      <c r="GJ51" t="s">
        <v>207</v>
      </c>
      <c r="GK51" t="s">
        <v>206</v>
      </c>
      <c r="GL51">
        <v>0</v>
      </c>
      <c r="GM51">
        <v>0</v>
      </c>
      <c r="GN51" t="s">
        <v>206</v>
      </c>
      <c r="GO51" t="s">
        <v>237</v>
      </c>
      <c r="GP51" t="s">
        <v>212</v>
      </c>
      <c r="GQ51" t="s">
        <v>212</v>
      </c>
      <c r="GR51" t="s">
        <v>429</v>
      </c>
    </row>
    <row r="52" spans="1:200" x14ac:dyDescent="0.2">
      <c r="A52" t="s">
        <v>389</v>
      </c>
      <c r="B52" t="s">
        <v>235</v>
      </c>
      <c r="C52" t="s">
        <v>424</v>
      </c>
      <c r="D52" t="s">
        <v>236</v>
      </c>
      <c r="E52" t="s">
        <v>430</v>
      </c>
      <c r="F52" t="s">
        <v>431</v>
      </c>
      <c r="G52">
        <v>9</v>
      </c>
      <c r="H52">
        <v>9</v>
      </c>
      <c r="I52" t="s">
        <v>219</v>
      </c>
      <c r="J52">
        <v>374</v>
      </c>
      <c r="K52">
        <v>1760</v>
      </c>
      <c r="L52">
        <v>30</v>
      </c>
      <c r="M52">
        <v>120</v>
      </c>
      <c r="N52" t="s">
        <v>235</v>
      </c>
      <c r="O52" t="s">
        <v>236</v>
      </c>
      <c r="P52">
        <v>94</v>
      </c>
      <c r="Q52">
        <v>380</v>
      </c>
      <c r="R52" t="s">
        <v>235</v>
      </c>
      <c r="S52" t="s">
        <v>236</v>
      </c>
      <c r="T52">
        <v>100</v>
      </c>
      <c r="U52">
        <v>450</v>
      </c>
      <c r="V52" t="s">
        <v>235</v>
      </c>
      <c r="W52" t="s">
        <v>236</v>
      </c>
      <c r="X52">
        <v>36</v>
      </c>
      <c r="Y52">
        <v>145</v>
      </c>
      <c r="Z52" t="s">
        <v>235</v>
      </c>
      <c r="AA52" t="s">
        <v>236</v>
      </c>
      <c r="AB52">
        <v>74</v>
      </c>
      <c r="AC52">
        <v>505</v>
      </c>
      <c r="AD52" t="s">
        <v>235</v>
      </c>
      <c r="AE52" t="s">
        <v>236</v>
      </c>
      <c r="AF52">
        <v>40</v>
      </c>
      <c r="AG52">
        <v>160</v>
      </c>
      <c r="AH52" t="s">
        <v>235</v>
      </c>
      <c r="AI52" t="s">
        <v>236</v>
      </c>
      <c r="AJ52">
        <v>0</v>
      </c>
      <c r="AK52">
        <v>0</v>
      </c>
      <c r="AL52" t="s">
        <v>206</v>
      </c>
      <c r="AM52">
        <v>0</v>
      </c>
      <c r="AN52">
        <v>0</v>
      </c>
      <c r="AO52">
        <v>0</v>
      </c>
      <c r="AP52">
        <v>0</v>
      </c>
      <c r="AQ52" t="s">
        <v>207</v>
      </c>
      <c r="AR52" t="s">
        <v>207</v>
      </c>
      <c r="AS52">
        <v>0</v>
      </c>
      <c r="AT52">
        <v>0</v>
      </c>
      <c r="AU52" t="s">
        <v>207</v>
      </c>
      <c r="AV52" t="s">
        <v>207</v>
      </c>
      <c r="AW52">
        <v>0</v>
      </c>
      <c r="AX52">
        <v>0</v>
      </c>
      <c r="AY52" t="s">
        <v>207</v>
      </c>
      <c r="AZ52" t="s">
        <v>207</v>
      </c>
      <c r="BA52">
        <v>0</v>
      </c>
      <c r="BB52">
        <v>0</v>
      </c>
      <c r="BC52" t="s">
        <v>207</v>
      </c>
      <c r="BD52" t="s">
        <v>207</v>
      </c>
      <c r="BE52">
        <v>0</v>
      </c>
      <c r="BF52">
        <v>0</v>
      </c>
      <c r="BG52" t="s">
        <v>207</v>
      </c>
      <c r="BH52" t="s">
        <v>207</v>
      </c>
      <c r="BI52">
        <v>0</v>
      </c>
      <c r="BJ52">
        <v>0</v>
      </c>
      <c r="BK52">
        <v>120</v>
      </c>
      <c r="BL52">
        <v>0</v>
      </c>
      <c r="BM52">
        <v>0</v>
      </c>
      <c r="BN52">
        <v>0</v>
      </c>
      <c r="BO52" t="s">
        <v>206</v>
      </c>
      <c r="BP52">
        <v>380</v>
      </c>
      <c r="BQ52">
        <v>0</v>
      </c>
      <c r="BR52">
        <v>0</v>
      </c>
      <c r="BS52">
        <v>0</v>
      </c>
      <c r="BT52" t="s">
        <v>206</v>
      </c>
      <c r="BU52">
        <v>450</v>
      </c>
      <c r="BV52">
        <v>0</v>
      </c>
      <c r="BW52">
        <v>0</v>
      </c>
      <c r="BX52">
        <v>0</v>
      </c>
      <c r="BY52" t="s">
        <v>206</v>
      </c>
      <c r="BZ52">
        <v>145</v>
      </c>
      <c r="CA52">
        <v>0</v>
      </c>
      <c r="CB52">
        <v>0</v>
      </c>
      <c r="CC52">
        <v>0</v>
      </c>
      <c r="CD52" t="s">
        <v>206</v>
      </c>
      <c r="CE52">
        <v>505</v>
      </c>
      <c r="CF52">
        <v>0</v>
      </c>
      <c r="CG52">
        <v>0</v>
      </c>
      <c r="CH52">
        <v>0</v>
      </c>
      <c r="CI52" t="s">
        <v>206</v>
      </c>
      <c r="CJ52">
        <v>160</v>
      </c>
      <c r="CK52">
        <v>0</v>
      </c>
      <c r="CL52">
        <v>0</v>
      </c>
      <c r="CM52">
        <v>0</v>
      </c>
      <c r="CN52" t="s">
        <v>206</v>
      </c>
      <c r="CO52" t="s">
        <v>207</v>
      </c>
      <c r="CP52">
        <v>0</v>
      </c>
      <c r="CQ52">
        <v>0</v>
      </c>
      <c r="CR52">
        <v>0</v>
      </c>
      <c r="CS52">
        <v>374</v>
      </c>
      <c r="CT52">
        <v>1760</v>
      </c>
      <c r="CU52" t="s">
        <v>206</v>
      </c>
      <c r="CV52">
        <v>0</v>
      </c>
      <c r="CW52">
        <v>0</v>
      </c>
      <c r="CX52">
        <v>2000</v>
      </c>
      <c r="CY52">
        <v>9150</v>
      </c>
      <c r="CZ52" t="s">
        <v>219</v>
      </c>
      <c r="DA52">
        <f>Table1[[#This Row],[i- returnees internal present household]]+Table1[[#This Row],[k- abroad returnee household]]</f>
        <v>600</v>
      </c>
      <c r="DB52">
        <f>Table1[[#This Row],[i- returnees internal present individuals]]+Table1[[#This Row],[k- abroad returnee individuals]]</f>
        <v>4226</v>
      </c>
      <c r="DC52" t="s">
        <v>219</v>
      </c>
      <c r="DD52">
        <v>587</v>
      </c>
      <c r="DE52">
        <v>4127</v>
      </c>
      <c r="DF52">
        <v>93</v>
      </c>
      <c r="DG52">
        <v>647</v>
      </c>
      <c r="DH52" t="s">
        <v>235</v>
      </c>
      <c r="DI52" t="s">
        <v>236</v>
      </c>
      <c r="DJ52" t="s">
        <v>210</v>
      </c>
      <c r="DK52" t="s">
        <v>207</v>
      </c>
      <c r="DL52">
        <v>117</v>
      </c>
      <c r="DM52">
        <v>833</v>
      </c>
      <c r="DN52" t="s">
        <v>235</v>
      </c>
      <c r="DO52" t="s">
        <v>236</v>
      </c>
      <c r="DP52" t="s">
        <v>210</v>
      </c>
      <c r="DQ52" t="s">
        <v>207</v>
      </c>
      <c r="DR52">
        <v>119</v>
      </c>
      <c r="DS52">
        <v>829</v>
      </c>
      <c r="DT52" t="s">
        <v>235</v>
      </c>
      <c r="DU52" t="s">
        <v>236</v>
      </c>
      <c r="DV52" t="s">
        <v>210</v>
      </c>
      <c r="DW52" t="s">
        <v>207</v>
      </c>
      <c r="DX52">
        <v>137</v>
      </c>
      <c r="DY52">
        <v>968</v>
      </c>
      <c r="DZ52" t="s">
        <v>235</v>
      </c>
      <c r="EA52" t="s">
        <v>236</v>
      </c>
      <c r="EB52" t="s">
        <v>210</v>
      </c>
      <c r="EC52" t="s">
        <v>207</v>
      </c>
      <c r="ED52">
        <v>121</v>
      </c>
      <c r="EE52">
        <v>850</v>
      </c>
      <c r="EF52" t="s">
        <v>235</v>
      </c>
      <c r="EG52" t="s">
        <v>236</v>
      </c>
      <c r="EH52" t="s">
        <v>210</v>
      </c>
      <c r="EI52" t="s">
        <v>207</v>
      </c>
      <c r="EJ52">
        <v>0</v>
      </c>
      <c r="EK52">
        <v>0</v>
      </c>
      <c r="EL52" t="s">
        <v>219</v>
      </c>
      <c r="EM52">
        <v>13</v>
      </c>
      <c r="EN52">
        <v>99</v>
      </c>
      <c r="EO52">
        <v>0</v>
      </c>
      <c r="EP52">
        <v>0</v>
      </c>
      <c r="EQ52" t="s">
        <v>207</v>
      </c>
      <c r="ER52" t="s">
        <v>207</v>
      </c>
      <c r="ES52" t="s">
        <v>207</v>
      </c>
      <c r="ET52" t="s">
        <v>207</v>
      </c>
      <c r="EU52">
        <v>0</v>
      </c>
      <c r="EV52">
        <v>0</v>
      </c>
      <c r="EW52" t="s">
        <v>207</v>
      </c>
      <c r="EX52" t="s">
        <v>207</v>
      </c>
      <c r="EY52" t="s">
        <v>207</v>
      </c>
      <c r="EZ52" t="s">
        <v>207</v>
      </c>
      <c r="FA52">
        <v>3</v>
      </c>
      <c r="FB52">
        <v>24</v>
      </c>
      <c r="FC52" t="s">
        <v>277</v>
      </c>
      <c r="FD52" t="s">
        <v>278</v>
      </c>
      <c r="FE52" t="s">
        <v>210</v>
      </c>
      <c r="FF52" t="s">
        <v>207</v>
      </c>
      <c r="FG52">
        <v>5</v>
      </c>
      <c r="FH52">
        <v>40</v>
      </c>
      <c r="FI52" t="s">
        <v>277</v>
      </c>
      <c r="FJ52" t="s">
        <v>278</v>
      </c>
      <c r="FK52" t="s">
        <v>210</v>
      </c>
      <c r="FL52" t="s">
        <v>207</v>
      </c>
      <c r="FM52">
        <v>5</v>
      </c>
      <c r="FN52">
        <v>35</v>
      </c>
      <c r="FO52" t="s">
        <v>277</v>
      </c>
      <c r="FP52" t="s">
        <v>278</v>
      </c>
      <c r="FQ52" t="s">
        <v>210</v>
      </c>
      <c r="FR52" t="s">
        <v>207</v>
      </c>
      <c r="FS52">
        <v>0</v>
      </c>
      <c r="FT52">
        <v>0</v>
      </c>
      <c r="FU52">
        <v>233</v>
      </c>
      <c r="FV52">
        <v>1667</v>
      </c>
      <c r="FW52">
        <v>215</v>
      </c>
      <c r="FX52">
        <v>1500</v>
      </c>
      <c r="FY52">
        <v>152</v>
      </c>
      <c r="FZ52">
        <v>1059</v>
      </c>
      <c r="GA52">
        <v>0</v>
      </c>
      <c r="GB52">
        <v>0</v>
      </c>
      <c r="GC52" t="s">
        <v>206</v>
      </c>
      <c r="GD52">
        <v>0</v>
      </c>
      <c r="GE52">
        <v>0</v>
      </c>
      <c r="GF52" t="s">
        <v>206</v>
      </c>
      <c r="GG52" t="s">
        <v>207</v>
      </c>
      <c r="GH52" t="s">
        <v>207</v>
      </c>
      <c r="GI52" t="s">
        <v>206</v>
      </c>
      <c r="GJ52" t="s">
        <v>207</v>
      </c>
      <c r="GK52" t="s">
        <v>206</v>
      </c>
      <c r="GL52">
        <v>0</v>
      </c>
      <c r="GM52">
        <v>0</v>
      </c>
      <c r="GN52" t="s">
        <v>219</v>
      </c>
      <c r="GO52" t="s">
        <v>212</v>
      </c>
      <c r="GP52" t="s">
        <v>211</v>
      </c>
      <c r="GQ52" t="s">
        <v>211</v>
      </c>
      <c r="GR52" t="s">
        <v>220</v>
      </c>
    </row>
    <row r="53" spans="1:200" x14ac:dyDescent="0.2">
      <c r="A53" t="s">
        <v>215</v>
      </c>
      <c r="B53" t="s">
        <v>216</v>
      </c>
      <c r="C53" t="s">
        <v>433</v>
      </c>
      <c r="D53" t="s">
        <v>434</v>
      </c>
      <c r="E53" t="s">
        <v>432</v>
      </c>
      <c r="F53" t="s">
        <v>435</v>
      </c>
      <c r="G53">
        <v>9</v>
      </c>
      <c r="H53">
        <v>9</v>
      </c>
      <c r="I53" t="s">
        <v>219</v>
      </c>
      <c r="J53">
        <v>514</v>
      </c>
      <c r="K53">
        <v>3084</v>
      </c>
      <c r="L53">
        <v>104</v>
      </c>
      <c r="M53">
        <v>612</v>
      </c>
      <c r="N53" t="s">
        <v>253</v>
      </c>
      <c r="O53" t="s">
        <v>254</v>
      </c>
      <c r="P53">
        <v>82</v>
      </c>
      <c r="Q53">
        <v>492</v>
      </c>
      <c r="R53" t="s">
        <v>216</v>
      </c>
      <c r="S53" t="s">
        <v>434</v>
      </c>
      <c r="T53">
        <v>77</v>
      </c>
      <c r="U53">
        <v>472</v>
      </c>
      <c r="V53" t="s">
        <v>216</v>
      </c>
      <c r="W53" t="s">
        <v>223</v>
      </c>
      <c r="X53">
        <v>85</v>
      </c>
      <c r="Y53">
        <v>510</v>
      </c>
      <c r="Z53" t="s">
        <v>216</v>
      </c>
      <c r="AA53" t="s">
        <v>434</v>
      </c>
      <c r="AB53">
        <v>166</v>
      </c>
      <c r="AC53">
        <v>998</v>
      </c>
      <c r="AD53" t="s">
        <v>216</v>
      </c>
      <c r="AE53" t="s">
        <v>223</v>
      </c>
      <c r="AF53">
        <v>0</v>
      </c>
      <c r="AG53">
        <v>0</v>
      </c>
      <c r="AH53" t="s">
        <v>207</v>
      </c>
      <c r="AI53" t="s">
        <v>207</v>
      </c>
      <c r="AJ53">
        <v>0</v>
      </c>
      <c r="AK53">
        <v>0</v>
      </c>
      <c r="AL53" t="s">
        <v>219</v>
      </c>
      <c r="AM53">
        <v>140</v>
      </c>
      <c r="AN53">
        <v>836</v>
      </c>
      <c r="AO53">
        <v>36</v>
      </c>
      <c r="AP53">
        <v>214</v>
      </c>
      <c r="AQ53" t="s">
        <v>281</v>
      </c>
      <c r="AR53" t="s">
        <v>436</v>
      </c>
      <c r="AS53">
        <v>33</v>
      </c>
      <c r="AT53">
        <v>200</v>
      </c>
      <c r="AU53" t="s">
        <v>279</v>
      </c>
      <c r="AV53" t="s">
        <v>414</v>
      </c>
      <c r="AW53">
        <v>35</v>
      </c>
      <c r="AX53">
        <v>209</v>
      </c>
      <c r="AY53" t="s">
        <v>208</v>
      </c>
      <c r="AZ53" t="s">
        <v>209</v>
      </c>
      <c r="BA53">
        <v>36</v>
      </c>
      <c r="BB53">
        <v>213</v>
      </c>
      <c r="BC53" t="s">
        <v>277</v>
      </c>
      <c r="BD53" t="s">
        <v>278</v>
      </c>
      <c r="BE53">
        <v>0</v>
      </c>
      <c r="BF53">
        <v>0</v>
      </c>
      <c r="BG53" t="s">
        <v>207</v>
      </c>
      <c r="BH53" t="s">
        <v>207</v>
      </c>
      <c r="BI53">
        <v>0</v>
      </c>
      <c r="BJ53">
        <v>0</v>
      </c>
      <c r="BK53">
        <v>612</v>
      </c>
      <c r="BL53">
        <v>0</v>
      </c>
      <c r="BM53">
        <v>0</v>
      </c>
      <c r="BN53">
        <v>0</v>
      </c>
      <c r="BO53" t="s">
        <v>206</v>
      </c>
      <c r="BP53">
        <v>492</v>
      </c>
      <c r="BQ53">
        <v>0</v>
      </c>
      <c r="BR53">
        <v>0</v>
      </c>
      <c r="BS53">
        <v>0</v>
      </c>
      <c r="BT53" t="s">
        <v>206</v>
      </c>
      <c r="BU53">
        <v>472</v>
      </c>
      <c r="BV53">
        <v>0</v>
      </c>
      <c r="BW53">
        <v>0</v>
      </c>
      <c r="BX53">
        <v>0</v>
      </c>
      <c r="BY53" t="s">
        <v>206</v>
      </c>
      <c r="BZ53">
        <v>510</v>
      </c>
      <c r="CA53">
        <v>0</v>
      </c>
      <c r="CB53">
        <v>0</v>
      </c>
      <c r="CC53">
        <v>0</v>
      </c>
      <c r="CD53" t="s">
        <v>206</v>
      </c>
      <c r="CE53">
        <v>998</v>
      </c>
      <c r="CF53">
        <v>0</v>
      </c>
      <c r="CG53">
        <v>0</v>
      </c>
      <c r="CH53">
        <v>0</v>
      </c>
      <c r="CI53" t="s">
        <v>206</v>
      </c>
      <c r="CJ53">
        <v>0</v>
      </c>
      <c r="CK53">
        <v>0</v>
      </c>
      <c r="CL53">
        <v>0</v>
      </c>
      <c r="CM53">
        <v>0</v>
      </c>
      <c r="CN53" t="s">
        <v>206</v>
      </c>
      <c r="CO53" t="s">
        <v>207</v>
      </c>
      <c r="CP53">
        <v>0</v>
      </c>
      <c r="CQ53">
        <v>0</v>
      </c>
      <c r="CR53">
        <v>0</v>
      </c>
      <c r="CS53">
        <v>514</v>
      </c>
      <c r="CT53">
        <v>3084</v>
      </c>
      <c r="CU53" t="s">
        <v>219</v>
      </c>
      <c r="CV53">
        <v>290</v>
      </c>
      <c r="CW53">
        <v>1742</v>
      </c>
      <c r="CX53">
        <v>385</v>
      </c>
      <c r="CY53">
        <v>2297</v>
      </c>
      <c r="CZ53" t="s">
        <v>219</v>
      </c>
      <c r="DA53">
        <f>Table1[[#This Row],[i- returnees internal present household]]+Table1[[#This Row],[k- abroad returnee household]]</f>
        <v>321</v>
      </c>
      <c r="DB53">
        <f>Table1[[#This Row],[i- returnees internal present individuals]]+Table1[[#This Row],[k- abroad returnee individuals]]</f>
        <v>1924</v>
      </c>
      <c r="DC53" t="s">
        <v>219</v>
      </c>
      <c r="DD53">
        <v>241</v>
      </c>
      <c r="DE53">
        <v>1446</v>
      </c>
      <c r="DF53">
        <v>75</v>
      </c>
      <c r="DG53">
        <v>450</v>
      </c>
      <c r="DH53" t="s">
        <v>216</v>
      </c>
      <c r="DI53" t="s">
        <v>255</v>
      </c>
      <c r="DJ53" t="s">
        <v>210</v>
      </c>
      <c r="DK53" t="s">
        <v>207</v>
      </c>
      <c r="DL53">
        <v>62</v>
      </c>
      <c r="DM53">
        <v>372</v>
      </c>
      <c r="DN53" t="s">
        <v>253</v>
      </c>
      <c r="DO53" t="s">
        <v>254</v>
      </c>
      <c r="DP53" t="s">
        <v>210</v>
      </c>
      <c r="DQ53" t="s">
        <v>207</v>
      </c>
      <c r="DR53">
        <v>48</v>
      </c>
      <c r="DS53">
        <v>288</v>
      </c>
      <c r="DT53" t="s">
        <v>253</v>
      </c>
      <c r="DU53" t="s">
        <v>254</v>
      </c>
      <c r="DV53" t="s">
        <v>210</v>
      </c>
      <c r="DW53" t="s">
        <v>207</v>
      </c>
      <c r="DX53">
        <v>39</v>
      </c>
      <c r="DY53">
        <v>234</v>
      </c>
      <c r="DZ53" t="s">
        <v>253</v>
      </c>
      <c r="EA53" t="s">
        <v>254</v>
      </c>
      <c r="EB53" t="s">
        <v>210</v>
      </c>
      <c r="EC53" t="s">
        <v>207</v>
      </c>
      <c r="ED53">
        <v>17</v>
      </c>
      <c r="EE53">
        <v>102</v>
      </c>
      <c r="EF53" t="s">
        <v>253</v>
      </c>
      <c r="EG53" t="s">
        <v>254</v>
      </c>
      <c r="EH53" t="s">
        <v>210</v>
      </c>
      <c r="EI53" t="s">
        <v>207</v>
      </c>
      <c r="EJ53">
        <v>0</v>
      </c>
      <c r="EK53">
        <v>0</v>
      </c>
      <c r="EL53" t="s">
        <v>219</v>
      </c>
      <c r="EM53">
        <v>80</v>
      </c>
      <c r="EN53">
        <v>478</v>
      </c>
      <c r="EO53">
        <v>20</v>
      </c>
      <c r="EP53">
        <v>118</v>
      </c>
      <c r="EQ53" t="s">
        <v>281</v>
      </c>
      <c r="ER53" t="s">
        <v>393</v>
      </c>
      <c r="ES53" t="s">
        <v>210</v>
      </c>
      <c r="ET53" t="s">
        <v>207</v>
      </c>
      <c r="EU53">
        <v>16</v>
      </c>
      <c r="EV53">
        <v>94</v>
      </c>
      <c r="EW53" t="s">
        <v>208</v>
      </c>
      <c r="EX53" t="s">
        <v>209</v>
      </c>
      <c r="EY53" t="s">
        <v>210</v>
      </c>
      <c r="EZ53" t="s">
        <v>207</v>
      </c>
      <c r="FA53">
        <v>18</v>
      </c>
      <c r="FB53">
        <v>108</v>
      </c>
      <c r="FC53" t="s">
        <v>279</v>
      </c>
      <c r="FD53" t="s">
        <v>414</v>
      </c>
      <c r="FE53" t="s">
        <v>210</v>
      </c>
      <c r="FF53" t="s">
        <v>207</v>
      </c>
      <c r="FG53">
        <v>17</v>
      </c>
      <c r="FH53">
        <v>104</v>
      </c>
      <c r="FI53" t="s">
        <v>277</v>
      </c>
      <c r="FJ53" t="s">
        <v>278</v>
      </c>
      <c r="FK53" t="s">
        <v>210</v>
      </c>
      <c r="FL53" t="s">
        <v>207</v>
      </c>
      <c r="FM53">
        <v>9</v>
      </c>
      <c r="FN53">
        <v>54</v>
      </c>
      <c r="FO53" t="s">
        <v>277</v>
      </c>
      <c r="FP53" t="s">
        <v>278</v>
      </c>
      <c r="FQ53" t="s">
        <v>210</v>
      </c>
      <c r="FR53" t="s">
        <v>207</v>
      </c>
      <c r="FS53">
        <v>0</v>
      </c>
      <c r="FT53">
        <v>0</v>
      </c>
      <c r="FU53">
        <v>112</v>
      </c>
      <c r="FV53">
        <v>662</v>
      </c>
      <c r="FW53">
        <v>110</v>
      </c>
      <c r="FX53">
        <v>638</v>
      </c>
      <c r="FY53">
        <v>99</v>
      </c>
      <c r="FZ53">
        <v>624</v>
      </c>
      <c r="GA53">
        <v>0</v>
      </c>
      <c r="GB53">
        <v>0</v>
      </c>
      <c r="GC53" t="s">
        <v>206</v>
      </c>
      <c r="GD53">
        <v>0</v>
      </c>
      <c r="GE53">
        <v>0</v>
      </c>
      <c r="GF53" t="s">
        <v>206</v>
      </c>
      <c r="GG53" t="s">
        <v>207</v>
      </c>
      <c r="GH53" t="s">
        <v>207</v>
      </c>
      <c r="GI53" t="s">
        <v>206</v>
      </c>
      <c r="GJ53" t="s">
        <v>207</v>
      </c>
      <c r="GK53" t="s">
        <v>206</v>
      </c>
      <c r="GL53">
        <v>0</v>
      </c>
      <c r="GM53">
        <v>0</v>
      </c>
      <c r="GN53" t="s">
        <v>206</v>
      </c>
      <c r="GO53" t="s">
        <v>257</v>
      </c>
      <c r="GP53" t="s">
        <v>211</v>
      </c>
      <c r="GQ53" t="s">
        <v>212</v>
      </c>
      <c r="GR53" t="s">
        <v>437</v>
      </c>
    </row>
    <row r="54" spans="1:200" x14ac:dyDescent="0.2">
      <c r="A54" t="s">
        <v>389</v>
      </c>
      <c r="B54" t="s">
        <v>235</v>
      </c>
      <c r="C54" t="s">
        <v>399</v>
      </c>
      <c r="D54" t="s">
        <v>400</v>
      </c>
      <c r="E54" t="s">
        <v>438</v>
      </c>
      <c r="F54" t="s">
        <v>439</v>
      </c>
      <c r="G54">
        <v>9</v>
      </c>
      <c r="H54">
        <v>9</v>
      </c>
      <c r="I54" t="s">
        <v>219</v>
      </c>
      <c r="J54">
        <v>15</v>
      </c>
      <c r="K54">
        <v>93</v>
      </c>
      <c r="L54">
        <v>10</v>
      </c>
      <c r="M54">
        <v>53</v>
      </c>
      <c r="N54" t="s">
        <v>235</v>
      </c>
      <c r="O54" t="s">
        <v>400</v>
      </c>
      <c r="P54">
        <v>5</v>
      </c>
      <c r="Q54">
        <v>40</v>
      </c>
      <c r="R54" t="s">
        <v>235</v>
      </c>
      <c r="S54" t="s">
        <v>400</v>
      </c>
      <c r="T54">
        <v>0</v>
      </c>
      <c r="U54">
        <v>0</v>
      </c>
      <c r="V54" t="s">
        <v>207</v>
      </c>
      <c r="W54" t="s">
        <v>207</v>
      </c>
      <c r="X54">
        <v>0</v>
      </c>
      <c r="Y54">
        <v>0</v>
      </c>
      <c r="Z54" t="s">
        <v>207</v>
      </c>
      <c r="AA54" t="s">
        <v>207</v>
      </c>
      <c r="AB54">
        <v>0</v>
      </c>
      <c r="AC54">
        <v>0</v>
      </c>
      <c r="AD54" t="s">
        <v>207</v>
      </c>
      <c r="AE54" t="s">
        <v>207</v>
      </c>
      <c r="AF54">
        <v>0</v>
      </c>
      <c r="AG54">
        <v>0</v>
      </c>
      <c r="AH54" t="s">
        <v>207</v>
      </c>
      <c r="AI54" t="s">
        <v>207</v>
      </c>
      <c r="AJ54">
        <v>0</v>
      </c>
      <c r="AK54">
        <v>0</v>
      </c>
      <c r="AL54" t="s">
        <v>206</v>
      </c>
      <c r="AM54">
        <v>0</v>
      </c>
      <c r="AN54">
        <v>0</v>
      </c>
      <c r="AO54">
        <v>0</v>
      </c>
      <c r="AP54">
        <v>0</v>
      </c>
      <c r="AQ54" t="s">
        <v>207</v>
      </c>
      <c r="AR54" t="s">
        <v>207</v>
      </c>
      <c r="AS54">
        <v>0</v>
      </c>
      <c r="AT54">
        <v>0</v>
      </c>
      <c r="AU54" t="s">
        <v>207</v>
      </c>
      <c r="AV54" t="s">
        <v>207</v>
      </c>
      <c r="AW54">
        <v>0</v>
      </c>
      <c r="AX54">
        <v>0</v>
      </c>
      <c r="AY54" t="s">
        <v>207</v>
      </c>
      <c r="AZ54" t="s">
        <v>207</v>
      </c>
      <c r="BA54">
        <v>0</v>
      </c>
      <c r="BB54">
        <v>0</v>
      </c>
      <c r="BC54" t="s">
        <v>207</v>
      </c>
      <c r="BD54" t="s">
        <v>207</v>
      </c>
      <c r="BE54">
        <v>0</v>
      </c>
      <c r="BF54">
        <v>0</v>
      </c>
      <c r="BG54" t="s">
        <v>207</v>
      </c>
      <c r="BH54" t="s">
        <v>207</v>
      </c>
      <c r="BI54">
        <v>0</v>
      </c>
      <c r="BJ54">
        <v>0</v>
      </c>
      <c r="BK54">
        <v>53</v>
      </c>
      <c r="BL54">
        <v>0</v>
      </c>
      <c r="BM54">
        <v>0</v>
      </c>
      <c r="BN54">
        <v>0</v>
      </c>
      <c r="BO54" t="s">
        <v>206</v>
      </c>
      <c r="BP54">
        <v>40</v>
      </c>
      <c r="BQ54">
        <v>0</v>
      </c>
      <c r="BR54">
        <v>0</v>
      </c>
      <c r="BS54">
        <v>0</v>
      </c>
      <c r="BT54" t="s">
        <v>206</v>
      </c>
      <c r="BU54">
        <v>0</v>
      </c>
      <c r="BV54">
        <v>0</v>
      </c>
      <c r="BW54">
        <v>0</v>
      </c>
      <c r="BX54">
        <v>0</v>
      </c>
      <c r="BY54" t="s">
        <v>206</v>
      </c>
      <c r="BZ54">
        <v>0</v>
      </c>
      <c r="CA54">
        <v>0</v>
      </c>
      <c r="CB54">
        <v>0</v>
      </c>
      <c r="CC54">
        <v>0</v>
      </c>
      <c r="CD54" t="s">
        <v>206</v>
      </c>
      <c r="CE54">
        <v>0</v>
      </c>
      <c r="CF54">
        <v>0</v>
      </c>
      <c r="CG54">
        <v>0</v>
      </c>
      <c r="CH54">
        <v>0</v>
      </c>
      <c r="CI54" t="s">
        <v>206</v>
      </c>
      <c r="CJ54">
        <v>0</v>
      </c>
      <c r="CK54">
        <v>0</v>
      </c>
      <c r="CL54">
        <v>0</v>
      </c>
      <c r="CM54">
        <v>0</v>
      </c>
      <c r="CN54" t="s">
        <v>206</v>
      </c>
      <c r="CO54" t="s">
        <v>207</v>
      </c>
      <c r="CP54">
        <v>0</v>
      </c>
      <c r="CQ54">
        <v>0</v>
      </c>
      <c r="CR54">
        <v>0</v>
      </c>
      <c r="CS54">
        <v>15</v>
      </c>
      <c r="CT54">
        <v>93</v>
      </c>
      <c r="CU54" t="s">
        <v>206</v>
      </c>
      <c r="CV54">
        <v>0</v>
      </c>
      <c r="CW54">
        <v>0</v>
      </c>
      <c r="CX54">
        <v>992</v>
      </c>
      <c r="CY54">
        <v>5950</v>
      </c>
      <c r="CZ54" t="s">
        <v>219</v>
      </c>
      <c r="DA54">
        <f>Table1[[#This Row],[i- returnees internal present household]]+Table1[[#This Row],[k- abroad returnee household]]</f>
        <v>412</v>
      </c>
      <c r="DB54">
        <f>Table1[[#This Row],[i- returnees internal present individuals]]+Table1[[#This Row],[k- abroad returnee individuals]]</f>
        <v>2913</v>
      </c>
      <c r="DC54" t="s">
        <v>219</v>
      </c>
      <c r="DD54">
        <v>344</v>
      </c>
      <c r="DE54">
        <v>2474</v>
      </c>
      <c r="DF54">
        <v>0</v>
      </c>
      <c r="DG54">
        <v>0</v>
      </c>
      <c r="DH54" t="s">
        <v>207</v>
      </c>
      <c r="DI54" t="s">
        <v>207</v>
      </c>
      <c r="DJ54" t="s">
        <v>207</v>
      </c>
      <c r="DK54" t="s">
        <v>207</v>
      </c>
      <c r="DL54">
        <v>0</v>
      </c>
      <c r="DM54">
        <v>0</v>
      </c>
      <c r="DN54" t="s">
        <v>207</v>
      </c>
      <c r="DO54" t="s">
        <v>207</v>
      </c>
      <c r="DP54" t="s">
        <v>207</v>
      </c>
      <c r="DQ54" t="s">
        <v>207</v>
      </c>
      <c r="DR54">
        <v>0</v>
      </c>
      <c r="DS54">
        <v>0</v>
      </c>
      <c r="DT54" t="s">
        <v>207</v>
      </c>
      <c r="DU54" t="s">
        <v>207</v>
      </c>
      <c r="DV54" t="s">
        <v>207</v>
      </c>
      <c r="DW54" t="s">
        <v>207</v>
      </c>
      <c r="DX54">
        <v>104</v>
      </c>
      <c r="DY54">
        <v>728</v>
      </c>
      <c r="DZ54" t="s">
        <v>235</v>
      </c>
      <c r="EA54" t="s">
        <v>392</v>
      </c>
      <c r="EB54" t="s">
        <v>210</v>
      </c>
      <c r="EC54" t="s">
        <v>207</v>
      </c>
      <c r="ED54">
        <v>240</v>
      </c>
      <c r="EE54">
        <v>1746</v>
      </c>
      <c r="EF54" t="s">
        <v>235</v>
      </c>
      <c r="EG54" t="s">
        <v>392</v>
      </c>
      <c r="EH54" t="s">
        <v>210</v>
      </c>
      <c r="EI54" t="s">
        <v>207</v>
      </c>
      <c r="EJ54">
        <v>0</v>
      </c>
      <c r="EK54">
        <v>0</v>
      </c>
      <c r="EL54" t="s">
        <v>219</v>
      </c>
      <c r="EM54">
        <v>68</v>
      </c>
      <c r="EN54">
        <v>439</v>
      </c>
      <c r="EO54">
        <v>0</v>
      </c>
      <c r="EP54">
        <v>0</v>
      </c>
      <c r="EQ54" t="s">
        <v>207</v>
      </c>
      <c r="ER54" t="s">
        <v>207</v>
      </c>
      <c r="ES54" t="s">
        <v>207</v>
      </c>
      <c r="ET54" t="s">
        <v>207</v>
      </c>
      <c r="EU54">
        <v>0</v>
      </c>
      <c r="EV54">
        <v>0</v>
      </c>
      <c r="EW54" t="s">
        <v>207</v>
      </c>
      <c r="EX54" t="s">
        <v>207</v>
      </c>
      <c r="EY54" t="s">
        <v>207</v>
      </c>
      <c r="EZ54" t="s">
        <v>207</v>
      </c>
      <c r="FA54">
        <v>0</v>
      </c>
      <c r="FB54">
        <v>0</v>
      </c>
      <c r="FC54" t="s">
        <v>207</v>
      </c>
      <c r="FD54" t="s">
        <v>207</v>
      </c>
      <c r="FE54" t="s">
        <v>207</v>
      </c>
      <c r="FF54" t="s">
        <v>207</v>
      </c>
      <c r="FG54">
        <v>18</v>
      </c>
      <c r="FH54">
        <v>158</v>
      </c>
      <c r="FI54" t="s">
        <v>277</v>
      </c>
      <c r="FJ54" t="s">
        <v>278</v>
      </c>
      <c r="FK54" t="s">
        <v>210</v>
      </c>
      <c r="FL54" t="s">
        <v>207</v>
      </c>
      <c r="FM54">
        <v>50</v>
      </c>
      <c r="FN54">
        <v>281</v>
      </c>
      <c r="FO54" t="s">
        <v>277</v>
      </c>
      <c r="FP54" t="s">
        <v>278</v>
      </c>
      <c r="FQ54" t="s">
        <v>210</v>
      </c>
      <c r="FR54" t="s">
        <v>207</v>
      </c>
      <c r="FS54">
        <v>0</v>
      </c>
      <c r="FT54">
        <v>0</v>
      </c>
      <c r="FU54">
        <v>25</v>
      </c>
      <c r="FV54">
        <v>213</v>
      </c>
      <c r="FW54">
        <v>50</v>
      </c>
      <c r="FX54">
        <v>650</v>
      </c>
      <c r="FY54">
        <v>337</v>
      </c>
      <c r="FZ54">
        <v>2050</v>
      </c>
      <c r="GA54">
        <v>0</v>
      </c>
      <c r="GB54">
        <v>0</v>
      </c>
      <c r="GC54" t="s">
        <v>206</v>
      </c>
      <c r="GD54">
        <v>0</v>
      </c>
      <c r="GE54">
        <v>0</v>
      </c>
      <c r="GF54" t="s">
        <v>206</v>
      </c>
      <c r="GG54" t="s">
        <v>207</v>
      </c>
      <c r="GH54" t="s">
        <v>207</v>
      </c>
      <c r="GI54" t="s">
        <v>206</v>
      </c>
      <c r="GJ54" t="s">
        <v>207</v>
      </c>
      <c r="GK54" t="s">
        <v>206</v>
      </c>
      <c r="GL54">
        <v>0</v>
      </c>
      <c r="GM54">
        <v>0</v>
      </c>
      <c r="GN54" t="s">
        <v>206</v>
      </c>
      <c r="GO54" t="s">
        <v>211</v>
      </c>
      <c r="GP54" t="s">
        <v>257</v>
      </c>
      <c r="GQ54" t="s">
        <v>211</v>
      </c>
      <c r="GR54" t="s">
        <v>220</v>
      </c>
    </row>
    <row r="55" spans="1:200" x14ac:dyDescent="0.2">
      <c r="A55" t="s">
        <v>389</v>
      </c>
      <c r="B55" t="s">
        <v>235</v>
      </c>
      <c r="C55" t="s">
        <v>399</v>
      </c>
      <c r="D55" t="s">
        <v>400</v>
      </c>
      <c r="E55" t="s">
        <v>440</v>
      </c>
      <c r="F55" t="s">
        <v>441</v>
      </c>
      <c r="G55">
        <v>9</v>
      </c>
      <c r="H55">
        <v>9</v>
      </c>
      <c r="I55" t="s">
        <v>206</v>
      </c>
      <c r="J55">
        <v>0</v>
      </c>
      <c r="K55">
        <v>0</v>
      </c>
      <c r="L55">
        <v>0</v>
      </c>
      <c r="M55">
        <v>0</v>
      </c>
      <c r="N55" t="s">
        <v>207</v>
      </c>
      <c r="O55" t="s">
        <v>207</v>
      </c>
      <c r="P55">
        <v>0</v>
      </c>
      <c r="Q55">
        <v>0</v>
      </c>
      <c r="R55" t="s">
        <v>207</v>
      </c>
      <c r="S55" t="s">
        <v>207</v>
      </c>
      <c r="T55">
        <v>0</v>
      </c>
      <c r="U55">
        <v>0</v>
      </c>
      <c r="V55" t="s">
        <v>207</v>
      </c>
      <c r="W55" t="s">
        <v>207</v>
      </c>
      <c r="X55">
        <v>0</v>
      </c>
      <c r="Y55">
        <v>0</v>
      </c>
      <c r="Z55" t="s">
        <v>207</v>
      </c>
      <c r="AA55" t="s">
        <v>207</v>
      </c>
      <c r="AB55">
        <v>0</v>
      </c>
      <c r="AC55">
        <v>0</v>
      </c>
      <c r="AD55" t="s">
        <v>207</v>
      </c>
      <c r="AE55" t="s">
        <v>207</v>
      </c>
      <c r="AF55">
        <v>0</v>
      </c>
      <c r="AG55">
        <v>0</v>
      </c>
      <c r="AH55" t="s">
        <v>207</v>
      </c>
      <c r="AI55" t="s">
        <v>207</v>
      </c>
      <c r="AJ55">
        <v>0</v>
      </c>
      <c r="AK55">
        <v>0</v>
      </c>
      <c r="AL55" t="s">
        <v>206</v>
      </c>
      <c r="AM55">
        <v>0</v>
      </c>
      <c r="AN55">
        <v>0</v>
      </c>
      <c r="AO55">
        <v>0</v>
      </c>
      <c r="AP55">
        <v>0</v>
      </c>
      <c r="AQ55" t="s">
        <v>207</v>
      </c>
      <c r="AR55" t="s">
        <v>207</v>
      </c>
      <c r="AS55">
        <v>0</v>
      </c>
      <c r="AT55">
        <v>0</v>
      </c>
      <c r="AU55" t="s">
        <v>207</v>
      </c>
      <c r="AV55" t="s">
        <v>207</v>
      </c>
      <c r="AW55">
        <v>0</v>
      </c>
      <c r="AX55">
        <v>0</v>
      </c>
      <c r="AY55" t="s">
        <v>207</v>
      </c>
      <c r="AZ55" t="s">
        <v>207</v>
      </c>
      <c r="BA55">
        <v>0</v>
      </c>
      <c r="BB55">
        <v>0</v>
      </c>
      <c r="BC55" t="s">
        <v>207</v>
      </c>
      <c r="BD55" t="s">
        <v>207</v>
      </c>
      <c r="BE55">
        <v>0</v>
      </c>
      <c r="BF55">
        <v>0</v>
      </c>
      <c r="BG55" t="s">
        <v>207</v>
      </c>
      <c r="BH55" t="s">
        <v>207</v>
      </c>
      <c r="BI55">
        <v>0</v>
      </c>
      <c r="BJ55">
        <v>0</v>
      </c>
      <c r="BK55">
        <v>0</v>
      </c>
      <c r="BL55">
        <v>0</v>
      </c>
      <c r="BM55">
        <v>0</v>
      </c>
      <c r="BN55">
        <v>0</v>
      </c>
      <c r="BO55" t="s">
        <v>206</v>
      </c>
      <c r="BP55">
        <v>0</v>
      </c>
      <c r="BQ55">
        <v>0</v>
      </c>
      <c r="BR55">
        <v>0</v>
      </c>
      <c r="BS55">
        <v>0</v>
      </c>
      <c r="BT55" t="s">
        <v>206</v>
      </c>
      <c r="BU55">
        <v>0</v>
      </c>
      <c r="BV55">
        <v>0</v>
      </c>
      <c r="BW55">
        <v>0</v>
      </c>
      <c r="BX55">
        <v>0</v>
      </c>
      <c r="BY55" t="s">
        <v>206</v>
      </c>
      <c r="BZ55">
        <v>0</v>
      </c>
      <c r="CA55">
        <v>0</v>
      </c>
      <c r="CB55">
        <v>0</v>
      </c>
      <c r="CC55">
        <v>0</v>
      </c>
      <c r="CD55" t="s">
        <v>206</v>
      </c>
      <c r="CE55">
        <v>0</v>
      </c>
      <c r="CF55">
        <v>0</v>
      </c>
      <c r="CG55">
        <v>0</v>
      </c>
      <c r="CH55">
        <v>0</v>
      </c>
      <c r="CI55" t="s">
        <v>206</v>
      </c>
      <c r="CJ55">
        <v>0</v>
      </c>
      <c r="CK55">
        <v>0</v>
      </c>
      <c r="CL55">
        <v>0</v>
      </c>
      <c r="CM55">
        <v>0</v>
      </c>
      <c r="CN55" t="s">
        <v>206</v>
      </c>
      <c r="CO55" t="s">
        <v>207</v>
      </c>
      <c r="CP55">
        <v>0</v>
      </c>
      <c r="CQ55">
        <v>0</v>
      </c>
      <c r="CR55">
        <v>0</v>
      </c>
      <c r="CS55">
        <v>0</v>
      </c>
      <c r="CT55">
        <v>0</v>
      </c>
      <c r="CU55" t="s">
        <v>206</v>
      </c>
      <c r="CV55">
        <v>0</v>
      </c>
      <c r="CW55">
        <v>0</v>
      </c>
      <c r="CX55">
        <v>0</v>
      </c>
      <c r="CY55">
        <v>0</v>
      </c>
      <c r="CZ55" t="s">
        <v>219</v>
      </c>
      <c r="DA55">
        <f>Table1[[#This Row],[i- returnees internal present household]]+Table1[[#This Row],[k- abroad returnee household]]</f>
        <v>468</v>
      </c>
      <c r="DB55">
        <f>Table1[[#This Row],[i- returnees internal present individuals]]+Table1[[#This Row],[k- abroad returnee individuals]]</f>
        <v>3037</v>
      </c>
      <c r="DC55" t="s">
        <v>219</v>
      </c>
      <c r="DD55">
        <v>384</v>
      </c>
      <c r="DE55">
        <v>2586</v>
      </c>
      <c r="DF55">
        <v>0</v>
      </c>
      <c r="DG55">
        <v>0</v>
      </c>
      <c r="DH55" t="s">
        <v>207</v>
      </c>
      <c r="DI55" t="s">
        <v>207</v>
      </c>
      <c r="DJ55" t="s">
        <v>207</v>
      </c>
      <c r="DK55" t="s">
        <v>207</v>
      </c>
      <c r="DL55">
        <v>0</v>
      </c>
      <c r="DM55">
        <v>0</v>
      </c>
      <c r="DN55" t="s">
        <v>207</v>
      </c>
      <c r="DO55" t="s">
        <v>207</v>
      </c>
      <c r="DP55" t="s">
        <v>207</v>
      </c>
      <c r="DQ55" t="s">
        <v>207</v>
      </c>
      <c r="DR55">
        <v>19</v>
      </c>
      <c r="DS55">
        <v>133</v>
      </c>
      <c r="DT55" t="s">
        <v>235</v>
      </c>
      <c r="DU55" t="s">
        <v>392</v>
      </c>
      <c r="DV55" t="s">
        <v>210</v>
      </c>
      <c r="DW55" t="s">
        <v>207</v>
      </c>
      <c r="DX55">
        <v>185</v>
      </c>
      <c r="DY55">
        <v>1295</v>
      </c>
      <c r="DZ55" t="s">
        <v>235</v>
      </c>
      <c r="EA55" t="s">
        <v>392</v>
      </c>
      <c r="EB55" t="s">
        <v>210</v>
      </c>
      <c r="EC55" t="s">
        <v>207</v>
      </c>
      <c r="ED55">
        <v>180</v>
      </c>
      <c r="EE55">
        <v>1158</v>
      </c>
      <c r="EF55" t="s">
        <v>235</v>
      </c>
      <c r="EG55" t="s">
        <v>392</v>
      </c>
      <c r="EH55" t="s">
        <v>210</v>
      </c>
      <c r="EI55" t="s">
        <v>207</v>
      </c>
      <c r="EJ55">
        <v>0</v>
      </c>
      <c r="EK55">
        <v>0</v>
      </c>
      <c r="EL55" t="s">
        <v>219</v>
      </c>
      <c r="EM55">
        <v>84</v>
      </c>
      <c r="EN55">
        <v>451</v>
      </c>
      <c r="EO55">
        <v>0</v>
      </c>
      <c r="EP55">
        <v>0</v>
      </c>
      <c r="EQ55" t="s">
        <v>207</v>
      </c>
      <c r="ER55" t="s">
        <v>207</v>
      </c>
      <c r="ES55" t="s">
        <v>207</v>
      </c>
      <c r="ET55" t="s">
        <v>207</v>
      </c>
      <c r="EU55">
        <v>0</v>
      </c>
      <c r="EV55">
        <v>0</v>
      </c>
      <c r="EW55" t="s">
        <v>207</v>
      </c>
      <c r="EX55" t="s">
        <v>207</v>
      </c>
      <c r="EY55" t="s">
        <v>207</v>
      </c>
      <c r="EZ55" t="s">
        <v>207</v>
      </c>
      <c r="FA55">
        <v>7</v>
      </c>
      <c r="FB55">
        <v>42</v>
      </c>
      <c r="FC55" t="s">
        <v>277</v>
      </c>
      <c r="FD55" t="s">
        <v>278</v>
      </c>
      <c r="FE55" t="s">
        <v>210</v>
      </c>
      <c r="FF55" t="s">
        <v>207</v>
      </c>
      <c r="FG55">
        <v>19</v>
      </c>
      <c r="FH55">
        <v>133</v>
      </c>
      <c r="FI55" t="s">
        <v>277</v>
      </c>
      <c r="FJ55" t="s">
        <v>278</v>
      </c>
      <c r="FK55" t="s">
        <v>210</v>
      </c>
      <c r="FL55" t="s">
        <v>207</v>
      </c>
      <c r="FM55">
        <v>58</v>
      </c>
      <c r="FN55">
        <v>276</v>
      </c>
      <c r="FO55" t="s">
        <v>277</v>
      </c>
      <c r="FP55" t="s">
        <v>278</v>
      </c>
      <c r="FQ55" t="s">
        <v>210</v>
      </c>
      <c r="FR55" t="s">
        <v>207</v>
      </c>
      <c r="FS55">
        <v>0</v>
      </c>
      <c r="FT55">
        <v>0</v>
      </c>
      <c r="FU55">
        <v>12</v>
      </c>
      <c r="FV55">
        <v>84</v>
      </c>
      <c r="FW55">
        <v>211</v>
      </c>
      <c r="FX55">
        <v>1477</v>
      </c>
      <c r="FY55">
        <v>245</v>
      </c>
      <c r="FZ55">
        <v>1476</v>
      </c>
      <c r="GA55">
        <v>0</v>
      </c>
      <c r="GB55">
        <v>0</v>
      </c>
      <c r="GC55" t="s">
        <v>206</v>
      </c>
      <c r="GD55">
        <v>0</v>
      </c>
      <c r="GE55">
        <v>0</v>
      </c>
      <c r="GF55" t="s">
        <v>206</v>
      </c>
      <c r="GG55" t="s">
        <v>207</v>
      </c>
      <c r="GH55" t="s">
        <v>207</v>
      </c>
      <c r="GI55" t="s">
        <v>206</v>
      </c>
      <c r="GJ55" t="s">
        <v>207</v>
      </c>
      <c r="GK55" t="s">
        <v>206</v>
      </c>
      <c r="GL55">
        <v>0</v>
      </c>
      <c r="GM55">
        <v>0</v>
      </c>
      <c r="GN55" t="s">
        <v>206</v>
      </c>
      <c r="GO55" t="s">
        <v>237</v>
      </c>
      <c r="GP55" t="s">
        <v>212</v>
      </c>
      <c r="GQ55" t="s">
        <v>212</v>
      </c>
      <c r="GR55" t="s">
        <v>442</v>
      </c>
    </row>
    <row r="56" spans="1:200" x14ac:dyDescent="0.2">
      <c r="A56" t="s">
        <v>389</v>
      </c>
      <c r="B56" t="s">
        <v>235</v>
      </c>
      <c r="C56" t="s">
        <v>444</v>
      </c>
      <c r="D56" t="s">
        <v>392</v>
      </c>
      <c r="E56" t="s">
        <v>443</v>
      </c>
      <c r="F56" t="s">
        <v>392</v>
      </c>
      <c r="G56">
        <v>9</v>
      </c>
      <c r="H56">
        <v>9</v>
      </c>
      <c r="I56" t="s">
        <v>219</v>
      </c>
      <c r="J56">
        <v>16452</v>
      </c>
      <c r="K56">
        <v>105555</v>
      </c>
      <c r="L56">
        <v>12888</v>
      </c>
      <c r="M56">
        <v>82485</v>
      </c>
      <c r="N56" t="s">
        <v>235</v>
      </c>
      <c r="O56" t="s">
        <v>392</v>
      </c>
      <c r="P56">
        <v>3517</v>
      </c>
      <c r="Q56">
        <v>22506</v>
      </c>
      <c r="R56" t="s">
        <v>235</v>
      </c>
      <c r="S56" t="s">
        <v>400</v>
      </c>
      <c r="T56">
        <v>47</v>
      </c>
      <c r="U56">
        <v>564</v>
      </c>
      <c r="V56" t="s">
        <v>235</v>
      </c>
      <c r="W56" t="s">
        <v>390</v>
      </c>
      <c r="X56">
        <v>0</v>
      </c>
      <c r="Y56">
        <v>0</v>
      </c>
      <c r="Z56" t="s">
        <v>207</v>
      </c>
      <c r="AA56" t="s">
        <v>207</v>
      </c>
      <c r="AB56">
        <v>0</v>
      </c>
      <c r="AC56">
        <v>0</v>
      </c>
      <c r="AD56" t="s">
        <v>207</v>
      </c>
      <c r="AE56" t="s">
        <v>207</v>
      </c>
      <c r="AF56">
        <v>0</v>
      </c>
      <c r="AG56">
        <v>0</v>
      </c>
      <c r="AH56" t="s">
        <v>207</v>
      </c>
      <c r="AI56" t="s">
        <v>207</v>
      </c>
      <c r="AJ56">
        <v>0</v>
      </c>
      <c r="AK56">
        <v>0</v>
      </c>
      <c r="AL56" t="s">
        <v>219</v>
      </c>
      <c r="AM56">
        <v>13</v>
      </c>
      <c r="AN56">
        <v>58</v>
      </c>
      <c r="AO56">
        <v>13</v>
      </c>
      <c r="AP56">
        <v>58</v>
      </c>
      <c r="AQ56" t="s">
        <v>277</v>
      </c>
      <c r="AR56" t="s">
        <v>278</v>
      </c>
      <c r="AS56">
        <v>0</v>
      </c>
      <c r="AT56">
        <v>0</v>
      </c>
      <c r="AU56" t="s">
        <v>207</v>
      </c>
      <c r="AV56" t="s">
        <v>207</v>
      </c>
      <c r="AW56">
        <v>0</v>
      </c>
      <c r="AX56">
        <v>0</v>
      </c>
      <c r="AY56" t="s">
        <v>207</v>
      </c>
      <c r="AZ56" t="s">
        <v>207</v>
      </c>
      <c r="BA56">
        <v>0</v>
      </c>
      <c r="BB56">
        <v>0</v>
      </c>
      <c r="BC56" t="s">
        <v>207</v>
      </c>
      <c r="BD56" t="s">
        <v>207</v>
      </c>
      <c r="BE56">
        <v>0</v>
      </c>
      <c r="BF56">
        <v>0</v>
      </c>
      <c r="BG56" t="s">
        <v>207</v>
      </c>
      <c r="BH56" t="s">
        <v>207</v>
      </c>
      <c r="BI56">
        <v>0</v>
      </c>
      <c r="BJ56">
        <v>0</v>
      </c>
      <c r="BK56">
        <v>82485</v>
      </c>
      <c r="BL56">
        <v>0</v>
      </c>
      <c r="BM56">
        <v>0</v>
      </c>
      <c r="BN56">
        <v>0</v>
      </c>
      <c r="BO56" t="s">
        <v>206</v>
      </c>
      <c r="BP56">
        <v>22506</v>
      </c>
      <c r="BQ56">
        <v>0</v>
      </c>
      <c r="BR56">
        <v>0</v>
      </c>
      <c r="BS56">
        <v>0</v>
      </c>
      <c r="BT56" t="s">
        <v>206</v>
      </c>
      <c r="BU56">
        <v>564</v>
      </c>
      <c r="BV56">
        <v>0</v>
      </c>
      <c r="BW56">
        <v>0</v>
      </c>
      <c r="BX56">
        <v>0</v>
      </c>
      <c r="BY56" t="s">
        <v>206</v>
      </c>
      <c r="BZ56">
        <v>0</v>
      </c>
      <c r="CA56">
        <v>0</v>
      </c>
      <c r="CB56">
        <v>0</v>
      </c>
      <c r="CC56">
        <v>0</v>
      </c>
      <c r="CD56" t="s">
        <v>206</v>
      </c>
      <c r="CE56">
        <v>0</v>
      </c>
      <c r="CF56">
        <v>0</v>
      </c>
      <c r="CG56">
        <v>0</v>
      </c>
      <c r="CH56">
        <v>0</v>
      </c>
      <c r="CI56" t="s">
        <v>206</v>
      </c>
      <c r="CJ56">
        <v>0</v>
      </c>
      <c r="CK56">
        <v>0</v>
      </c>
      <c r="CL56">
        <v>0</v>
      </c>
      <c r="CM56">
        <v>0</v>
      </c>
      <c r="CN56" t="s">
        <v>206</v>
      </c>
      <c r="CO56" t="s">
        <v>207</v>
      </c>
      <c r="CP56">
        <v>0</v>
      </c>
      <c r="CQ56">
        <v>15645</v>
      </c>
      <c r="CR56">
        <v>100711</v>
      </c>
      <c r="CS56">
        <v>807</v>
      </c>
      <c r="CT56">
        <v>4844</v>
      </c>
      <c r="CU56" t="s">
        <v>206</v>
      </c>
      <c r="CV56">
        <v>0</v>
      </c>
      <c r="CW56">
        <v>0</v>
      </c>
      <c r="CX56">
        <v>5155</v>
      </c>
      <c r="CY56">
        <v>28354</v>
      </c>
      <c r="CZ56" t="s">
        <v>219</v>
      </c>
      <c r="DA56">
        <f>Table1[[#This Row],[i- returnees internal present household]]+Table1[[#This Row],[k- abroad returnee household]]</f>
        <v>923</v>
      </c>
      <c r="DB56">
        <f>Table1[[#This Row],[i- returnees internal present individuals]]+Table1[[#This Row],[k- abroad returnee individuals]]</f>
        <v>5535</v>
      </c>
      <c r="DC56" t="s">
        <v>219</v>
      </c>
      <c r="DD56">
        <v>910</v>
      </c>
      <c r="DE56">
        <v>5460</v>
      </c>
      <c r="DF56">
        <v>0</v>
      </c>
      <c r="DG56">
        <v>0</v>
      </c>
      <c r="DH56" t="s">
        <v>207</v>
      </c>
      <c r="DI56" t="s">
        <v>207</v>
      </c>
      <c r="DJ56" t="s">
        <v>207</v>
      </c>
      <c r="DK56" t="s">
        <v>207</v>
      </c>
      <c r="DL56">
        <v>45</v>
      </c>
      <c r="DM56">
        <v>270</v>
      </c>
      <c r="DN56" t="s">
        <v>235</v>
      </c>
      <c r="DO56" t="s">
        <v>390</v>
      </c>
      <c r="DP56" t="s">
        <v>210</v>
      </c>
      <c r="DQ56" t="s">
        <v>207</v>
      </c>
      <c r="DR56">
        <v>367</v>
      </c>
      <c r="DS56">
        <v>2202</v>
      </c>
      <c r="DT56" t="s">
        <v>235</v>
      </c>
      <c r="DU56" t="s">
        <v>400</v>
      </c>
      <c r="DV56" t="s">
        <v>210</v>
      </c>
      <c r="DW56" t="s">
        <v>207</v>
      </c>
      <c r="DX56">
        <v>480</v>
      </c>
      <c r="DY56">
        <v>2880</v>
      </c>
      <c r="DZ56" t="s">
        <v>235</v>
      </c>
      <c r="EA56" t="s">
        <v>392</v>
      </c>
      <c r="EB56" t="s">
        <v>210</v>
      </c>
      <c r="EC56" t="s">
        <v>207</v>
      </c>
      <c r="ED56">
        <v>18</v>
      </c>
      <c r="EE56">
        <v>108</v>
      </c>
      <c r="EF56" t="s">
        <v>235</v>
      </c>
      <c r="EG56" t="s">
        <v>445</v>
      </c>
      <c r="EH56" t="s">
        <v>210</v>
      </c>
      <c r="EI56" t="s">
        <v>207</v>
      </c>
      <c r="EJ56">
        <v>0</v>
      </c>
      <c r="EK56">
        <v>0</v>
      </c>
      <c r="EL56" t="s">
        <v>219</v>
      </c>
      <c r="EM56">
        <v>13</v>
      </c>
      <c r="EN56">
        <v>75</v>
      </c>
      <c r="EO56">
        <v>0</v>
      </c>
      <c r="EP56">
        <v>0</v>
      </c>
      <c r="EQ56" t="s">
        <v>207</v>
      </c>
      <c r="ER56" t="s">
        <v>207</v>
      </c>
      <c r="ES56" t="s">
        <v>207</v>
      </c>
      <c r="ET56" t="s">
        <v>207</v>
      </c>
      <c r="EU56">
        <v>0</v>
      </c>
      <c r="EV56">
        <v>0</v>
      </c>
      <c r="EW56" t="s">
        <v>207</v>
      </c>
      <c r="EX56" t="s">
        <v>207</v>
      </c>
      <c r="EY56" t="s">
        <v>207</v>
      </c>
      <c r="EZ56" t="s">
        <v>207</v>
      </c>
      <c r="FA56">
        <v>0</v>
      </c>
      <c r="FB56">
        <v>0</v>
      </c>
      <c r="FC56" t="s">
        <v>207</v>
      </c>
      <c r="FD56" t="s">
        <v>207</v>
      </c>
      <c r="FE56" t="s">
        <v>207</v>
      </c>
      <c r="FF56" t="s">
        <v>207</v>
      </c>
      <c r="FG56">
        <v>11</v>
      </c>
      <c r="FH56">
        <v>60</v>
      </c>
      <c r="FI56" t="s">
        <v>277</v>
      </c>
      <c r="FJ56" t="s">
        <v>278</v>
      </c>
      <c r="FK56" t="s">
        <v>210</v>
      </c>
      <c r="FL56" t="s">
        <v>207</v>
      </c>
      <c r="FM56">
        <v>2</v>
      </c>
      <c r="FN56">
        <v>15</v>
      </c>
      <c r="FO56" t="s">
        <v>279</v>
      </c>
      <c r="FP56" t="s">
        <v>414</v>
      </c>
      <c r="FQ56" t="s">
        <v>210</v>
      </c>
      <c r="FR56" t="s">
        <v>207</v>
      </c>
      <c r="FS56">
        <v>0</v>
      </c>
      <c r="FT56">
        <v>0</v>
      </c>
      <c r="FU56">
        <v>528</v>
      </c>
      <c r="FV56">
        <v>3165</v>
      </c>
      <c r="FW56">
        <v>210</v>
      </c>
      <c r="FX56">
        <v>1260</v>
      </c>
      <c r="FY56">
        <v>185</v>
      </c>
      <c r="FZ56">
        <v>1110</v>
      </c>
      <c r="GA56">
        <v>0</v>
      </c>
      <c r="GB56">
        <v>0</v>
      </c>
      <c r="GC56" t="s">
        <v>206</v>
      </c>
      <c r="GD56">
        <v>0</v>
      </c>
      <c r="GE56">
        <v>0</v>
      </c>
      <c r="GF56" t="s">
        <v>206</v>
      </c>
      <c r="GG56" t="s">
        <v>207</v>
      </c>
      <c r="GH56" t="s">
        <v>207</v>
      </c>
      <c r="GI56" t="s">
        <v>206</v>
      </c>
      <c r="GJ56" t="s">
        <v>207</v>
      </c>
      <c r="GK56" t="s">
        <v>206</v>
      </c>
      <c r="GL56">
        <v>0</v>
      </c>
      <c r="GM56">
        <v>0</v>
      </c>
      <c r="GN56" t="s">
        <v>219</v>
      </c>
      <c r="GO56" t="s">
        <v>237</v>
      </c>
      <c r="GP56" t="s">
        <v>212</v>
      </c>
      <c r="GQ56" t="s">
        <v>212</v>
      </c>
      <c r="GR56" t="s">
        <v>446</v>
      </c>
    </row>
    <row r="57" spans="1:200" x14ac:dyDescent="0.2">
      <c r="A57" t="s">
        <v>389</v>
      </c>
      <c r="B57" t="s">
        <v>235</v>
      </c>
      <c r="C57" t="s">
        <v>444</v>
      </c>
      <c r="D57" t="s">
        <v>392</v>
      </c>
      <c r="E57" t="s">
        <v>447</v>
      </c>
      <c r="F57" t="s">
        <v>448</v>
      </c>
      <c r="G57">
        <v>9</v>
      </c>
      <c r="H57">
        <v>9</v>
      </c>
      <c r="I57" t="s">
        <v>219</v>
      </c>
      <c r="J57">
        <v>590</v>
      </c>
      <c r="K57">
        <v>3540</v>
      </c>
      <c r="L57">
        <v>316</v>
      </c>
      <c r="M57">
        <v>1896</v>
      </c>
      <c r="N57" t="s">
        <v>235</v>
      </c>
      <c r="O57" t="s">
        <v>392</v>
      </c>
      <c r="P57">
        <v>274</v>
      </c>
      <c r="Q57">
        <v>1644</v>
      </c>
      <c r="R57" t="s">
        <v>235</v>
      </c>
      <c r="S57" t="s">
        <v>390</v>
      </c>
      <c r="T57">
        <v>0</v>
      </c>
      <c r="U57">
        <v>0</v>
      </c>
      <c r="V57" t="s">
        <v>207</v>
      </c>
      <c r="W57" t="s">
        <v>207</v>
      </c>
      <c r="X57">
        <v>0</v>
      </c>
      <c r="Y57">
        <v>0</v>
      </c>
      <c r="Z57" t="s">
        <v>207</v>
      </c>
      <c r="AA57" t="s">
        <v>207</v>
      </c>
      <c r="AB57">
        <v>0</v>
      </c>
      <c r="AC57">
        <v>0</v>
      </c>
      <c r="AD57" t="s">
        <v>207</v>
      </c>
      <c r="AE57" t="s">
        <v>207</v>
      </c>
      <c r="AF57">
        <v>0</v>
      </c>
      <c r="AG57">
        <v>0</v>
      </c>
      <c r="AH57" t="s">
        <v>207</v>
      </c>
      <c r="AI57" t="s">
        <v>207</v>
      </c>
      <c r="AJ57">
        <v>0</v>
      </c>
      <c r="AK57">
        <v>0</v>
      </c>
      <c r="AL57" t="s">
        <v>206</v>
      </c>
      <c r="AM57">
        <v>0</v>
      </c>
      <c r="AN57">
        <v>0</v>
      </c>
      <c r="AO57">
        <v>0</v>
      </c>
      <c r="AP57">
        <v>0</v>
      </c>
      <c r="AQ57" t="s">
        <v>207</v>
      </c>
      <c r="AR57" t="s">
        <v>207</v>
      </c>
      <c r="AS57">
        <v>0</v>
      </c>
      <c r="AT57">
        <v>0</v>
      </c>
      <c r="AU57" t="s">
        <v>207</v>
      </c>
      <c r="AV57" t="s">
        <v>207</v>
      </c>
      <c r="AW57">
        <v>0</v>
      </c>
      <c r="AX57">
        <v>0</v>
      </c>
      <c r="AY57" t="s">
        <v>207</v>
      </c>
      <c r="AZ57" t="s">
        <v>207</v>
      </c>
      <c r="BA57">
        <v>0</v>
      </c>
      <c r="BB57">
        <v>0</v>
      </c>
      <c r="BC57" t="s">
        <v>207</v>
      </c>
      <c r="BD57" t="s">
        <v>207</v>
      </c>
      <c r="BE57">
        <v>0</v>
      </c>
      <c r="BF57">
        <v>0</v>
      </c>
      <c r="BG57" t="s">
        <v>207</v>
      </c>
      <c r="BH57" t="s">
        <v>207</v>
      </c>
      <c r="BI57">
        <v>0</v>
      </c>
      <c r="BJ57">
        <v>0</v>
      </c>
      <c r="BK57">
        <v>1896</v>
      </c>
      <c r="BL57">
        <v>0</v>
      </c>
      <c r="BM57">
        <v>0</v>
      </c>
      <c r="BN57">
        <v>0</v>
      </c>
      <c r="BO57" t="s">
        <v>206</v>
      </c>
      <c r="BP57">
        <v>1644</v>
      </c>
      <c r="BQ57">
        <v>0</v>
      </c>
      <c r="BR57">
        <v>0</v>
      </c>
      <c r="BS57">
        <v>0</v>
      </c>
      <c r="BT57" t="s">
        <v>206</v>
      </c>
      <c r="BU57">
        <v>0</v>
      </c>
      <c r="BV57">
        <v>0</v>
      </c>
      <c r="BW57">
        <v>0</v>
      </c>
      <c r="BX57">
        <v>0</v>
      </c>
      <c r="BY57" t="s">
        <v>206</v>
      </c>
      <c r="BZ57">
        <v>0</v>
      </c>
      <c r="CA57">
        <v>0</v>
      </c>
      <c r="CB57">
        <v>0</v>
      </c>
      <c r="CC57">
        <v>0</v>
      </c>
      <c r="CD57" t="s">
        <v>206</v>
      </c>
      <c r="CE57">
        <v>0</v>
      </c>
      <c r="CF57">
        <v>0</v>
      </c>
      <c r="CG57">
        <v>0</v>
      </c>
      <c r="CH57">
        <v>0</v>
      </c>
      <c r="CI57" t="s">
        <v>206</v>
      </c>
      <c r="CJ57">
        <v>0</v>
      </c>
      <c r="CK57">
        <v>0</v>
      </c>
      <c r="CL57">
        <v>0</v>
      </c>
      <c r="CM57">
        <v>0</v>
      </c>
      <c r="CN57" t="s">
        <v>206</v>
      </c>
      <c r="CO57" t="s">
        <v>207</v>
      </c>
      <c r="CP57">
        <v>0</v>
      </c>
      <c r="CQ57">
        <v>0</v>
      </c>
      <c r="CR57">
        <v>0</v>
      </c>
      <c r="CS57">
        <v>590</v>
      </c>
      <c r="CT57">
        <v>3540</v>
      </c>
      <c r="CU57" t="s">
        <v>206</v>
      </c>
      <c r="CV57">
        <v>0</v>
      </c>
      <c r="CW57">
        <v>0</v>
      </c>
      <c r="CX57">
        <v>600</v>
      </c>
      <c r="CY57">
        <v>3600</v>
      </c>
      <c r="CZ57" t="s">
        <v>219</v>
      </c>
      <c r="DA57">
        <f>Table1[[#This Row],[i- returnees internal present household]]+Table1[[#This Row],[k- abroad returnee household]]</f>
        <v>589</v>
      </c>
      <c r="DB57">
        <f>Table1[[#This Row],[i- returnees internal present individuals]]+Table1[[#This Row],[k- abroad returnee individuals]]</f>
        <v>3528</v>
      </c>
      <c r="DC57" t="s">
        <v>219</v>
      </c>
      <c r="DD57">
        <v>518</v>
      </c>
      <c r="DE57">
        <v>3102</v>
      </c>
      <c r="DF57">
        <v>0</v>
      </c>
      <c r="DG57">
        <v>0</v>
      </c>
      <c r="DH57" t="s">
        <v>207</v>
      </c>
      <c r="DI57" t="s">
        <v>207</v>
      </c>
      <c r="DJ57" t="s">
        <v>207</v>
      </c>
      <c r="DK57" t="s">
        <v>207</v>
      </c>
      <c r="DL57">
        <v>0</v>
      </c>
      <c r="DM57">
        <v>0</v>
      </c>
      <c r="DN57" t="s">
        <v>207</v>
      </c>
      <c r="DO57" t="s">
        <v>207</v>
      </c>
      <c r="DP57" t="s">
        <v>207</v>
      </c>
      <c r="DQ57" t="s">
        <v>207</v>
      </c>
      <c r="DR57">
        <v>62</v>
      </c>
      <c r="DS57">
        <v>372</v>
      </c>
      <c r="DT57" t="s">
        <v>235</v>
      </c>
      <c r="DU57" t="s">
        <v>236</v>
      </c>
      <c r="DV57" t="s">
        <v>210</v>
      </c>
      <c r="DW57" t="s">
        <v>207</v>
      </c>
      <c r="DX57">
        <v>456</v>
      </c>
      <c r="DY57">
        <v>2730</v>
      </c>
      <c r="DZ57" t="s">
        <v>235</v>
      </c>
      <c r="EA57" t="s">
        <v>392</v>
      </c>
      <c r="EB57" t="s">
        <v>210</v>
      </c>
      <c r="EC57" t="s">
        <v>207</v>
      </c>
      <c r="ED57">
        <v>0</v>
      </c>
      <c r="EE57">
        <v>0</v>
      </c>
      <c r="EF57" t="s">
        <v>207</v>
      </c>
      <c r="EG57" t="s">
        <v>207</v>
      </c>
      <c r="EH57" t="s">
        <v>207</v>
      </c>
      <c r="EI57" t="s">
        <v>207</v>
      </c>
      <c r="EJ57">
        <v>0</v>
      </c>
      <c r="EK57">
        <v>0</v>
      </c>
      <c r="EL57" t="s">
        <v>219</v>
      </c>
      <c r="EM57">
        <v>71</v>
      </c>
      <c r="EN57">
        <v>426</v>
      </c>
      <c r="EO57">
        <v>0</v>
      </c>
      <c r="EP57">
        <v>0</v>
      </c>
      <c r="EQ57" t="s">
        <v>207</v>
      </c>
      <c r="ER57" t="s">
        <v>207</v>
      </c>
      <c r="ES57" t="s">
        <v>207</v>
      </c>
      <c r="ET57" t="s">
        <v>207</v>
      </c>
      <c r="EU57">
        <v>0</v>
      </c>
      <c r="EV57">
        <v>0</v>
      </c>
      <c r="EW57" t="s">
        <v>207</v>
      </c>
      <c r="EX57" t="s">
        <v>207</v>
      </c>
      <c r="EY57" t="s">
        <v>207</v>
      </c>
      <c r="EZ57" t="s">
        <v>207</v>
      </c>
      <c r="FA57">
        <v>19</v>
      </c>
      <c r="FB57">
        <v>114</v>
      </c>
      <c r="FC57" t="s">
        <v>279</v>
      </c>
      <c r="FD57" t="s">
        <v>414</v>
      </c>
      <c r="FE57" t="s">
        <v>210</v>
      </c>
      <c r="FF57" t="s">
        <v>207</v>
      </c>
      <c r="FG57">
        <v>52</v>
      </c>
      <c r="FH57">
        <v>312</v>
      </c>
      <c r="FI57" t="s">
        <v>277</v>
      </c>
      <c r="FJ57" t="s">
        <v>278</v>
      </c>
      <c r="FK57" t="s">
        <v>210</v>
      </c>
      <c r="FL57" t="s">
        <v>207</v>
      </c>
      <c r="FM57">
        <v>0</v>
      </c>
      <c r="FN57">
        <v>0</v>
      </c>
      <c r="FO57" t="s">
        <v>207</v>
      </c>
      <c r="FP57" t="s">
        <v>207</v>
      </c>
      <c r="FQ57" t="s">
        <v>207</v>
      </c>
      <c r="FR57" t="s">
        <v>207</v>
      </c>
      <c r="FS57">
        <v>0</v>
      </c>
      <c r="FT57">
        <v>0</v>
      </c>
      <c r="FU57">
        <v>314</v>
      </c>
      <c r="FV57">
        <v>1878</v>
      </c>
      <c r="FW57">
        <v>248</v>
      </c>
      <c r="FX57">
        <v>1488</v>
      </c>
      <c r="FY57">
        <v>27</v>
      </c>
      <c r="FZ57">
        <v>162</v>
      </c>
      <c r="GA57">
        <v>0</v>
      </c>
      <c r="GB57">
        <v>0</v>
      </c>
      <c r="GC57" t="s">
        <v>206</v>
      </c>
      <c r="GD57">
        <v>0</v>
      </c>
      <c r="GE57">
        <v>0</v>
      </c>
      <c r="GF57" t="s">
        <v>206</v>
      </c>
      <c r="GG57" t="s">
        <v>207</v>
      </c>
      <c r="GH57" t="s">
        <v>207</v>
      </c>
      <c r="GI57" t="s">
        <v>206</v>
      </c>
      <c r="GJ57" t="s">
        <v>207</v>
      </c>
      <c r="GK57" t="s">
        <v>206</v>
      </c>
      <c r="GL57">
        <v>0</v>
      </c>
      <c r="GM57">
        <v>0</v>
      </c>
      <c r="GN57" t="s">
        <v>219</v>
      </c>
      <c r="GO57" t="s">
        <v>211</v>
      </c>
      <c r="GP57" t="s">
        <v>211</v>
      </c>
      <c r="GQ57" t="s">
        <v>212</v>
      </c>
      <c r="GR57" t="s">
        <v>449</v>
      </c>
    </row>
    <row r="58" spans="1:200" x14ac:dyDescent="0.2">
      <c r="A58" t="s">
        <v>389</v>
      </c>
      <c r="B58" t="s">
        <v>235</v>
      </c>
      <c r="C58" t="s">
        <v>444</v>
      </c>
      <c r="D58" t="s">
        <v>392</v>
      </c>
      <c r="E58" t="s">
        <v>450</v>
      </c>
      <c r="F58" t="s">
        <v>451</v>
      </c>
      <c r="G58">
        <v>9</v>
      </c>
      <c r="H58">
        <v>9</v>
      </c>
      <c r="I58" t="s">
        <v>206</v>
      </c>
      <c r="J58">
        <v>0</v>
      </c>
      <c r="K58">
        <v>0</v>
      </c>
      <c r="L58">
        <v>0</v>
      </c>
      <c r="M58">
        <v>0</v>
      </c>
      <c r="N58" t="s">
        <v>207</v>
      </c>
      <c r="O58" t="s">
        <v>207</v>
      </c>
      <c r="P58">
        <v>0</v>
      </c>
      <c r="Q58">
        <v>0</v>
      </c>
      <c r="R58" t="s">
        <v>207</v>
      </c>
      <c r="S58" t="s">
        <v>207</v>
      </c>
      <c r="T58">
        <v>0</v>
      </c>
      <c r="U58">
        <v>0</v>
      </c>
      <c r="V58" t="s">
        <v>207</v>
      </c>
      <c r="W58" t="s">
        <v>207</v>
      </c>
      <c r="X58">
        <v>0</v>
      </c>
      <c r="Y58">
        <v>0</v>
      </c>
      <c r="Z58" t="s">
        <v>207</v>
      </c>
      <c r="AA58" t="s">
        <v>207</v>
      </c>
      <c r="AB58">
        <v>0</v>
      </c>
      <c r="AC58">
        <v>0</v>
      </c>
      <c r="AD58" t="s">
        <v>207</v>
      </c>
      <c r="AE58" t="s">
        <v>207</v>
      </c>
      <c r="AF58">
        <v>0</v>
      </c>
      <c r="AG58">
        <v>0</v>
      </c>
      <c r="AH58" t="s">
        <v>207</v>
      </c>
      <c r="AI58" t="s">
        <v>207</v>
      </c>
      <c r="AJ58">
        <v>0</v>
      </c>
      <c r="AK58">
        <v>0</v>
      </c>
      <c r="AL58" t="s">
        <v>206</v>
      </c>
      <c r="AM58">
        <v>0</v>
      </c>
      <c r="AN58">
        <v>0</v>
      </c>
      <c r="AO58">
        <v>0</v>
      </c>
      <c r="AP58">
        <v>0</v>
      </c>
      <c r="AQ58" t="s">
        <v>207</v>
      </c>
      <c r="AR58" t="s">
        <v>207</v>
      </c>
      <c r="AS58">
        <v>0</v>
      </c>
      <c r="AT58">
        <v>0</v>
      </c>
      <c r="AU58" t="s">
        <v>207</v>
      </c>
      <c r="AV58" t="s">
        <v>207</v>
      </c>
      <c r="AW58">
        <v>0</v>
      </c>
      <c r="AX58">
        <v>0</v>
      </c>
      <c r="AY58" t="s">
        <v>207</v>
      </c>
      <c r="AZ58" t="s">
        <v>207</v>
      </c>
      <c r="BA58">
        <v>0</v>
      </c>
      <c r="BB58">
        <v>0</v>
      </c>
      <c r="BC58" t="s">
        <v>207</v>
      </c>
      <c r="BD58" t="s">
        <v>207</v>
      </c>
      <c r="BE58">
        <v>0</v>
      </c>
      <c r="BF58">
        <v>0</v>
      </c>
      <c r="BG58" t="s">
        <v>207</v>
      </c>
      <c r="BH58" t="s">
        <v>207</v>
      </c>
      <c r="BI58">
        <v>0</v>
      </c>
      <c r="BJ58">
        <v>0</v>
      </c>
      <c r="BK58">
        <v>0</v>
      </c>
      <c r="BL58">
        <v>0</v>
      </c>
      <c r="BM58">
        <v>0</v>
      </c>
      <c r="BN58">
        <v>0</v>
      </c>
      <c r="BO58" t="s">
        <v>206</v>
      </c>
      <c r="BP58">
        <v>0</v>
      </c>
      <c r="BQ58">
        <v>0</v>
      </c>
      <c r="BR58">
        <v>0</v>
      </c>
      <c r="BS58">
        <v>0</v>
      </c>
      <c r="BT58" t="s">
        <v>206</v>
      </c>
      <c r="BU58">
        <v>0</v>
      </c>
      <c r="BV58">
        <v>0</v>
      </c>
      <c r="BW58">
        <v>0</v>
      </c>
      <c r="BX58">
        <v>0</v>
      </c>
      <c r="BY58" t="s">
        <v>206</v>
      </c>
      <c r="BZ58">
        <v>0</v>
      </c>
      <c r="CA58">
        <v>0</v>
      </c>
      <c r="CB58">
        <v>0</v>
      </c>
      <c r="CC58">
        <v>0</v>
      </c>
      <c r="CD58" t="s">
        <v>206</v>
      </c>
      <c r="CE58">
        <v>0</v>
      </c>
      <c r="CF58">
        <v>0</v>
      </c>
      <c r="CG58">
        <v>0</v>
      </c>
      <c r="CH58">
        <v>0</v>
      </c>
      <c r="CI58" t="s">
        <v>206</v>
      </c>
      <c r="CJ58">
        <v>0</v>
      </c>
      <c r="CK58">
        <v>0</v>
      </c>
      <c r="CL58">
        <v>0</v>
      </c>
      <c r="CM58">
        <v>0</v>
      </c>
      <c r="CN58" t="s">
        <v>206</v>
      </c>
      <c r="CO58" t="s">
        <v>207</v>
      </c>
      <c r="CP58">
        <v>0</v>
      </c>
      <c r="CQ58">
        <v>0</v>
      </c>
      <c r="CR58">
        <v>0</v>
      </c>
      <c r="CS58">
        <v>0</v>
      </c>
      <c r="CT58">
        <v>0</v>
      </c>
      <c r="CU58" t="s">
        <v>206</v>
      </c>
      <c r="CV58">
        <v>0</v>
      </c>
      <c r="CW58">
        <v>0</v>
      </c>
      <c r="CX58">
        <v>0</v>
      </c>
      <c r="CY58">
        <v>0</v>
      </c>
      <c r="CZ58" t="s">
        <v>219</v>
      </c>
      <c r="DA58">
        <f>Table1[[#This Row],[i- returnees internal present household]]+Table1[[#This Row],[k- abroad returnee household]]</f>
        <v>538</v>
      </c>
      <c r="DB58">
        <f>Table1[[#This Row],[i- returnees internal present individuals]]+Table1[[#This Row],[k- abroad returnee individuals]]</f>
        <v>3219</v>
      </c>
      <c r="DC58" t="s">
        <v>219</v>
      </c>
      <c r="DD58">
        <v>525</v>
      </c>
      <c r="DE58">
        <v>3150</v>
      </c>
      <c r="DF58">
        <v>0</v>
      </c>
      <c r="DG58">
        <v>0</v>
      </c>
      <c r="DH58" t="s">
        <v>207</v>
      </c>
      <c r="DI58" t="s">
        <v>207</v>
      </c>
      <c r="DJ58" t="s">
        <v>207</v>
      </c>
      <c r="DK58" t="s">
        <v>207</v>
      </c>
      <c r="DL58">
        <v>0</v>
      </c>
      <c r="DM58">
        <v>0</v>
      </c>
      <c r="DN58" t="s">
        <v>207</v>
      </c>
      <c r="DO58" t="s">
        <v>207</v>
      </c>
      <c r="DP58" t="s">
        <v>207</v>
      </c>
      <c r="DQ58" t="s">
        <v>207</v>
      </c>
      <c r="DR58">
        <v>90</v>
      </c>
      <c r="DS58">
        <v>540</v>
      </c>
      <c r="DT58" t="s">
        <v>235</v>
      </c>
      <c r="DU58" t="s">
        <v>445</v>
      </c>
      <c r="DV58" t="s">
        <v>210</v>
      </c>
      <c r="DW58" t="s">
        <v>207</v>
      </c>
      <c r="DX58">
        <v>429</v>
      </c>
      <c r="DY58">
        <v>2574</v>
      </c>
      <c r="DZ58" t="s">
        <v>235</v>
      </c>
      <c r="EA58" t="s">
        <v>392</v>
      </c>
      <c r="EB58" t="s">
        <v>210</v>
      </c>
      <c r="EC58" t="s">
        <v>207</v>
      </c>
      <c r="ED58">
        <v>6</v>
      </c>
      <c r="EE58">
        <v>36</v>
      </c>
      <c r="EF58" t="s">
        <v>235</v>
      </c>
      <c r="EG58" t="s">
        <v>236</v>
      </c>
      <c r="EH58" t="s">
        <v>210</v>
      </c>
      <c r="EI58" t="s">
        <v>207</v>
      </c>
      <c r="EJ58">
        <v>0</v>
      </c>
      <c r="EK58">
        <v>0</v>
      </c>
      <c r="EL58" t="s">
        <v>219</v>
      </c>
      <c r="EM58">
        <v>13</v>
      </c>
      <c r="EN58">
        <v>69</v>
      </c>
      <c r="EO58">
        <v>0</v>
      </c>
      <c r="EP58">
        <v>0</v>
      </c>
      <c r="EQ58" t="s">
        <v>207</v>
      </c>
      <c r="ER58" t="s">
        <v>207</v>
      </c>
      <c r="ES58" t="s">
        <v>207</v>
      </c>
      <c r="ET58" t="s">
        <v>207</v>
      </c>
      <c r="EU58">
        <v>0</v>
      </c>
      <c r="EV58">
        <v>0</v>
      </c>
      <c r="EW58" t="s">
        <v>207</v>
      </c>
      <c r="EX58" t="s">
        <v>207</v>
      </c>
      <c r="EY58" t="s">
        <v>207</v>
      </c>
      <c r="EZ58" t="s">
        <v>207</v>
      </c>
      <c r="FA58">
        <v>3</v>
      </c>
      <c r="FB58">
        <v>18</v>
      </c>
      <c r="FC58" t="s">
        <v>281</v>
      </c>
      <c r="FD58" t="s">
        <v>282</v>
      </c>
      <c r="FE58" t="s">
        <v>210</v>
      </c>
      <c r="FF58" t="s">
        <v>207</v>
      </c>
      <c r="FG58">
        <v>8</v>
      </c>
      <c r="FH58">
        <v>48</v>
      </c>
      <c r="FI58" t="s">
        <v>277</v>
      </c>
      <c r="FJ58" t="s">
        <v>278</v>
      </c>
      <c r="FK58" t="s">
        <v>210</v>
      </c>
      <c r="FL58" t="s">
        <v>207</v>
      </c>
      <c r="FM58">
        <v>2</v>
      </c>
      <c r="FN58">
        <v>3</v>
      </c>
      <c r="FO58" t="s">
        <v>279</v>
      </c>
      <c r="FP58" t="s">
        <v>414</v>
      </c>
      <c r="FQ58" t="s">
        <v>210</v>
      </c>
      <c r="FR58" t="s">
        <v>207</v>
      </c>
      <c r="FS58">
        <v>0</v>
      </c>
      <c r="FT58">
        <v>0</v>
      </c>
      <c r="FU58">
        <v>240</v>
      </c>
      <c r="FV58">
        <v>1431</v>
      </c>
      <c r="FW58">
        <v>195</v>
      </c>
      <c r="FX58">
        <v>1170</v>
      </c>
      <c r="FY58">
        <v>103</v>
      </c>
      <c r="FZ58">
        <v>618</v>
      </c>
      <c r="GA58">
        <v>0</v>
      </c>
      <c r="GB58">
        <v>0</v>
      </c>
      <c r="GC58" t="s">
        <v>206</v>
      </c>
      <c r="GD58">
        <v>0</v>
      </c>
      <c r="GE58">
        <v>0</v>
      </c>
      <c r="GF58" t="s">
        <v>206</v>
      </c>
      <c r="GG58" t="s">
        <v>207</v>
      </c>
      <c r="GH58" t="s">
        <v>207</v>
      </c>
      <c r="GI58" t="s">
        <v>206</v>
      </c>
      <c r="GJ58" t="s">
        <v>207</v>
      </c>
      <c r="GK58" t="s">
        <v>206</v>
      </c>
      <c r="GL58">
        <v>0</v>
      </c>
      <c r="GM58">
        <v>0</v>
      </c>
      <c r="GN58" t="s">
        <v>219</v>
      </c>
      <c r="GO58" t="s">
        <v>237</v>
      </c>
      <c r="GP58" t="s">
        <v>212</v>
      </c>
      <c r="GQ58" t="s">
        <v>212</v>
      </c>
      <c r="GR58" t="s">
        <v>220</v>
      </c>
    </row>
    <row r="59" spans="1:200" x14ac:dyDescent="0.2">
      <c r="A59" t="s">
        <v>389</v>
      </c>
      <c r="B59" t="s">
        <v>235</v>
      </c>
      <c r="C59" t="s">
        <v>444</v>
      </c>
      <c r="D59" t="s">
        <v>392</v>
      </c>
      <c r="E59" t="s">
        <v>452</v>
      </c>
      <c r="F59" t="s">
        <v>453</v>
      </c>
      <c r="G59">
        <v>9</v>
      </c>
      <c r="H59">
        <v>9</v>
      </c>
      <c r="I59" t="s">
        <v>219</v>
      </c>
      <c r="J59">
        <v>2225</v>
      </c>
      <c r="K59">
        <v>13357</v>
      </c>
      <c r="L59">
        <v>1200</v>
      </c>
      <c r="M59">
        <v>7200</v>
      </c>
      <c r="N59" t="s">
        <v>235</v>
      </c>
      <c r="O59" t="s">
        <v>392</v>
      </c>
      <c r="P59">
        <v>1025</v>
      </c>
      <c r="Q59">
        <v>6157</v>
      </c>
      <c r="R59" t="s">
        <v>235</v>
      </c>
      <c r="S59" t="s">
        <v>400</v>
      </c>
      <c r="T59">
        <v>0</v>
      </c>
      <c r="U59">
        <v>0</v>
      </c>
      <c r="V59" t="s">
        <v>207</v>
      </c>
      <c r="W59" t="s">
        <v>207</v>
      </c>
      <c r="X59">
        <v>0</v>
      </c>
      <c r="Y59">
        <v>0</v>
      </c>
      <c r="Z59" t="s">
        <v>207</v>
      </c>
      <c r="AA59" t="s">
        <v>207</v>
      </c>
      <c r="AB59">
        <v>0</v>
      </c>
      <c r="AC59">
        <v>0</v>
      </c>
      <c r="AD59" t="s">
        <v>207</v>
      </c>
      <c r="AE59" t="s">
        <v>207</v>
      </c>
      <c r="AF59">
        <v>0</v>
      </c>
      <c r="AG59">
        <v>0</v>
      </c>
      <c r="AH59" t="s">
        <v>207</v>
      </c>
      <c r="AI59" t="s">
        <v>207</v>
      </c>
      <c r="AJ59">
        <v>0</v>
      </c>
      <c r="AK59">
        <v>0</v>
      </c>
      <c r="AL59" t="s">
        <v>219</v>
      </c>
      <c r="AM59">
        <v>74</v>
      </c>
      <c r="AN59">
        <v>384</v>
      </c>
      <c r="AO59">
        <v>74</v>
      </c>
      <c r="AP59">
        <v>384</v>
      </c>
      <c r="AQ59" t="s">
        <v>277</v>
      </c>
      <c r="AR59" t="s">
        <v>278</v>
      </c>
      <c r="AS59">
        <v>0</v>
      </c>
      <c r="AT59">
        <v>0</v>
      </c>
      <c r="AU59" t="s">
        <v>207</v>
      </c>
      <c r="AV59" t="s">
        <v>207</v>
      </c>
      <c r="AW59">
        <v>0</v>
      </c>
      <c r="AX59">
        <v>0</v>
      </c>
      <c r="AY59" t="s">
        <v>207</v>
      </c>
      <c r="AZ59" t="s">
        <v>207</v>
      </c>
      <c r="BA59">
        <v>0</v>
      </c>
      <c r="BB59">
        <v>0</v>
      </c>
      <c r="BC59" t="s">
        <v>207</v>
      </c>
      <c r="BD59" t="s">
        <v>207</v>
      </c>
      <c r="BE59">
        <v>0</v>
      </c>
      <c r="BF59">
        <v>0</v>
      </c>
      <c r="BG59" t="s">
        <v>207</v>
      </c>
      <c r="BH59" t="s">
        <v>207</v>
      </c>
      <c r="BI59">
        <v>0</v>
      </c>
      <c r="BJ59">
        <v>0</v>
      </c>
      <c r="BK59">
        <v>7200</v>
      </c>
      <c r="BL59">
        <v>0</v>
      </c>
      <c r="BM59">
        <v>0</v>
      </c>
      <c r="BN59">
        <v>0</v>
      </c>
      <c r="BO59" t="s">
        <v>206</v>
      </c>
      <c r="BP59">
        <v>6157</v>
      </c>
      <c r="BQ59">
        <v>0</v>
      </c>
      <c r="BR59">
        <v>0</v>
      </c>
      <c r="BS59">
        <v>0</v>
      </c>
      <c r="BT59" t="s">
        <v>206</v>
      </c>
      <c r="BU59">
        <v>0</v>
      </c>
      <c r="BV59">
        <v>0</v>
      </c>
      <c r="BW59">
        <v>0</v>
      </c>
      <c r="BX59">
        <v>0</v>
      </c>
      <c r="BY59" t="s">
        <v>206</v>
      </c>
      <c r="BZ59">
        <v>0</v>
      </c>
      <c r="CA59">
        <v>0</v>
      </c>
      <c r="CB59">
        <v>0</v>
      </c>
      <c r="CC59">
        <v>0</v>
      </c>
      <c r="CD59" t="s">
        <v>206</v>
      </c>
      <c r="CE59">
        <v>0</v>
      </c>
      <c r="CF59">
        <v>0</v>
      </c>
      <c r="CG59">
        <v>0</v>
      </c>
      <c r="CH59">
        <v>0</v>
      </c>
      <c r="CI59" t="s">
        <v>206</v>
      </c>
      <c r="CJ59">
        <v>0</v>
      </c>
      <c r="CK59">
        <v>0</v>
      </c>
      <c r="CL59">
        <v>0</v>
      </c>
      <c r="CM59">
        <v>0</v>
      </c>
      <c r="CN59" t="s">
        <v>206</v>
      </c>
      <c r="CO59" t="s">
        <v>207</v>
      </c>
      <c r="CP59">
        <v>0</v>
      </c>
      <c r="CQ59">
        <v>881</v>
      </c>
      <c r="CR59">
        <v>5286</v>
      </c>
      <c r="CS59">
        <v>1344</v>
      </c>
      <c r="CT59">
        <v>8071</v>
      </c>
      <c r="CU59" t="s">
        <v>206</v>
      </c>
      <c r="CV59">
        <v>0</v>
      </c>
      <c r="CW59">
        <v>0</v>
      </c>
      <c r="CX59">
        <v>2300</v>
      </c>
      <c r="CY59">
        <v>13800</v>
      </c>
      <c r="CZ59" t="s">
        <v>219</v>
      </c>
      <c r="DA59">
        <f>Table1[[#This Row],[i- returnees internal present household]]+Table1[[#This Row],[k- abroad returnee household]]</f>
        <v>1487</v>
      </c>
      <c r="DB59">
        <f>Table1[[#This Row],[i- returnees internal present individuals]]+Table1[[#This Row],[k- abroad returnee individuals]]</f>
        <v>8839</v>
      </c>
      <c r="DC59" t="s">
        <v>219</v>
      </c>
      <c r="DD59">
        <v>1422</v>
      </c>
      <c r="DE59">
        <v>8535</v>
      </c>
      <c r="DF59">
        <v>0</v>
      </c>
      <c r="DG59">
        <v>0</v>
      </c>
      <c r="DH59" t="s">
        <v>207</v>
      </c>
      <c r="DI59" t="s">
        <v>207</v>
      </c>
      <c r="DJ59" t="s">
        <v>207</v>
      </c>
      <c r="DK59" t="s">
        <v>207</v>
      </c>
      <c r="DL59">
        <v>0</v>
      </c>
      <c r="DM59">
        <v>0</v>
      </c>
      <c r="DN59" t="s">
        <v>207</v>
      </c>
      <c r="DO59" t="s">
        <v>207</v>
      </c>
      <c r="DP59" t="s">
        <v>207</v>
      </c>
      <c r="DQ59" t="s">
        <v>207</v>
      </c>
      <c r="DR59">
        <v>842</v>
      </c>
      <c r="DS59">
        <v>5052</v>
      </c>
      <c r="DT59" t="s">
        <v>235</v>
      </c>
      <c r="DU59" t="s">
        <v>392</v>
      </c>
      <c r="DV59" t="s">
        <v>210</v>
      </c>
      <c r="DW59" t="s">
        <v>207</v>
      </c>
      <c r="DX59">
        <v>570</v>
      </c>
      <c r="DY59">
        <v>3420</v>
      </c>
      <c r="DZ59" t="s">
        <v>235</v>
      </c>
      <c r="EA59" t="s">
        <v>454</v>
      </c>
      <c r="EB59" t="s">
        <v>210</v>
      </c>
      <c r="EC59" t="s">
        <v>207</v>
      </c>
      <c r="ED59">
        <v>10</v>
      </c>
      <c r="EE59">
        <v>63</v>
      </c>
      <c r="EF59" t="s">
        <v>235</v>
      </c>
      <c r="EG59" t="s">
        <v>236</v>
      </c>
      <c r="EH59" t="s">
        <v>210</v>
      </c>
      <c r="EI59" t="s">
        <v>207</v>
      </c>
      <c r="EJ59">
        <v>0</v>
      </c>
      <c r="EK59">
        <v>0</v>
      </c>
      <c r="EL59" t="s">
        <v>219</v>
      </c>
      <c r="EM59">
        <v>65</v>
      </c>
      <c r="EN59">
        <v>304</v>
      </c>
      <c r="EO59">
        <v>0</v>
      </c>
      <c r="EP59">
        <v>0</v>
      </c>
      <c r="EQ59" t="s">
        <v>207</v>
      </c>
      <c r="ER59" t="s">
        <v>207</v>
      </c>
      <c r="ES59" t="s">
        <v>207</v>
      </c>
      <c r="ET59" t="s">
        <v>207</v>
      </c>
      <c r="EU59">
        <v>0</v>
      </c>
      <c r="EV59">
        <v>0</v>
      </c>
      <c r="EW59" t="s">
        <v>207</v>
      </c>
      <c r="EX59" t="s">
        <v>207</v>
      </c>
      <c r="EY59" t="s">
        <v>207</v>
      </c>
      <c r="EZ59" t="s">
        <v>207</v>
      </c>
      <c r="FA59">
        <v>49</v>
      </c>
      <c r="FB59">
        <v>208</v>
      </c>
      <c r="FC59" t="s">
        <v>277</v>
      </c>
      <c r="FD59" t="s">
        <v>278</v>
      </c>
      <c r="FE59" t="s">
        <v>210</v>
      </c>
      <c r="FF59" t="s">
        <v>207</v>
      </c>
      <c r="FG59">
        <v>16</v>
      </c>
      <c r="FH59">
        <v>96</v>
      </c>
      <c r="FI59" t="s">
        <v>281</v>
      </c>
      <c r="FJ59" t="s">
        <v>282</v>
      </c>
      <c r="FK59" t="s">
        <v>210</v>
      </c>
      <c r="FL59" t="s">
        <v>207</v>
      </c>
      <c r="FM59">
        <v>0</v>
      </c>
      <c r="FN59">
        <v>0</v>
      </c>
      <c r="FO59" t="s">
        <v>207</v>
      </c>
      <c r="FP59" t="s">
        <v>207</v>
      </c>
      <c r="FQ59" t="s">
        <v>207</v>
      </c>
      <c r="FR59" t="s">
        <v>207</v>
      </c>
      <c r="FS59">
        <v>0</v>
      </c>
      <c r="FT59">
        <v>0</v>
      </c>
      <c r="FU59">
        <v>748</v>
      </c>
      <c r="FV59">
        <v>4405</v>
      </c>
      <c r="FW59">
        <v>480</v>
      </c>
      <c r="FX59">
        <v>2880</v>
      </c>
      <c r="FY59">
        <v>259</v>
      </c>
      <c r="FZ59">
        <v>1554</v>
      </c>
      <c r="GA59">
        <v>0</v>
      </c>
      <c r="GB59">
        <v>0</v>
      </c>
      <c r="GC59" t="s">
        <v>206</v>
      </c>
      <c r="GD59">
        <v>0</v>
      </c>
      <c r="GE59">
        <v>0</v>
      </c>
      <c r="GF59" t="s">
        <v>206</v>
      </c>
      <c r="GG59" t="s">
        <v>207</v>
      </c>
      <c r="GH59" t="s">
        <v>207</v>
      </c>
      <c r="GI59" t="s">
        <v>206</v>
      </c>
      <c r="GJ59" t="s">
        <v>207</v>
      </c>
      <c r="GK59" t="s">
        <v>206</v>
      </c>
      <c r="GL59">
        <v>0</v>
      </c>
      <c r="GM59">
        <v>0</v>
      </c>
      <c r="GN59" t="s">
        <v>219</v>
      </c>
      <c r="GO59" t="s">
        <v>237</v>
      </c>
      <c r="GP59" t="s">
        <v>212</v>
      </c>
      <c r="GQ59" t="s">
        <v>212</v>
      </c>
      <c r="GR59" t="s">
        <v>1762</v>
      </c>
    </row>
    <row r="60" spans="1:200" x14ac:dyDescent="0.2">
      <c r="A60" t="s">
        <v>389</v>
      </c>
      <c r="B60" t="s">
        <v>235</v>
      </c>
      <c r="C60" t="s">
        <v>424</v>
      </c>
      <c r="D60" t="s">
        <v>236</v>
      </c>
      <c r="E60" t="s">
        <v>455</v>
      </c>
      <c r="F60" t="s">
        <v>456</v>
      </c>
      <c r="G60">
        <v>9</v>
      </c>
      <c r="H60">
        <v>9</v>
      </c>
      <c r="I60" t="s">
        <v>219</v>
      </c>
      <c r="J60">
        <v>315</v>
      </c>
      <c r="K60">
        <v>1810</v>
      </c>
      <c r="L60">
        <v>45</v>
      </c>
      <c r="M60">
        <v>285</v>
      </c>
      <c r="N60" t="s">
        <v>235</v>
      </c>
      <c r="O60" t="s">
        <v>236</v>
      </c>
      <c r="P60">
        <v>70</v>
      </c>
      <c r="Q60">
        <v>338</v>
      </c>
      <c r="R60" t="s">
        <v>235</v>
      </c>
      <c r="S60" t="s">
        <v>236</v>
      </c>
      <c r="T60">
        <v>65</v>
      </c>
      <c r="U60">
        <v>320</v>
      </c>
      <c r="V60" t="s">
        <v>235</v>
      </c>
      <c r="W60" t="s">
        <v>236</v>
      </c>
      <c r="X60">
        <v>35</v>
      </c>
      <c r="Y60">
        <v>245</v>
      </c>
      <c r="Z60" t="s">
        <v>235</v>
      </c>
      <c r="AA60" t="s">
        <v>236</v>
      </c>
      <c r="AB60">
        <v>50</v>
      </c>
      <c r="AC60">
        <v>307</v>
      </c>
      <c r="AD60" t="s">
        <v>235</v>
      </c>
      <c r="AE60" t="s">
        <v>236</v>
      </c>
      <c r="AF60">
        <v>50</v>
      </c>
      <c r="AG60">
        <v>315</v>
      </c>
      <c r="AH60" t="s">
        <v>235</v>
      </c>
      <c r="AI60" t="s">
        <v>236</v>
      </c>
      <c r="AJ60">
        <v>0</v>
      </c>
      <c r="AK60">
        <v>0</v>
      </c>
      <c r="AL60" t="s">
        <v>206</v>
      </c>
      <c r="AM60">
        <v>0</v>
      </c>
      <c r="AN60">
        <v>0</v>
      </c>
      <c r="AO60">
        <v>0</v>
      </c>
      <c r="AP60">
        <v>0</v>
      </c>
      <c r="AQ60" t="s">
        <v>207</v>
      </c>
      <c r="AR60" t="s">
        <v>207</v>
      </c>
      <c r="AS60">
        <v>0</v>
      </c>
      <c r="AT60">
        <v>0</v>
      </c>
      <c r="AU60" t="s">
        <v>207</v>
      </c>
      <c r="AV60" t="s">
        <v>207</v>
      </c>
      <c r="AW60">
        <v>0</v>
      </c>
      <c r="AX60">
        <v>0</v>
      </c>
      <c r="AY60" t="s">
        <v>207</v>
      </c>
      <c r="AZ60" t="s">
        <v>207</v>
      </c>
      <c r="BA60">
        <v>0</v>
      </c>
      <c r="BB60">
        <v>0</v>
      </c>
      <c r="BC60" t="s">
        <v>207</v>
      </c>
      <c r="BD60" t="s">
        <v>207</v>
      </c>
      <c r="BE60">
        <v>0</v>
      </c>
      <c r="BF60">
        <v>0</v>
      </c>
      <c r="BG60" t="s">
        <v>207</v>
      </c>
      <c r="BH60" t="s">
        <v>207</v>
      </c>
      <c r="BI60">
        <v>0</v>
      </c>
      <c r="BJ60">
        <v>0</v>
      </c>
      <c r="BK60">
        <v>285</v>
      </c>
      <c r="BL60">
        <v>0</v>
      </c>
      <c r="BM60">
        <v>0</v>
      </c>
      <c r="BN60">
        <v>0</v>
      </c>
      <c r="BO60" t="s">
        <v>206</v>
      </c>
      <c r="BP60">
        <v>338</v>
      </c>
      <c r="BQ60">
        <v>0</v>
      </c>
      <c r="BR60">
        <v>0</v>
      </c>
      <c r="BS60">
        <v>0</v>
      </c>
      <c r="BT60" t="s">
        <v>206</v>
      </c>
      <c r="BU60">
        <v>320</v>
      </c>
      <c r="BV60">
        <v>0</v>
      </c>
      <c r="BW60">
        <v>0</v>
      </c>
      <c r="BX60">
        <v>0</v>
      </c>
      <c r="BY60" t="s">
        <v>206</v>
      </c>
      <c r="BZ60">
        <v>245</v>
      </c>
      <c r="CA60">
        <v>0</v>
      </c>
      <c r="CB60">
        <v>0</v>
      </c>
      <c r="CC60">
        <v>0</v>
      </c>
      <c r="CD60" t="s">
        <v>206</v>
      </c>
      <c r="CE60">
        <v>307</v>
      </c>
      <c r="CF60">
        <v>0</v>
      </c>
      <c r="CG60">
        <v>0</v>
      </c>
      <c r="CH60">
        <v>0</v>
      </c>
      <c r="CI60" t="s">
        <v>206</v>
      </c>
      <c r="CJ60">
        <v>0</v>
      </c>
      <c r="CK60">
        <v>315</v>
      </c>
      <c r="CL60">
        <v>0</v>
      </c>
      <c r="CM60">
        <v>0</v>
      </c>
      <c r="CN60" t="s">
        <v>206</v>
      </c>
      <c r="CO60" t="s">
        <v>207</v>
      </c>
      <c r="CP60">
        <v>0</v>
      </c>
      <c r="CQ60">
        <v>0</v>
      </c>
      <c r="CR60">
        <v>0</v>
      </c>
      <c r="CS60">
        <v>315</v>
      </c>
      <c r="CT60">
        <v>1810</v>
      </c>
      <c r="CU60" t="s">
        <v>206</v>
      </c>
      <c r="CV60">
        <v>0</v>
      </c>
      <c r="CW60">
        <v>0</v>
      </c>
      <c r="CX60">
        <v>1111</v>
      </c>
      <c r="CY60">
        <v>5015</v>
      </c>
      <c r="CZ60" t="s">
        <v>219</v>
      </c>
      <c r="DA60">
        <f>Table1[[#This Row],[i- returnees internal present household]]+Table1[[#This Row],[k- abroad returnee household]]</f>
        <v>730</v>
      </c>
      <c r="DB60">
        <f>Table1[[#This Row],[i- returnees internal present individuals]]+Table1[[#This Row],[k- abroad returnee individuals]]</f>
        <v>4531</v>
      </c>
      <c r="DC60" t="s">
        <v>219</v>
      </c>
      <c r="DD60">
        <v>730</v>
      </c>
      <c r="DE60">
        <v>4531</v>
      </c>
      <c r="DF60">
        <v>200</v>
      </c>
      <c r="DG60">
        <v>1170</v>
      </c>
      <c r="DH60" t="s">
        <v>235</v>
      </c>
      <c r="DI60" t="s">
        <v>236</v>
      </c>
      <c r="DJ60" t="s">
        <v>210</v>
      </c>
      <c r="DK60" t="s">
        <v>207</v>
      </c>
      <c r="DL60">
        <v>130</v>
      </c>
      <c r="DM60">
        <v>777</v>
      </c>
      <c r="DN60" t="s">
        <v>235</v>
      </c>
      <c r="DO60" t="s">
        <v>236</v>
      </c>
      <c r="DP60" t="s">
        <v>210</v>
      </c>
      <c r="DQ60" t="s">
        <v>207</v>
      </c>
      <c r="DR60">
        <v>110</v>
      </c>
      <c r="DS60">
        <v>700</v>
      </c>
      <c r="DT60" t="s">
        <v>235</v>
      </c>
      <c r="DU60" t="s">
        <v>236</v>
      </c>
      <c r="DV60" t="s">
        <v>210</v>
      </c>
      <c r="DW60" t="s">
        <v>207</v>
      </c>
      <c r="DX60">
        <v>155</v>
      </c>
      <c r="DY60">
        <v>1087</v>
      </c>
      <c r="DZ60" t="s">
        <v>235</v>
      </c>
      <c r="EA60" t="s">
        <v>236</v>
      </c>
      <c r="EB60" t="s">
        <v>210</v>
      </c>
      <c r="EC60" t="s">
        <v>207</v>
      </c>
      <c r="ED60">
        <v>135</v>
      </c>
      <c r="EE60">
        <v>797</v>
      </c>
      <c r="EF60" t="s">
        <v>235</v>
      </c>
      <c r="EG60" t="s">
        <v>236</v>
      </c>
      <c r="EH60" t="s">
        <v>210</v>
      </c>
      <c r="EI60" t="s">
        <v>207</v>
      </c>
      <c r="EJ60">
        <v>0</v>
      </c>
      <c r="EK60">
        <v>0</v>
      </c>
      <c r="EL60" t="s">
        <v>206</v>
      </c>
      <c r="EM60">
        <v>0</v>
      </c>
      <c r="EN60">
        <v>0</v>
      </c>
      <c r="EO60">
        <v>0</v>
      </c>
      <c r="EP60">
        <v>0</v>
      </c>
      <c r="EQ60" t="s">
        <v>207</v>
      </c>
      <c r="ER60" t="s">
        <v>207</v>
      </c>
      <c r="ES60" t="s">
        <v>207</v>
      </c>
      <c r="ET60" t="s">
        <v>207</v>
      </c>
      <c r="EU60">
        <v>0</v>
      </c>
      <c r="EV60">
        <v>0</v>
      </c>
      <c r="EW60" t="s">
        <v>207</v>
      </c>
      <c r="EX60" t="s">
        <v>207</v>
      </c>
      <c r="EY60" t="s">
        <v>207</v>
      </c>
      <c r="EZ60" t="s">
        <v>207</v>
      </c>
      <c r="FA60">
        <v>0</v>
      </c>
      <c r="FB60">
        <v>0</v>
      </c>
      <c r="FC60" t="s">
        <v>207</v>
      </c>
      <c r="FD60" t="s">
        <v>207</v>
      </c>
      <c r="FE60" t="s">
        <v>207</v>
      </c>
      <c r="FF60" t="s">
        <v>207</v>
      </c>
      <c r="FG60">
        <v>0</v>
      </c>
      <c r="FH60">
        <v>0</v>
      </c>
      <c r="FI60" t="s">
        <v>207</v>
      </c>
      <c r="FJ60" t="s">
        <v>207</v>
      </c>
      <c r="FK60" t="s">
        <v>207</v>
      </c>
      <c r="FL60" t="s">
        <v>207</v>
      </c>
      <c r="FM60">
        <v>0</v>
      </c>
      <c r="FN60">
        <v>0</v>
      </c>
      <c r="FO60" t="s">
        <v>207</v>
      </c>
      <c r="FP60" t="s">
        <v>207</v>
      </c>
      <c r="FQ60" t="s">
        <v>207</v>
      </c>
      <c r="FR60" t="s">
        <v>207</v>
      </c>
      <c r="FS60">
        <v>0</v>
      </c>
      <c r="FT60">
        <v>0</v>
      </c>
      <c r="FU60">
        <v>524</v>
      </c>
      <c r="FV60">
        <v>3331</v>
      </c>
      <c r="FW60">
        <v>106</v>
      </c>
      <c r="FX60">
        <v>600</v>
      </c>
      <c r="FY60">
        <v>100</v>
      </c>
      <c r="FZ60">
        <v>600</v>
      </c>
      <c r="GA60">
        <v>0</v>
      </c>
      <c r="GB60">
        <v>0</v>
      </c>
      <c r="GC60" t="s">
        <v>206</v>
      </c>
      <c r="GD60">
        <v>0</v>
      </c>
      <c r="GE60">
        <v>0</v>
      </c>
      <c r="GF60" t="s">
        <v>206</v>
      </c>
      <c r="GG60" t="s">
        <v>207</v>
      </c>
      <c r="GH60" t="s">
        <v>207</v>
      </c>
      <c r="GI60" t="s">
        <v>206</v>
      </c>
      <c r="GJ60" t="s">
        <v>207</v>
      </c>
      <c r="GK60" t="s">
        <v>206</v>
      </c>
      <c r="GL60">
        <v>0</v>
      </c>
      <c r="GM60">
        <v>0</v>
      </c>
      <c r="GN60" t="s">
        <v>206</v>
      </c>
      <c r="GO60" t="s">
        <v>257</v>
      </c>
      <c r="GP60" t="s">
        <v>211</v>
      </c>
      <c r="GQ60" t="s">
        <v>212</v>
      </c>
      <c r="GR60" t="s">
        <v>457</v>
      </c>
    </row>
    <row r="61" spans="1:200" x14ac:dyDescent="0.2">
      <c r="A61" t="s">
        <v>215</v>
      </c>
      <c r="B61" t="s">
        <v>216</v>
      </c>
      <c r="C61" t="s">
        <v>433</v>
      </c>
      <c r="D61" t="s">
        <v>434</v>
      </c>
      <c r="E61" t="s">
        <v>458</v>
      </c>
      <c r="F61" t="s">
        <v>459</v>
      </c>
      <c r="G61">
        <v>9</v>
      </c>
      <c r="H61">
        <v>9</v>
      </c>
      <c r="I61" t="s">
        <v>219</v>
      </c>
      <c r="J61">
        <v>1287</v>
      </c>
      <c r="K61">
        <v>7661</v>
      </c>
      <c r="L61">
        <v>704</v>
      </c>
      <c r="M61">
        <v>4013</v>
      </c>
      <c r="N61" t="s">
        <v>216</v>
      </c>
      <c r="O61" t="s">
        <v>255</v>
      </c>
      <c r="P61">
        <v>312</v>
      </c>
      <c r="Q61">
        <v>2029</v>
      </c>
      <c r="R61" t="s">
        <v>216</v>
      </c>
      <c r="S61" t="s">
        <v>434</v>
      </c>
      <c r="T61">
        <v>212</v>
      </c>
      <c r="U61">
        <v>1201</v>
      </c>
      <c r="V61" t="s">
        <v>216</v>
      </c>
      <c r="W61" t="s">
        <v>434</v>
      </c>
      <c r="X61">
        <v>59</v>
      </c>
      <c r="Y61">
        <v>418</v>
      </c>
      <c r="Z61" t="s">
        <v>216</v>
      </c>
      <c r="AA61" t="s">
        <v>434</v>
      </c>
      <c r="AB61">
        <v>0</v>
      </c>
      <c r="AC61">
        <v>0</v>
      </c>
      <c r="AD61" t="s">
        <v>207</v>
      </c>
      <c r="AE61" t="s">
        <v>207</v>
      </c>
      <c r="AF61">
        <v>0</v>
      </c>
      <c r="AG61">
        <v>0</v>
      </c>
      <c r="AH61" t="s">
        <v>207</v>
      </c>
      <c r="AI61" t="s">
        <v>207</v>
      </c>
      <c r="AJ61">
        <v>0</v>
      </c>
      <c r="AK61">
        <v>0</v>
      </c>
      <c r="AL61" t="s">
        <v>206</v>
      </c>
      <c r="AM61">
        <v>0</v>
      </c>
      <c r="AN61">
        <v>0</v>
      </c>
      <c r="AO61">
        <v>0</v>
      </c>
      <c r="AP61">
        <v>0</v>
      </c>
      <c r="AQ61" t="s">
        <v>207</v>
      </c>
      <c r="AR61" t="s">
        <v>207</v>
      </c>
      <c r="AS61">
        <v>0</v>
      </c>
      <c r="AT61">
        <v>0</v>
      </c>
      <c r="AU61" t="s">
        <v>207</v>
      </c>
      <c r="AV61" t="s">
        <v>207</v>
      </c>
      <c r="AW61">
        <v>0</v>
      </c>
      <c r="AX61">
        <v>0</v>
      </c>
      <c r="AY61" t="s">
        <v>207</v>
      </c>
      <c r="AZ61" t="s">
        <v>207</v>
      </c>
      <c r="BA61">
        <v>0</v>
      </c>
      <c r="BB61">
        <v>0</v>
      </c>
      <c r="BC61" t="s">
        <v>207</v>
      </c>
      <c r="BD61" t="s">
        <v>207</v>
      </c>
      <c r="BE61">
        <v>0</v>
      </c>
      <c r="BF61">
        <v>0</v>
      </c>
      <c r="BG61" t="s">
        <v>207</v>
      </c>
      <c r="BH61" t="s">
        <v>207</v>
      </c>
      <c r="BI61">
        <v>0</v>
      </c>
      <c r="BJ61">
        <v>0</v>
      </c>
      <c r="BK61">
        <v>4013</v>
      </c>
      <c r="BL61">
        <v>0</v>
      </c>
      <c r="BM61">
        <v>0</v>
      </c>
      <c r="BN61">
        <v>0</v>
      </c>
      <c r="BO61" t="s">
        <v>206</v>
      </c>
      <c r="BP61">
        <v>2029</v>
      </c>
      <c r="BQ61">
        <v>0</v>
      </c>
      <c r="BR61">
        <v>0</v>
      </c>
      <c r="BS61">
        <v>0</v>
      </c>
      <c r="BT61" t="s">
        <v>206</v>
      </c>
      <c r="BU61">
        <v>0</v>
      </c>
      <c r="BV61">
        <v>1201</v>
      </c>
      <c r="BW61">
        <v>0</v>
      </c>
      <c r="BX61">
        <v>0</v>
      </c>
      <c r="BY61" t="s">
        <v>206</v>
      </c>
      <c r="BZ61">
        <v>0</v>
      </c>
      <c r="CA61">
        <v>418</v>
      </c>
      <c r="CB61">
        <v>0</v>
      </c>
      <c r="CC61">
        <v>0</v>
      </c>
      <c r="CD61" t="s">
        <v>206</v>
      </c>
      <c r="CE61">
        <v>0</v>
      </c>
      <c r="CF61">
        <v>0</v>
      </c>
      <c r="CG61">
        <v>0</v>
      </c>
      <c r="CH61">
        <v>0</v>
      </c>
      <c r="CI61" t="s">
        <v>206</v>
      </c>
      <c r="CJ61">
        <v>0</v>
      </c>
      <c r="CK61">
        <v>0</v>
      </c>
      <c r="CL61">
        <v>0</v>
      </c>
      <c r="CM61">
        <v>0</v>
      </c>
      <c r="CN61" t="s">
        <v>206</v>
      </c>
      <c r="CO61" t="s">
        <v>207</v>
      </c>
      <c r="CP61">
        <v>0</v>
      </c>
      <c r="CQ61">
        <v>1074</v>
      </c>
      <c r="CR61">
        <v>6389</v>
      </c>
      <c r="CS61">
        <v>213</v>
      </c>
      <c r="CT61">
        <v>1272</v>
      </c>
      <c r="CU61" t="s">
        <v>206</v>
      </c>
      <c r="CV61">
        <v>0</v>
      </c>
      <c r="CW61">
        <v>0</v>
      </c>
      <c r="CX61">
        <v>702</v>
      </c>
      <c r="CY61">
        <v>4216</v>
      </c>
      <c r="CZ61" t="s">
        <v>219</v>
      </c>
      <c r="DA61">
        <f>Table1[[#This Row],[i- returnees internal present household]]+Table1[[#This Row],[k- abroad returnee household]]</f>
        <v>313</v>
      </c>
      <c r="DB61">
        <f>Table1[[#This Row],[i- returnees internal present individuals]]+Table1[[#This Row],[k- abroad returnee individuals]]</f>
        <v>1864</v>
      </c>
      <c r="DC61" t="s">
        <v>219</v>
      </c>
      <c r="DD61">
        <v>186</v>
      </c>
      <c r="DE61">
        <v>1114</v>
      </c>
      <c r="DF61">
        <v>101</v>
      </c>
      <c r="DG61">
        <v>605</v>
      </c>
      <c r="DH61" t="s">
        <v>253</v>
      </c>
      <c r="DI61" t="s">
        <v>254</v>
      </c>
      <c r="DJ61" t="s">
        <v>210</v>
      </c>
      <c r="DK61" t="s">
        <v>207</v>
      </c>
      <c r="DL61">
        <v>41</v>
      </c>
      <c r="DM61">
        <v>249</v>
      </c>
      <c r="DN61" t="s">
        <v>203</v>
      </c>
      <c r="DO61" t="s">
        <v>286</v>
      </c>
      <c r="DP61" t="s">
        <v>210</v>
      </c>
      <c r="DQ61" t="s">
        <v>207</v>
      </c>
      <c r="DR61">
        <v>22</v>
      </c>
      <c r="DS61">
        <v>121</v>
      </c>
      <c r="DT61" t="s">
        <v>216</v>
      </c>
      <c r="DU61" t="s">
        <v>434</v>
      </c>
      <c r="DV61" t="s">
        <v>242</v>
      </c>
      <c r="DW61" t="s">
        <v>207</v>
      </c>
      <c r="DX61">
        <v>8</v>
      </c>
      <c r="DY61">
        <v>52</v>
      </c>
      <c r="DZ61" t="s">
        <v>203</v>
      </c>
      <c r="EA61" t="s">
        <v>286</v>
      </c>
      <c r="EB61" t="s">
        <v>210</v>
      </c>
      <c r="EC61" t="s">
        <v>207</v>
      </c>
      <c r="ED61">
        <v>14</v>
      </c>
      <c r="EE61">
        <v>87</v>
      </c>
      <c r="EF61" t="s">
        <v>253</v>
      </c>
      <c r="EG61" t="s">
        <v>254</v>
      </c>
      <c r="EH61" t="s">
        <v>210</v>
      </c>
      <c r="EI61" t="s">
        <v>207</v>
      </c>
      <c r="EJ61">
        <v>0</v>
      </c>
      <c r="EK61">
        <v>0</v>
      </c>
      <c r="EL61" t="s">
        <v>219</v>
      </c>
      <c r="EM61">
        <v>127</v>
      </c>
      <c r="EN61">
        <v>750</v>
      </c>
      <c r="EO61">
        <v>53</v>
      </c>
      <c r="EP61">
        <v>313</v>
      </c>
      <c r="EQ61" t="s">
        <v>208</v>
      </c>
      <c r="ER61" t="s">
        <v>209</v>
      </c>
      <c r="ES61" t="s">
        <v>210</v>
      </c>
      <c r="ET61" t="s">
        <v>207</v>
      </c>
      <c r="EU61">
        <v>32</v>
      </c>
      <c r="EV61">
        <v>191</v>
      </c>
      <c r="EW61" t="s">
        <v>279</v>
      </c>
      <c r="EX61" t="s">
        <v>414</v>
      </c>
      <c r="EY61" t="s">
        <v>210</v>
      </c>
      <c r="EZ61" t="s">
        <v>207</v>
      </c>
      <c r="FA61">
        <v>33</v>
      </c>
      <c r="FB61">
        <v>188</v>
      </c>
      <c r="FC61" t="s">
        <v>281</v>
      </c>
      <c r="FD61" t="s">
        <v>393</v>
      </c>
      <c r="FE61" t="s">
        <v>210</v>
      </c>
      <c r="FF61" t="s">
        <v>207</v>
      </c>
      <c r="FG61">
        <v>7</v>
      </c>
      <c r="FH61">
        <v>43</v>
      </c>
      <c r="FI61" t="s">
        <v>277</v>
      </c>
      <c r="FJ61" t="s">
        <v>278</v>
      </c>
      <c r="FK61" t="s">
        <v>210</v>
      </c>
      <c r="FL61" t="s">
        <v>207</v>
      </c>
      <c r="FM61">
        <v>2</v>
      </c>
      <c r="FN61">
        <v>15</v>
      </c>
      <c r="FO61" t="s">
        <v>277</v>
      </c>
      <c r="FP61" t="s">
        <v>278</v>
      </c>
      <c r="FQ61" t="s">
        <v>210</v>
      </c>
      <c r="FR61" t="s">
        <v>207</v>
      </c>
      <c r="FS61">
        <v>0</v>
      </c>
      <c r="FT61">
        <v>0</v>
      </c>
      <c r="FU61">
        <v>153</v>
      </c>
      <c r="FV61">
        <v>901</v>
      </c>
      <c r="FW61">
        <v>108</v>
      </c>
      <c r="FX61">
        <v>655</v>
      </c>
      <c r="FY61">
        <v>52</v>
      </c>
      <c r="FZ61">
        <v>308</v>
      </c>
      <c r="GA61">
        <v>0</v>
      </c>
      <c r="GB61">
        <v>0</v>
      </c>
      <c r="GC61" t="s">
        <v>206</v>
      </c>
      <c r="GD61">
        <v>0</v>
      </c>
      <c r="GE61">
        <v>0</v>
      </c>
      <c r="GF61" t="s">
        <v>206</v>
      </c>
      <c r="GG61" t="s">
        <v>207</v>
      </c>
      <c r="GH61" t="s">
        <v>207</v>
      </c>
      <c r="GI61" t="s">
        <v>206</v>
      </c>
      <c r="GJ61" t="s">
        <v>207</v>
      </c>
      <c r="GK61" t="s">
        <v>206</v>
      </c>
      <c r="GL61">
        <v>0</v>
      </c>
      <c r="GM61">
        <v>0</v>
      </c>
      <c r="GN61" t="s">
        <v>219</v>
      </c>
      <c r="GO61" t="s">
        <v>257</v>
      </c>
      <c r="GP61" t="s">
        <v>257</v>
      </c>
      <c r="GQ61" t="s">
        <v>257</v>
      </c>
      <c r="GR61" t="s">
        <v>460</v>
      </c>
    </row>
    <row r="62" spans="1:200" x14ac:dyDescent="0.2">
      <c r="A62" t="s">
        <v>261</v>
      </c>
      <c r="B62" t="s">
        <v>262</v>
      </c>
      <c r="C62" t="s">
        <v>462</v>
      </c>
      <c r="D62" t="s">
        <v>373</v>
      </c>
      <c r="E62" t="s">
        <v>461</v>
      </c>
      <c r="F62" t="s">
        <v>463</v>
      </c>
      <c r="G62">
        <v>9</v>
      </c>
      <c r="H62">
        <v>9</v>
      </c>
      <c r="I62" t="s">
        <v>206</v>
      </c>
      <c r="J62">
        <v>0</v>
      </c>
      <c r="K62">
        <v>0</v>
      </c>
      <c r="L62">
        <v>0</v>
      </c>
      <c r="M62">
        <v>0</v>
      </c>
      <c r="N62" t="s">
        <v>207</v>
      </c>
      <c r="O62" t="s">
        <v>207</v>
      </c>
      <c r="P62">
        <v>0</v>
      </c>
      <c r="Q62">
        <v>0</v>
      </c>
      <c r="R62" t="s">
        <v>207</v>
      </c>
      <c r="S62" t="s">
        <v>207</v>
      </c>
      <c r="T62">
        <v>0</v>
      </c>
      <c r="U62">
        <v>0</v>
      </c>
      <c r="V62" t="s">
        <v>207</v>
      </c>
      <c r="W62" t="s">
        <v>207</v>
      </c>
      <c r="X62">
        <v>0</v>
      </c>
      <c r="Y62">
        <v>0</v>
      </c>
      <c r="Z62" t="s">
        <v>207</v>
      </c>
      <c r="AA62" t="s">
        <v>207</v>
      </c>
      <c r="AB62">
        <v>0</v>
      </c>
      <c r="AC62">
        <v>0</v>
      </c>
      <c r="AD62" t="s">
        <v>207</v>
      </c>
      <c r="AE62" t="s">
        <v>207</v>
      </c>
      <c r="AF62">
        <v>0</v>
      </c>
      <c r="AG62">
        <v>0</v>
      </c>
      <c r="AH62" t="s">
        <v>207</v>
      </c>
      <c r="AI62" t="s">
        <v>207</v>
      </c>
      <c r="AJ62">
        <v>0</v>
      </c>
      <c r="AK62">
        <v>0</v>
      </c>
      <c r="AL62" t="s">
        <v>206</v>
      </c>
      <c r="AM62">
        <v>0</v>
      </c>
      <c r="AN62">
        <v>0</v>
      </c>
      <c r="AO62">
        <v>0</v>
      </c>
      <c r="AP62">
        <v>0</v>
      </c>
      <c r="AQ62" t="s">
        <v>207</v>
      </c>
      <c r="AR62" t="s">
        <v>207</v>
      </c>
      <c r="AS62">
        <v>0</v>
      </c>
      <c r="AT62">
        <v>0</v>
      </c>
      <c r="AU62" t="s">
        <v>207</v>
      </c>
      <c r="AV62" t="s">
        <v>207</v>
      </c>
      <c r="AW62">
        <v>0</v>
      </c>
      <c r="AX62">
        <v>0</v>
      </c>
      <c r="AY62" t="s">
        <v>207</v>
      </c>
      <c r="AZ62" t="s">
        <v>207</v>
      </c>
      <c r="BA62">
        <v>0</v>
      </c>
      <c r="BB62">
        <v>0</v>
      </c>
      <c r="BC62" t="s">
        <v>207</v>
      </c>
      <c r="BD62" t="s">
        <v>207</v>
      </c>
      <c r="BE62">
        <v>0</v>
      </c>
      <c r="BF62">
        <v>0</v>
      </c>
      <c r="BG62" t="s">
        <v>207</v>
      </c>
      <c r="BH62" t="s">
        <v>207</v>
      </c>
      <c r="BI62">
        <v>0</v>
      </c>
      <c r="BJ62">
        <v>0</v>
      </c>
      <c r="BK62">
        <v>0</v>
      </c>
      <c r="BL62">
        <v>0</v>
      </c>
      <c r="BM62">
        <v>0</v>
      </c>
      <c r="BN62">
        <v>0</v>
      </c>
      <c r="BO62" t="s">
        <v>206</v>
      </c>
      <c r="BP62">
        <v>0</v>
      </c>
      <c r="BQ62">
        <v>0</v>
      </c>
      <c r="BR62">
        <v>0</v>
      </c>
      <c r="BS62">
        <v>0</v>
      </c>
      <c r="BT62" t="s">
        <v>206</v>
      </c>
      <c r="BU62">
        <v>0</v>
      </c>
      <c r="BV62">
        <v>0</v>
      </c>
      <c r="BW62">
        <v>0</v>
      </c>
      <c r="BX62">
        <v>0</v>
      </c>
      <c r="BY62" t="s">
        <v>206</v>
      </c>
      <c r="BZ62">
        <v>0</v>
      </c>
      <c r="CA62">
        <v>0</v>
      </c>
      <c r="CB62">
        <v>0</v>
      </c>
      <c r="CC62">
        <v>0</v>
      </c>
      <c r="CD62" t="s">
        <v>206</v>
      </c>
      <c r="CE62">
        <v>0</v>
      </c>
      <c r="CF62">
        <v>0</v>
      </c>
      <c r="CG62">
        <v>0</v>
      </c>
      <c r="CH62">
        <v>0</v>
      </c>
      <c r="CI62" t="s">
        <v>206</v>
      </c>
      <c r="CJ62">
        <v>0</v>
      </c>
      <c r="CK62">
        <v>0</v>
      </c>
      <c r="CL62">
        <v>0</v>
      </c>
      <c r="CM62">
        <v>0</v>
      </c>
      <c r="CN62" t="s">
        <v>206</v>
      </c>
      <c r="CO62" t="s">
        <v>207</v>
      </c>
      <c r="CP62">
        <v>0</v>
      </c>
      <c r="CQ62">
        <v>0</v>
      </c>
      <c r="CR62">
        <v>0</v>
      </c>
      <c r="CS62">
        <v>0</v>
      </c>
      <c r="CT62">
        <v>0</v>
      </c>
      <c r="CU62" t="s">
        <v>206</v>
      </c>
      <c r="CV62">
        <v>0</v>
      </c>
      <c r="CW62">
        <v>0</v>
      </c>
      <c r="CX62">
        <v>1200</v>
      </c>
      <c r="CY62">
        <v>6000</v>
      </c>
      <c r="CZ62" t="s">
        <v>219</v>
      </c>
      <c r="DA62">
        <f>Table1[[#This Row],[i- returnees internal present household]]+Table1[[#This Row],[k- abroad returnee household]]</f>
        <v>85</v>
      </c>
      <c r="DB62">
        <f>Table1[[#This Row],[i- returnees internal present individuals]]+Table1[[#This Row],[k- abroad returnee individuals]]</f>
        <v>425</v>
      </c>
      <c r="DC62" t="s">
        <v>219</v>
      </c>
      <c r="DD62">
        <v>25</v>
      </c>
      <c r="DE62">
        <v>125</v>
      </c>
      <c r="DF62">
        <v>20</v>
      </c>
      <c r="DG62">
        <v>100</v>
      </c>
      <c r="DH62" t="s">
        <v>253</v>
      </c>
      <c r="DI62" t="s">
        <v>254</v>
      </c>
      <c r="DJ62" t="s">
        <v>210</v>
      </c>
      <c r="DK62" t="s">
        <v>207</v>
      </c>
      <c r="DL62">
        <v>5</v>
      </c>
      <c r="DM62">
        <v>25</v>
      </c>
      <c r="DN62" t="s">
        <v>253</v>
      </c>
      <c r="DO62" t="s">
        <v>254</v>
      </c>
      <c r="DP62" t="s">
        <v>210</v>
      </c>
      <c r="DQ62" t="s">
        <v>207</v>
      </c>
      <c r="DR62">
        <v>0</v>
      </c>
      <c r="DS62">
        <v>0</v>
      </c>
      <c r="DT62" t="s">
        <v>207</v>
      </c>
      <c r="DU62" t="s">
        <v>207</v>
      </c>
      <c r="DV62" t="s">
        <v>207</v>
      </c>
      <c r="DW62" t="s">
        <v>207</v>
      </c>
      <c r="DX62">
        <v>0</v>
      </c>
      <c r="DY62">
        <v>0</v>
      </c>
      <c r="DZ62" t="s">
        <v>207</v>
      </c>
      <c r="EA62" t="s">
        <v>207</v>
      </c>
      <c r="EB62" t="s">
        <v>207</v>
      </c>
      <c r="EC62" t="s">
        <v>207</v>
      </c>
      <c r="ED62">
        <v>0</v>
      </c>
      <c r="EE62">
        <v>0</v>
      </c>
      <c r="EF62" t="s">
        <v>207</v>
      </c>
      <c r="EG62" t="s">
        <v>207</v>
      </c>
      <c r="EH62" t="s">
        <v>207</v>
      </c>
      <c r="EI62" t="s">
        <v>207</v>
      </c>
      <c r="EJ62">
        <v>0</v>
      </c>
      <c r="EK62">
        <v>0</v>
      </c>
      <c r="EL62" t="s">
        <v>219</v>
      </c>
      <c r="EM62">
        <v>60</v>
      </c>
      <c r="EN62">
        <v>300</v>
      </c>
      <c r="EO62">
        <v>0</v>
      </c>
      <c r="EP62">
        <v>0</v>
      </c>
      <c r="EQ62" t="s">
        <v>207</v>
      </c>
      <c r="ER62" t="s">
        <v>207</v>
      </c>
      <c r="ES62" t="s">
        <v>207</v>
      </c>
      <c r="ET62" t="s">
        <v>207</v>
      </c>
      <c r="EU62">
        <v>20</v>
      </c>
      <c r="EV62">
        <v>100</v>
      </c>
      <c r="EW62" t="s">
        <v>281</v>
      </c>
      <c r="EX62" t="s">
        <v>464</v>
      </c>
      <c r="EY62" t="s">
        <v>210</v>
      </c>
      <c r="EZ62" t="s">
        <v>207</v>
      </c>
      <c r="FA62">
        <v>25</v>
      </c>
      <c r="FB62">
        <v>125</v>
      </c>
      <c r="FC62" t="s">
        <v>281</v>
      </c>
      <c r="FD62" t="s">
        <v>464</v>
      </c>
      <c r="FE62" t="s">
        <v>210</v>
      </c>
      <c r="FF62" t="s">
        <v>207</v>
      </c>
      <c r="FG62">
        <v>15</v>
      </c>
      <c r="FH62">
        <v>75</v>
      </c>
      <c r="FI62" t="s">
        <v>281</v>
      </c>
      <c r="FJ62" t="s">
        <v>464</v>
      </c>
      <c r="FK62" t="s">
        <v>210</v>
      </c>
      <c r="FL62" t="s">
        <v>207</v>
      </c>
      <c r="FM62">
        <v>0</v>
      </c>
      <c r="FN62">
        <v>0</v>
      </c>
      <c r="FO62" t="s">
        <v>207</v>
      </c>
      <c r="FP62" t="s">
        <v>207</v>
      </c>
      <c r="FQ62" t="s">
        <v>207</v>
      </c>
      <c r="FR62" t="s">
        <v>207</v>
      </c>
      <c r="FS62">
        <v>0</v>
      </c>
      <c r="FT62">
        <v>0</v>
      </c>
      <c r="FU62">
        <v>10</v>
      </c>
      <c r="FV62">
        <v>50</v>
      </c>
      <c r="FW62">
        <v>45</v>
      </c>
      <c r="FX62">
        <v>200</v>
      </c>
      <c r="FY62">
        <v>30</v>
      </c>
      <c r="FZ62">
        <v>175</v>
      </c>
      <c r="GA62">
        <v>0</v>
      </c>
      <c r="GB62">
        <v>0</v>
      </c>
      <c r="GC62" t="s">
        <v>206</v>
      </c>
      <c r="GD62">
        <v>0</v>
      </c>
      <c r="GE62">
        <v>0</v>
      </c>
      <c r="GF62" t="s">
        <v>206</v>
      </c>
      <c r="GG62" t="s">
        <v>207</v>
      </c>
      <c r="GH62" t="s">
        <v>207</v>
      </c>
      <c r="GI62" t="s">
        <v>206</v>
      </c>
      <c r="GJ62" t="s">
        <v>207</v>
      </c>
      <c r="GK62" t="s">
        <v>206</v>
      </c>
      <c r="GL62">
        <v>0</v>
      </c>
      <c r="GM62">
        <v>0</v>
      </c>
      <c r="GN62" t="s">
        <v>206</v>
      </c>
      <c r="GO62" t="s">
        <v>211</v>
      </c>
      <c r="GP62" t="s">
        <v>211</v>
      </c>
      <c r="GQ62" t="s">
        <v>211</v>
      </c>
      <c r="GR62" t="s">
        <v>220</v>
      </c>
    </row>
    <row r="63" spans="1:200" x14ac:dyDescent="0.2">
      <c r="A63" t="s">
        <v>202</v>
      </c>
      <c r="B63" t="s">
        <v>203</v>
      </c>
      <c r="C63" t="s">
        <v>466</v>
      </c>
      <c r="D63" t="s">
        <v>467</v>
      </c>
      <c r="E63" t="s">
        <v>465</v>
      </c>
      <c r="F63" t="s">
        <v>468</v>
      </c>
      <c r="G63">
        <v>9</v>
      </c>
      <c r="H63">
        <v>9</v>
      </c>
      <c r="I63" t="s">
        <v>219</v>
      </c>
      <c r="J63">
        <v>218</v>
      </c>
      <c r="K63">
        <v>1216</v>
      </c>
      <c r="L63">
        <v>0</v>
      </c>
      <c r="M63">
        <v>0</v>
      </c>
      <c r="N63" t="s">
        <v>207</v>
      </c>
      <c r="O63" t="s">
        <v>207</v>
      </c>
      <c r="P63">
        <v>30</v>
      </c>
      <c r="Q63">
        <v>216</v>
      </c>
      <c r="R63" t="s">
        <v>203</v>
      </c>
      <c r="S63" t="s">
        <v>287</v>
      </c>
      <c r="T63">
        <v>25</v>
      </c>
      <c r="U63">
        <v>150</v>
      </c>
      <c r="V63" t="s">
        <v>203</v>
      </c>
      <c r="W63" t="s">
        <v>287</v>
      </c>
      <c r="X63">
        <v>72</v>
      </c>
      <c r="Y63">
        <v>362</v>
      </c>
      <c r="Z63" t="s">
        <v>203</v>
      </c>
      <c r="AA63" t="s">
        <v>469</v>
      </c>
      <c r="AB63">
        <v>36</v>
      </c>
      <c r="AC63">
        <v>217</v>
      </c>
      <c r="AD63" t="s">
        <v>203</v>
      </c>
      <c r="AE63" t="s">
        <v>469</v>
      </c>
      <c r="AF63">
        <v>55</v>
      </c>
      <c r="AG63">
        <v>271</v>
      </c>
      <c r="AH63" t="s">
        <v>203</v>
      </c>
      <c r="AI63" t="s">
        <v>287</v>
      </c>
      <c r="AJ63">
        <v>0</v>
      </c>
      <c r="AK63">
        <v>0</v>
      </c>
      <c r="AL63" t="s">
        <v>206</v>
      </c>
      <c r="AM63">
        <v>0</v>
      </c>
      <c r="AN63">
        <v>0</v>
      </c>
      <c r="AO63">
        <v>0</v>
      </c>
      <c r="AP63">
        <v>0</v>
      </c>
      <c r="AQ63" t="s">
        <v>207</v>
      </c>
      <c r="AR63" t="s">
        <v>207</v>
      </c>
      <c r="AS63">
        <v>0</v>
      </c>
      <c r="AT63">
        <v>0</v>
      </c>
      <c r="AU63" t="s">
        <v>207</v>
      </c>
      <c r="AV63" t="s">
        <v>207</v>
      </c>
      <c r="AW63">
        <v>0</v>
      </c>
      <c r="AX63">
        <v>0</v>
      </c>
      <c r="AY63" t="s">
        <v>207</v>
      </c>
      <c r="AZ63" t="s">
        <v>207</v>
      </c>
      <c r="BA63">
        <v>0</v>
      </c>
      <c r="BB63">
        <v>0</v>
      </c>
      <c r="BC63" t="s">
        <v>207</v>
      </c>
      <c r="BD63" t="s">
        <v>207</v>
      </c>
      <c r="BE63">
        <v>0</v>
      </c>
      <c r="BF63">
        <v>0</v>
      </c>
      <c r="BG63" t="s">
        <v>207</v>
      </c>
      <c r="BH63" t="s">
        <v>207</v>
      </c>
      <c r="BI63">
        <v>0</v>
      </c>
      <c r="BJ63">
        <v>0</v>
      </c>
      <c r="BK63">
        <v>0</v>
      </c>
      <c r="BL63">
        <v>0</v>
      </c>
      <c r="BM63">
        <v>0</v>
      </c>
      <c r="BN63">
        <v>0</v>
      </c>
      <c r="BO63" t="s">
        <v>206</v>
      </c>
      <c r="BP63">
        <v>216</v>
      </c>
      <c r="BQ63">
        <v>0</v>
      </c>
      <c r="BR63">
        <v>0</v>
      </c>
      <c r="BS63">
        <v>0</v>
      </c>
      <c r="BT63" t="s">
        <v>206</v>
      </c>
      <c r="BU63">
        <v>150</v>
      </c>
      <c r="BV63">
        <v>0</v>
      </c>
      <c r="BW63">
        <v>0</v>
      </c>
      <c r="BX63">
        <v>0</v>
      </c>
      <c r="BY63" t="s">
        <v>206</v>
      </c>
      <c r="BZ63">
        <v>362</v>
      </c>
      <c r="CA63">
        <v>0</v>
      </c>
      <c r="CB63">
        <v>0</v>
      </c>
      <c r="CC63">
        <v>0</v>
      </c>
      <c r="CD63" t="s">
        <v>206</v>
      </c>
      <c r="CE63">
        <v>217</v>
      </c>
      <c r="CF63">
        <v>0</v>
      </c>
      <c r="CG63">
        <v>0</v>
      </c>
      <c r="CH63">
        <v>0</v>
      </c>
      <c r="CI63" t="s">
        <v>206</v>
      </c>
      <c r="CJ63">
        <v>271</v>
      </c>
      <c r="CK63">
        <v>0</v>
      </c>
      <c r="CL63">
        <v>0</v>
      </c>
      <c r="CM63">
        <v>0</v>
      </c>
      <c r="CN63" t="s">
        <v>206</v>
      </c>
      <c r="CO63" t="s">
        <v>207</v>
      </c>
      <c r="CP63">
        <v>0</v>
      </c>
      <c r="CQ63">
        <v>97</v>
      </c>
      <c r="CR63">
        <v>614</v>
      </c>
      <c r="CS63">
        <v>121</v>
      </c>
      <c r="CT63">
        <v>602</v>
      </c>
      <c r="CU63" t="s">
        <v>206</v>
      </c>
      <c r="CV63">
        <v>0</v>
      </c>
      <c r="CW63">
        <v>0</v>
      </c>
      <c r="CX63">
        <v>500</v>
      </c>
      <c r="CY63">
        <v>3000</v>
      </c>
      <c r="CZ63" t="s">
        <v>219</v>
      </c>
      <c r="DA63">
        <f>Table1[[#This Row],[i- returnees internal present household]]+Table1[[#This Row],[k- abroad returnee household]]</f>
        <v>223</v>
      </c>
      <c r="DB63">
        <f>Table1[[#This Row],[i- returnees internal present individuals]]+Table1[[#This Row],[k- abroad returnee individuals]]</f>
        <v>1103</v>
      </c>
      <c r="DC63" t="s">
        <v>219</v>
      </c>
      <c r="DD63">
        <v>192</v>
      </c>
      <c r="DE63">
        <v>958</v>
      </c>
      <c r="DF63">
        <v>20</v>
      </c>
      <c r="DG63">
        <v>150</v>
      </c>
      <c r="DH63" t="s">
        <v>203</v>
      </c>
      <c r="DI63" t="s">
        <v>286</v>
      </c>
      <c r="DJ63" t="s">
        <v>210</v>
      </c>
      <c r="DK63" t="s">
        <v>207</v>
      </c>
      <c r="DL63">
        <v>84</v>
      </c>
      <c r="DM63">
        <v>296</v>
      </c>
      <c r="DN63" t="s">
        <v>253</v>
      </c>
      <c r="DO63" t="s">
        <v>254</v>
      </c>
      <c r="DP63" t="s">
        <v>210</v>
      </c>
      <c r="DQ63" t="s">
        <v>207</v>
      </c>
      <c r="DR63">
        <v>26</v>
      </c>
      <c r="DS63">
        <v>190</v>
      </c>
      <c r="DT63" t="s">
        <v>203</v>
      </c>
      <c r="DU63" t="s">
        <v>287</v>
      </c>
      <c r="DV63" t="s">
        <v>210</v>
      </c>
      <c r="DW63" t="s">
        <v>207</v>
      </c>
      <c r="DX63">
        <v>30</v>
      </c>
      <c r="DY63">
        <v>147</v>
      </c>
      <c r="DZ63" t="s">
        <v>203</v>
      </c>
      <c r="EA63" t="s">
        <v>470</v>
      </c>
      <c r="EB63" t="s">
        <v>210</v>
      </c>
      <c r="EC63" t="s">
        <v>207</v>
      </c>
      <c r="ED63">
        <v>32</v>
      </c>
      <c r="EE63">
        <v>175</v>
      </c>
      <c r="EF63" t="s">
        <v>203</v>
      </c>
      <c r="EG63" t="s">
        <v>378</v>
      </c>
      <c r="EH63" t="s">
        <v>210</v>
      </c>
      <c r="EI63" t="s">
        <v>207</v>
      </c>
      <c r="EJ63">
        <v>0</v>
      </c>
      <c r="EK63">
        <v>0</v>
      </c>
      <c r="EL63" t="s">
        <v>219</v>
      </c>
      <c r="EM63">
        <v>31</v>
      </c>
      <c r="EN63">
        <v>145</v>
      </c>
      <c r="EO63">
        <v>0</v>
      </c>
      <c r="EP63">
        <v>0</v>
      </c>
      <c r="EQ63" t="s">
        <v>207</v>
      </c>
      <c r="ER63" t="s">
        <v>207</v>
      </c>
      <c r="ES63" t="s">
        <v>207</v>
      </c>
      <c r="ET63" t="s">
        <v>207</v>
      </c>
      <c r="EU63">
        <v>0</v>
      </c>
      <c r="EV63">
        <v>0</v>
      </c>
      <c r="EW63" t="s">
        <v>207</v>
      </c>
      <c r="EX63" t="s">
        <v>207</v>
      </c>
      <c r="EY63" t="s">
        <v>207</v>
      </c>
      <c r="EZ63" t="s">
        <v>207</v>
      </c>
      <c r="FA63">
        <v>8</v>
      </c>
      <c r="FB63">
        <v>33</v>
      </c>
      <c r="FC63" t="s">
        <v>277</v>
      </c>
      <c r="FD63" t="s">
        <v>471</v>
      </c>
      <c r="FE63" t="s">
        <v>210</v>
      </c>
      <c r="FF63" t="s">
        <v>207</v>
      </c>
      <c r="FG63">
        <v>9</v>
      </c>
      <c r="FH63">
        <v>47</v>
      </c>
      <c r="FI63" t="s">
        <v>277</v>
      </c>
      <c r="FJ63" t="s">
        <v>471</v>
      </c>
      <c r="FK63" t="s">
        <v>210</v>
      </c>
      <c r="FL63" t="s">
        <v>207</v>
      </c>
      <c r="FM63">
        <v>14</v>
      </c>
      <c r="FN63">
        <v>65</v>
      </c>
      <c r="FO63" t="s">
        <v>277</v>
      </c>
      <c r="FP63" t="s">
        <v>471</v>
      </c>
      <c r="FQ63" t="s">
        <v>210</v>
      </c>
      <c r="FR63" t="s">
        <v>207</v>
      </c>
      <c r="FS63">
        <v>0</v>
      </c>
      <c r="FT63">
        <v>0</v>
      </c>
      <c r="FU63">
        <v>29</v>
      </c>
      <c r="FV63">
        <v>175</v>
      </c>
      <c r="FW63">
        <v>87</v>
      </c>
      <c r="FX63">
        <v>328</v>
      </c>
      <c r="FY63">
        <v>107</v>
      </c>
      <c r="FZ63">
        <v>600</v>
      </c>
      <c r="GA63">
        <v>0</v>
      </c>
      <c r="GB63">
        <v>0</v>
      </c>
      <c r="GC63" t="s">
        <v>206</v>
      </c>
      <c r="GD63">
        <v>0</v>
      </c>
      <c r="GE63">
        <v>0</v>
      </c>
      <c r="GF63" t="s">
        <v>206</v>
      </c>
      <c r="GG63" t="s">
        <v>207</v>
      </c>
      <c r="GH63" t="s">
        <v>207</v>
      </c>
      <c r="GI63" t="s">
        <v>206</v>
      </c>
      <c r="GJ63" t="s">
        <v>207</v>
      </c>
      <c r="GK63" t="s">
        <v>206</v>
      </c>
      <c r="GL63">
        <v>0</v>
      </c>
      <c r="GM63">
        <v>0</v>
      </c>
      <c r="GN63" t="s">
        <v>219</v>
      </c>
      <c r="GO63" t="s">
        <v>212</v>
      </c>
      <c r="GP63" t="s">
        <v>212</v>
      </c>
      <c r="GQ63" t="s">
        <v>212</v>
      </c>
      <c r="GR63" t="s">
        <v>220</v>
      </c>
    </row>
    <row r="64" spans="1:200" x14ac:dyDescent="0.2">
      <c r="A64" t="s">
        <v>215</v>
      </c>
      <c r="B64" t="s">
        <v>216</v>
      </c>
      <c r="C64" t="s">
        <v>473</v>
      </c>
      <c r="D64" t="s">
        <v>474</v>
      </c>
      <c r="E64" t="s">
        <v>472</v>
      </c>
      <c r="F64" t="s">
        <v>475</v>
      </c>
      <c r="G64">
        <v>9</v>
      </c>
      <c r="H64">
        <v>9</v>
      </c>
      <c r="I64" t="s">
        <v>219</v>
      </c>
      <c r="J64">
        <v>717</v>
      </c>
      <c r="K64">
        <v>5129</v>
      </c>
      <c r="L64">
        <v>0</v>
      </c>
      <c r="M64">
        <v>0</v>
      </c>
      <c r="N64" t="s">
        <v>207</v>
      </c>
      <c r="O64" t="s">
        <v>207</v>
      </c>
      <c r="P64">
        <v>0</v>
      </c>
      <c r="Q64">
        <v>0</v>
      </c>
      <c r="R64" t="s">
        <v>207</v>
      </c>
      <c r="S64" t="s">
        <v>207</v>
      </c>
      <c r="T64">
        <v>0</v>
      </c>
      <c r="U64">
        <v>0</v>
      </c>
      <c r="V64" t="s">
        <v>207</v>
      </c>
      <c r="W64" t="s">
        <v>207</v>
      </c>
      <c r="X64">
        <v>0</v>
      </c>
      <c r="Y64">
        <v>0</v>
      </c>
      <c r="Z64" t="s">
        <v>207</v>
      </c>
      <c r="AA64" t="s">
        <v>207</v>
      </c>
      <c r="AB64">
        <v>168</v>
      </c>
      <c r="AC64">
        <v>1226</v>
      </c>
      <c r="AD64" t="s">
        <v>216</v>
      </c>
      <c r="AE64" t="s">
        <v>474</v>
      </c>
      <c r="AF64">
        <v>549</v>
      </c>
      <c r="AG64">
        <v>3903</v>
      </c>
      <c r="AH64" t="s">
        <v>216</v>
      </c>
      <c r="AI64" t="s">
        <v>474</v>
      </c>
      <c r="AJ64">
        <v>0</v>
      </c>
      <c r="AK64">
        <v>0</v>
      </c>
      <c r="AL64" t="s">
        <v>206</v>
      </c>
      <c r="AM64">
        <v>0</v>
      </c>
      <c r="AN64">
        <v>0</v>
      </c>
      <c r="AO64">
        <v>0</v>
      </c>
      <c r="AP64">
        <v>0</v>
      </c>
      <c r="AQ64" t="s">
        <v>207</v>
      </c>
      <c r="AR64" t="s">
        <v>207</v>
      </c>
      <c r="AS64">
        <v>0</v>
      </c>
      <c r="AT64">
        <v>0</v>
      </c>
      <c r="AU64" t="s">
        <v>207</v>
      </c>
      <c r="AV64" t="s">
        <v>207</v>
      </c>
      <c r="AW64">
        <v>0</v>
      </c>
      <c r="AX64">
        <v>0</v>
      </c>
      <c r="AY64" t="s">
        <v>207</v>
      </c>
      <c r="AZ64" t="s">
        <v>207</v>
      </c>
      <c r="BA64">
        <v>0</v>
      </c>
      <c r="BB64">
        <v>0</v>
      </c>
      <c r="BC64" t="s">
        <v>207</v>
      </c>
      <c r="BD64" t="s">
        <v>207</v>
      </c>
      <c r="BE64">
        <v>0</v>
      </c>
      <c r="BF64">
        <v>0</v>
      </c>
      <c r="BG64" t="s">
        <v>207</v>
      </c>
      <c r="BH64" t="s">
        <v>207</v>
      </c>
      <c r="BI64">
        <v>0</v>
      </c>
      <c r="BJ64">
        <v>0</v>
      </c>
      <c r="BK64">
        <v>0</v>
      </c>
      <c r="BL64">
        <v>0</v>
      </c>
      <c r="BM64">
        <v>0</v>
      </c>
      <c r="BN64">
        <v>0</v>
      </c>
      <c r="BO64" t="s">
        <v>206</v>
      </c>
      <c r="BP64">
        <v>0</v>
      </c>
      <c r="BQ64">
        <v>0</v>
      </c>
      <c r="BR64">
        <v>0</v>
      </c>
      <c r="BS64">
        <v>0</v>
      </c>
      <c r="BT64" t="s">
        <v>206</v>
      </c>
      <c r="BU64">
        <v>0</v>
      </c>
      <c r="BV64">
        <v>0</v>
      </c>
      <c r="BW64">
        <v>0</v>
      </c>
      <c r="BX64">
        <v>0</v>
      </c>
      <c r="BY64" t="s">
        <v>206</v>
      </c>
      <c r="BZ64">
        <v>0</v>
      </c>
      <c r="CA64">
        <v>0</v>
      </c>
      <c r="CB64">
        <v>0</v>
      </c>
      <c r="CC64">
        <v>0</v>
      </c>
      <c r="CD64" t="s">
        <v>206</v>
      </c>
      <c r="CE64">
        <v>0</v>
      </c>
      <c r="CF64">
        <v>0</v>
      </c>
      <c r="CG64">
        <v>1226</v>
      </c>
      <c r="CH64">
        <v>0</v>
      </c>
      <c r="CI64" t="s">
        <v>206</v>
      </c>
      <c r="CJ64">
        <v>0</v>
      </c>
      <c r="CK64">
        <v>3903</v>
      </c>
      <c r="CL64">
        <v>0</v>
      </c>
      <c r="CM64">
        <v>0</v>
      </c>
      <c r="CN64" t="s">
        <v>206</v>
      </c>
      <c r="CO64" t="s">
        <v>207</v>
      </c>
      <c r="CP64">
        <v>0</v>
      </c>
      <c r="CQ64">
        <v>0</v>
      </c>
      <c r="CR64">
        <v>0</v>
      </c>
      <c r="CS64">
        <v>717</v>
      </c>
      <c r="CT64">
        <v>5129</v>
      </c>
      <c r="CU64" t="s">
        <v>219</v>
      </c>
      <c r="CV64">
        <v>30</v>
      </c>
      <c r="CW64">
        <v>159</v>
      </c>
      <c r="CX64">
        <v>2830</v>
      </c>
      <c r="CY64">
        <v>14190</v>
      </c>
      <c r="CZ64" t="s">
        <v>219</v>
      </c>
      <c r="DA64">
        <f>Table1[[#This Row],[i- returnees internal present household]]+Table1[[#This Row],[k- abroad returnee household]]</f>
        <v>386</v>
      </c>
      <c r="DB64">
        <f>Table1[[#This Row],[i- returnees internal present individuals]]+Table1[[#This Row],[k- abroad returnee individuals]]</f>
        <v>2171</v>
      </c>
      <c r="DC64" t="s">
        <v>219</v>
      </c>
      <c r="DD64">
        <v>386</v>
      </c>
      <c r="DE64">
        <v>2171</v>
      </c>
      <c r="DF64">
        <v>0</v>
      </c>
      <c r="DG64">
        <v>0</v>
      </c>
      <c r="DH64" t="s">
        <v>207</v>
      </c>
      <c r="DI64" t="s">
        <v>207</v>
      </c>
      <c r="DJ64" t="s">
        <v>207</v>
      </c>
      <c r="DK64" t="s">
        <v>207</v>
      </c>
      <c r="DL64">
        <v>0</v>
      </c>
      <c r="DM64">
        <v>0</v>
      </c>
      <c r="DN64" t="s">
        <v>207</v>
      </c>
      <c r="DO64" t="s">
        <v>207</v>
      </c>
      <c r="DP64" t="s">
        <v>207</v>
      </c>
      <c r="DQ64" t="s">
        <v>207</v>
      </c>
      <c r="DR64">
        <v>0</v>
      </c>
      <c r="DS64">
        <v>0</v>
      </c>
      <c r="DT64" t="s">
        <v>207</v>
      </c>
      <c r="DU64" t="s">
        <v>207</v>
      </c>
      <c r="DV64" t="s">
        <v>207</v>
      </c>
      <c r="DW64" t="s">
        <v>207</v>
      </c>
      <c r="DX64">
        <v>0</v>
      </c>
      <c r="DY64">
        <v>0</v>
      </c>
      <c r="DZ64" t="s">
        <v>207</v>
      </c>
      <c r="EA64" t="s">
        <v>207</v>
      </c>
      <c r="EB64" t="s">
        <v>207</v>
      </c>
      <c r="EC64" t="s">
        <v>207</v>
      </c>
      <c r="ED64">
        <v>386</v>
      </c>
      <c r="EE64">
        <v>2171</v>
      </c>
      <c r="EF64" t="s">
        <v>216</v>
      </c>
      <c r="EG64" t="s">
        <v>474</v>
      </c>
      <c r="EH64" t="s">
        <v>210</v>
      </c>
      <c r="EI64" t="s">
        <v>207</v>
      </c>
      <c r="EJ64">
        <v>0</v>
      </c>
      <c r="EK64">
        <v>0</v>
      </c>
      <c r="EL64" t="s">
        <v>206</v>
      </c>
      <c r="EM64">
        <v>0</v>
      </c>
      <c r="EN64">
        <v>0</v>
      </c>
      <c r="EO64">
        <v>0</v>
      </c>
      <c r="EP64">
        <v>0</v>
      </c>
      <c r="EQ64" t="s">
        <v>207</v>
      </c>
      <c r="ER64" t="s">
        <v>207</v>
      </c>
      <c r="ES64" t="s">
        <v>207</v>
      </c>
      <c r="ET64" t="s">
        <v>207</v>
      </c>
      <c r="EU64">
        <v>0</v>
      </c>
      <c r="EV64">
        <v>0</v>
      </c>
      <c r="EW64" t="s">
        <v>207</v>
      </c>
      <c r="EX64" t="s">
        <v>207</v>
      </c>
      <c r="EY64" t="s">
        <v>207</v>
      </c>
      <c r="EZ64" t="s">
        <v>207</v>
      </c>
      <c r="FA64">
        <v>0</v>
      </c>
      <c r="FB64">
        <v>0</v>
      </c>
      <c r="FC64" t="s">
        <v>207</v>
      </c>
      <c r="FD64" t="s">
        <v>207</v>
      </c>
      <c r="FE64" t="s">
        <v>207</v>
      </c>
      <c r="FF64" t="s">
        <v>207</v>
      </c>
      <c r="FG64">
        <v>0</v>
      </c>
      <c r="FH64">
        <v>0</v>
      </c>
      <c r="FI64" t="s">
        <v>207</v>
      </c>
      <c r="FJ64" t="s">
        <v>207</v>
      </c>
      <c r="FK64" t="s">
        <v>207</v>
      </c>
      <c r="FL64" t="s">
        <v>207</v>
      </c>
      <c r="FM64">
        <v>0</v>
      </c>
      <c r="FN64">
        <v>0</v>
      </c>
      <c r="FO64" t="s">
        <v>207</v>
      </c>
      <c r="FP64" t="s">
        <v>207</v>
      </c>
      <c r="FQ64" t="s">
        <v>207</v>
      </c>
      <c r="FR64" t="s">
        <v>207</v>
      </c>
      <c r="FS64">
        <v>0</v>
      </c>
      <c r="FT64">
        <v>0</v>
      </c>
      <c r="FU64">
        <v>0</v>
      </c>
      <c r="FV64">
        <v>0</v>
      </c>
      <c r="FW64">
        <v>86</v>
      </c>
      <c r="FX64">
        <v>491</v>
      </c>
      <c r="FY64">
        <v>300</v>
      </c>
      <c r="FZ64">
        <v>1680</v>
      </c>
      <c r="GA64">
        <v>0</v>
      </c>
      <c r="GB64">
        <v>0</v>
      </c>
      <c r="GC64" t="s">
        <v>206</v>
      </c>
      <c r="GD64">
        <v>0</v>
      </c>
      <c r="GE64">
        <v>0</v>
      </c>
      <c r="GF64" t="s">
        <v>206</v>
      </c>
      <c r="GG64" t="s">
        <v>207</v>
      </c>
      <c r="GH64" t="s">
        <v>207</v>
      </c>
      <c r="GI64" t="s">
        <v>206</v>
      </c>
      <c r="GJ64" t="s">
        <v>207</v>
      </c>
      <c r="GK64" t="s">
        <v>206</v>
      </c>
      <c r="GL64">
        <v>0</v>
      </c>
      <c r="GM64">
        <v>0</v>
      </c>
      <c r="GN64" t="s">
        <v>206</v>
      </c>
      <c r="GO64" t="s">
        <v>237</v>
      </c>
      <c r="GP64" t="s">
        <v>212</v>
      </c>
      <c r="GQ64" t="s">
        <v>257</v>
      </c>
      <c r="GR64" t="s">
        <v>476</v>
      </c>
    </row>
    <row r="65" spans="1:200" x14ac:dyDescent="0.2">
      <c r="A65" t="s">
        <v>333</v>
      </c>
      <c r="B65" t="s">
        <v>271</v>
      </c>
      <c r="C65" t="s">
        <v>478</v>
      </c>
      <c r="D65" t="s">
        <v>479</v>
      </c>
      <c r="E65" t="s">
        <v>477</v>
      </c>
      <c r="F65" t="s">
        <v>480</v>
      </c>
      <c r="G65">
        <v>9</v>
      </c>
      <c r="H65">
        <v>9</v>
      </c>
      <c r="I65" t="s">
        <v>219</v>
      </c>
      <c r="J65">
        <v>92</v>
      </c>
      <c r="K65">
        <v>460</v>
      </c>
      <c r="L65">
        <v>32</v>
      </c>
      <c r="M65">
        <v>160</v>
      </c>
      <c r="N65" t="s">
        <v>271</v>
      </c>
      <c r="O65" t="s">
        <v>481</v>
      </c>
      <c r="P65">
        <v>37</v>
      </c>
      <c r="Q65">
        <v>185</v>
      </c>
      <c r="R65" t="s">
        <v>271</v>
      </c>
      <c r="S65" t="s">
        <v>481</v>
      </c>
      <c r="T65">
        <v>17</v>
      </c>
      <c r="U65">
        <v>85</v>
      </c>
      <c r="V65" t="s">
        <v>271</v>
      </c>
      <c r="W65" t="s">
        <v>481</v>
      </c>
      <c r="X65">
        <v>0</v>
      </c>
      <c r="Y65">
        <v>0</v>
      </c>
      <c r="Z65" t="s">
        <v>207</v>
      </c>
      <c r="AA65" t="s">
        <v>207</v>
      </c>
      <c r="AB65">
        <v>6</v>
      </c>
      <c r="AC65">
        <v>30</v>
      </c>
      <c r="AD65" t="s">
        <v>271</v>
      </c>
      <c r="AE65" t="s">
        <v>481</v>
      </c>
      <c r="AF65">
        <v>0</v>
      </c>
      <c r="AG65">
        <v>0</v>
      </c>
      <c r="AH65" t="s">
        <v>207</v>
      </c>
      <c r="AI65" t="s">
        <v>207</v>
      </c>
      <c r="AJ65">
        <v>0</v>
      </c>
      <c r="AK65">
        <v>0</v>
      </c>
      <c r="AL65" t="s">
        <v>206</v>
      </c>
      <c r="AM65">
        <v>0</v>
      </c>
      <c r="AN65">
        <v>0</v>
      </c>
      <c r="AO65">
        <v>0</v>
      </c>
      <c r="AP65">
        <v>0</v>
      </c>
      <c r="AQ65" t="s">
        <v>207</v>
      </c>
      <c r="AR65" t="s">
        <v>207</v>
      </c>
      <c r="AS65">
        <v>0</v>
      </c>
      <c r="AT65">
        <v>0</v>
      </c>
      <c r="AU65" t="s">
        <v>207</v>
      </c>
      <c r="AV65" t="s">
        <v>207</v>
      </c>
      <c r="AW65">
        <v>0</v>
      </c>
      <c r="AX65">
        <v>0</v>
      </c>
      <c r="AY65" t="s">
        <v>207</v>
      </c>
      <c r="AZ65" t="s">
        <v>207</v>
      </c>
      <c r="BA65">
        <v>0</v>
      </c>
      <c r="BB65">
        <v>0</v>
      </c>
      <c r="BC65" t="s">
        <v>207</v>
      </c>
      <c r="BD65" t="s">
        <v>207</v>
      </c>
      <c r="BE65">
        <v>0</v>
      </c>
      <c r="BF65">
        <v>0</v>
      </c>
      <c r="BG65" t="s">
        <v>207</v>
      </c>
      <c r="BH65" t="s">
        <v>207</v>
      </c>
      <c r="BI65">
        <v>0</v>
      </c>
      <c r="BJ65">
        <v>0</v>
      </c>
      <c r="BK65">
        <v>160</v>
      </c>
      <c r="BL65">
        <v>0</v>
      </c>
      <c r="BM65">
        <v>0</v>
      </c>
      <c r="BN65">
        <v>0</v>
      </c>
      <c r="BO65" t="s">
        <v>206</v>
      </c>
      <c r="BP65">
        <v>185</v>
      </c>
      <c r="BQ65">
        <v>0</v>
      </c>
      <c r="BR65">
        <v>0</v>
      </c>
      <c r="BS65">
        <v>0</v>
      </c>
      <c r="BT65" t="s">
        <v>206</v>
      </c>
      <c r="BU65">
        <v>85</v>
      </c>
      <c r="BV65">
        <v>0</v>
      </c>
      <c r="BW65">
        <v>0</v>
      </c>
      <c r="BX65">
        <v>0</v>
      </c>
      <c r="BY65" t="s">
        <v>206</v>
      </c>
      <c r="BZ65">
        <v>0</v>
      </c>
      <c r="CA65">
        <v>0</v>
      </c>
      <c r="CB65">
        <v>0</v>
      </c>
      <c r="CC65">
        <v>0</v>
      </c>
      <c r="CD65" t="s">
        <v>206</v>
      </c>
      <c r="CE65">
        <v>30</v>
      </c>
      <c r="CF65">
        <v>0</v>
      </c>
      <c r="CG65">
        <v>0</v>
      </c>
      <c r="CH65">
        <v>0</v>
      </c>
      <c r="CI65" t="s">
        <v>206</v>
      </c>
      <c r="CJ65">
        <v>0</v>
      </c>
      <c r="CK65">
        <v>0</v>
      </c>
      <c r="CL65">
        <v>0</v>
      </c>
      <c r="CM65">
        <v>0</v>
      </c>
      <c r="CN65" t="s">
        <v>206</v>
      </c>
      <c r="CO65" t="s">
        <v>207</v>
      </c>
      <c r="CP65">
        <v>0</v>
      </c>
      <c r="CQ65">
        <v>0</v>
      </c>
      <c r="CR65">
        <v>0</v>
      </c>
      <c r="CS65">
        <v>92</v>
      </c>
      <c r="CT65">
        <v>460</v>
      </c>
      <c r="CU65" t="s">
        <v>206</v>
      </c>
      <c r="CV65">
        <v>0</v>
      </c>
      <c r="CW65">
        <v>0</v>
      </c>
      <c r="CX65">
        <v>3795</v>
      </c>
      <c r="CY65">
        <v>18975</v>
      </c>
      <c r="CZ65" t="s">
        <v>219</v>
      </c>
      <c r="DA65">
        <f>Table1[[#This Row],[i- returnees internal present household]]+Table1[[#This Row],[k- abroad returnee household]]</f>
        <v>475</v>
      </c>
      <c r="DB65">
        <f>Table1[[#This Row],[i- returnees internal present individuals]]+Table1[[#This Row],[k- abroad returnee individuals]]</f>
        <v>2786</v>
      </c>
      <c r="DC65" t="s">
        <v>219</v>
      </c>
      <c r="DD65">
        <v>429</v>
      </c>
      <c r="DE65">
        <v>2557</v>
      </c>
      <c r="DF65">
        <v>0</v>
      </c>
      <c r="DG65">
        <v>0</v>
      </c>
      <c r="DH65" t="s">
        <v>207</v>
      </c>
      <c r="DI65" t="s">
        <v>207</v>
      </c>
      <c r="DJ65" t="s">
        <v>207</v>
      </c>
      <c r="DK65" t="s">
        <v>207</v>
      </c>
      <c r="DL65">
        <v>137</v>
      </c>
      <c r="DM65">
        <v>819</v>
      </c>
      <c r="DN65" t="s">
        <v>271</v>
      </c>
      <c r="DO65" t="s">
        <v>482</v>
      </c>
      <c r="DP65" t="s">
        <v>210</v>
      </c>
      <c r="DQ65" t="s">
        <v>207</v>
      </c>
      <c r="DR65">
        <v>155</v>
      </c>
      <c r="DS65">
        <v>931</v>
      </c>
      <c r="DT65" t="s">
        <v>271</v>
      </c>
      <c r="DU65" t="s">
        <v>483</v>
      </c>
      <c r="DV65" t="s">
        <v>210</v>
      </c>
      <c r="DW65" t="s">
        <v>207</v>
      </c>
      <c r="DX65">
        <v>68</v>
      </c>
      <c r="DY65">
        <v>396</v>
      </c>
      <c r="DZ65" t="s">
        <v>271</v>
      </c>
      <c r="EA65" t="s">
        <v>482</v>
      </c>
      <c r="EB65" t="s">
        <v>210</v>
      </c>
      <c r="EC65" t="s">
        <v>207</v>
      </c>
      <c r="ED65">
        <v>69</v>
      </c>
      <c r="EE65">
        <v>411</v>
      </c>
      <c r="EF65" t="s">
        <v>271</v>
      </c>
      <c r="EG65" t="s">
        <v>482</v>
      </c>
      <c r="EH65" t="s">
        <v>210</v>
      </c>
      <c r="EI65" t="s">
        <v>207</v>
      </c>
      <c r="EJ65">
        <v>0</v>
      </c>
      <c r="EK65">
        <v>0</v>
      </c>
      <c r="EL65" t="s">
        <v>219</v>
      </c>
      <c r="EM65">
        <v>46</v>
      </c>
      <c r="EN65">
        <v>229</v>
      </c>
      <c r="EO65">
        <v>0</v>
      </c>
      <c r="EP65">
        <v>0</v>
      </c>
      <c r="EQ65" t="s">
        <v>207</v>
      </c>
      <c r="ER65" t="s">
        <v>207</v>
      </c>
      <c r="ES65" t="s">
        <v>207</v>
      </c>
      <c r="ET65" t="s">
        <v>207</v>
      </c>
      <c r="EU65">
        <v>0</v>
      </c>
      <c r="EV65">
        <v>0</v>
      </c>
      <c r="EW65" t="s">
        <v>207</v>
      </c>
      <c r="EX65" t="s">
        <v>207</v>
      </c>
      <c r="EY65" t="s">
        <v>207</v>
      </c>
      <c r="EZ65" t="s">
        <v>207</v>
      </c>
      <c r="FA65">
        <v>24</v>
      </c>
      <c r="FB65">
        <v>118</v>
      </c>
      <c r="FC65" t="s">
        <v>281</v>
      </c>
      <c r="FD65" t="s">
        <v>484</v>
      </c>
      <c r="FE65" t="s">
        <v>210</v>
      </c>
      <c r="FF65" t="s">
        <v>207</v>
      </c>
      <c r="FG65">
        <v>9</v>
      </c>
      <c r="FH65">
        <v>44</v>
      </c>
      <c r="FI65" t="s">
        <v>281</v>
      </c>
      <c r="FJ65" t="s">
        <v>484</v>
      </c>
      <c r="FK65" t="s">
        <v>210</v>
      </c>
      <c r="FL65" t="s">
        <v>207</v>
      </c>
      <c r="FM65">
        <v>13</v>
      </c>
      <c r="FN65">
        <v>67</v>
      </c>
      <c r="FO65" t="s">
        <v>485</v>
      </c>
      <c r="FP65" t="s">
        <v>486</v>
      </c>
      <c r="FQ65" t="s">
        <v>210</v>
      </c>
      <c r="FR65" t="s">
        <v>207</v>
      </c>
      <c r="FS65">
        <v>0</v>
      </c>
      <c r="FT65">
        <v>0</v>
      </c>
      <c r="FU65">
        <v>119</v>
      </c>
      <c r="FV65">
        <v>716</v>
      </c>
      <c r="FW65">
        <v>195</v>
      </c>
      <c r="FX65">
        <v>1171</v>
      </c>
      <c r="FY65">
        <v>161</v>
      </c>
      <c r="FZ65">
        <v>899</v>
      </c>
      <c r="GA65">
        <v>0</v>
      </c>
      <c r="GB65">
        <v>0</v>
      </c>
      <c r="GC65" t="s">
        <v>206</v>
      </c>
      <c r="GD65">
        <v>0</v>
      </c>
      <c r="GE65">
        <v>0</v>
      </c>
      <c r="GF65" t="s">
        <v>206</v>
      </c>
      <c r="GG65" t="s">
        <v>207</v>
      </c>
      <c r="GH65" t="s">
        <v>207</v>
      </c>
      <c r="GI65" t="s">
        <v>206</v>
      </c>
      <c r="GJ65" t="s">
        <v>207</v>
      </c>
      <c r="GK65" t="s">
        <v>206</v>
      </c>
      <c r="GL65">
        <v>0</v>
      </c>
      <c r="GM65">
        <v>0</v>
      </c>
      <c r="GN65" t="s">
        <v>206</v>
      </c>
      <c r="GO65" t="s">
        <v>212</v>
      </c>
      <c r="GP65" t="s">
        <v>212</v>
      </c>
      <c r="GQ65" t="s">
        <v>212</v>
      </c>
      <c r="GR65" t="s">
        <v>220</v>
      </c>
    </row>
    <row r="66" spans="1:200" x14ac:dyDescent="0.2">
      <c r="A66" t="s">
        <v>246</v>
      </c>
      <c r="B66" t="s">
        <v>247</v>
      </c>
      <c r="C66" t="s">
        <v>488</v>
      </c>
      <c r="D66" t="s">
        <v>489</v>
      </c>
      <c r="E66" t="s">
        <v>487</v>
      </c>
      <c r="F66" t="s">
        <v>490</v>
      </c>
      <c r="G66">
        <v>9</v>
      </c>
      <c r="H66">
        <v>9</v>
      </c>
      <c r="I66" t="s">
        <v>219</v>
      </c>
      <c r="J66">
        <v>44</v>
      </c>
      <c r="K66">
        <v>224</v>
      </c>
      <c r="L66">
        <v>8</v>
      </c>
      <c r="M66">
        <v>33</v>
      </c>
      <c r="N66" t="s">
        <v>247</v>
      </c>
      <c r="O66" t="s">
        <v>310</v>
      </c>
      <c r="P66">
        <v>19</v>
      </c>
      <c r="Q66">
        <v>103</v>
      </c>
      <c r="R66" t="s">
        <v>247</v>
      </c>
      <c r="S66" t="s">
        <v>248</v>
      </c>
      <c r="T66">
        <v>2</v>
      </c>
      <c r="U66">
        <v>6</v>
      </c>
      <c r="V66" t="s">
        <v>247</v>
      </c>
      <c r="W66" t="s">
        <v>248</v>
      </c>
      <c r="X66">
        <v>0</v>
      </c>
      <c r="Y66">
        <v>0</v>
      </c>
      <c r="Z66" t="s">
        <v>207</v>
      </c>
      <c r="AA66" t="s">
        <v>207</v>
      </c>
      <c r="AB66">
        <v>15</v>
      </c>
      <c r="AC66">
        <v>82</v>
      </c>
      <c r="AD66" t="s">
        <v>247</v>
      </c>
      <c r="AE66" t="s">
        <v>248</v>
      </c>
      <c r="AF66">
        <v>0</v>
      </c>
      <c r="AG66">
        <v>0</v>
      </c>
      <c r="AH66" t="s">
        <v>207</v>
      </c>
      <c r="AI66" t="s">
        <v>207</v>
      </c>
      <c r="AJ66">
        <v>0</v>
      </c>
      <c r="AK66">
        <v>0</v>
      </c>
      <c r="AL66" t="s">
        <v>206</v>
      </c>
      <c r="AM66">
        <v>0</v>
      </c>
      <c r="AN66">
        <v>0</v>
      </c>
      <c r="AO66">
        <v>0</v>
      </c>
      <c r="AP66">
        <v>0</v>
      </c>
      <c r="AQ66" t="s">
        <v>207</v>
      </c>
      <c r="AR66" t="s">
        <v>207</v>
      </c>
      <c r="AS66">
        <v>0</v>
      </c>
      <c r="AT66">
        <v>0</v>
      </c>
      <c r="AU66" t="s">
        <v>207</v>
      </c>
      <c r="AV66" t="s">
        <v>207</v>
      </c>
      <c r="AW66">
        <v>0</v>
      </c>
      <c r="AX66">
        <v>0</v>
      </c>
      <c r="AY66" t="s">
        <v>207</v>
      </c>
      <c r="AZ66" t="s">
        <v>207</v>
      </c>
      <c r="BA66">
        <v>0</v>
      </c>
      <c r="BB66">
        <v>0</v>
      </c>
      <c r="BC66" t="s">
        <v>207</v>
      </c>
      <c r="BD66" t="s">
        <v>207</v>
      </c>
      <c r="BE66">
        <v>0</v>
      </c>
      <c r="BF66">
        <v>0</v>
      </c>
      <c r="BG66" t="s">
        <v>207</v>
      </c>
      <c r="BH66" t="s">
        <v>207</v>
      </c>
      <c r="BI66">
        <v>0</v>
      </c>
      <c r="BJ66">
        <v>0</v>
      </c>
      <c r="BK66">
        <v>9</v>
      </c>
      <c r="BL66">
        <v>9</v>
      </c>
      <c r="BM66">
        <v>15</v>
      </c>
      <c r="BN66">
        <v>0</v>
      </c>
      <c r="BO66" t="s">
        <v>206</v>
      </c>
      <c r="BP66">
        <v>103</v>
      </c>
      <c r="BQ66">
        <v>0</v>
      </c>
      <c r="BR66">
        <v>0</v>
      </c>
      <c r="BS66">
        <v>0</v>
      </c>
      <c r="BT66" t="s">
        <v>206</v>
      </c>
      <c r="BU66">
        <v>0</v>
      </c>
      <c r="BV66">
        <v>6</v>
      </c>
      <c r="BW66">
        <v>0</v>
      </c>
      <c r="BX66">
        <v>0</v>
      </c>
      <c r="BY66" t="s">
        <v>206</v>
      </c>
      <c r="BZ66">
        <v>0</v>
      </c>
      <c r="CA66">
        <v>0</v>
      </c>
      <c r="CB66">
        <v>0</v>
      </c>
      <c r="CC66">
        <v>0</v>
      </c>
      <c r="CD66" t="s">
        <v>206</v>
      </c>
      <c r="CE66">
        <v>0</v>
      </c>
      <c r="CF66">
        <v>82</v>
      </c>
      <c r="CG66">
        <v>0</v>
      </c>
      <c r="CH66">
        <v>0</v>
      </c>
      <c r="CI66" t="s">
        <v>206</v>
      </c>
      <c r="CJ66">
        <v>0</v>
      </c>
      <c r="CK66">
        <v>0</v>
      </c>
      <c r="CL66">
        <v>0</v>
      </c>
      <c r="CM66">
        <v>0</v>
      </c>
      <c r="CN66" t="s">
        <v>206</v>
      </c>
      <c r="CO66" t="s">
        <v>207</v>
      </c>
      <c r="CP66">
        <v>0</v>
      </c>
      <c r="CQ66">
        <v>0</v>
      </c>
      <c r="CR66">
        <v>0</v>
      </c>
      <c r="CS66">
        <v>44</v>
      </c>
      <c r="CT66">
        <v>224</v>
      </c>
      <c r="CU66" t="s">
        <v>206</v>
      </c>
      <c r="CV66">
        <v>0</v>
      </c>
      <c r="CW66">
        <v>0</v>
      </c>
      <c r="CX66">
        <v>1281</v>
      </c>
      <c r="CY66">
        <v>6920</v>
      </c>
      <c r="CZ66" t="s">
        <v>219</v>
      </c>
      <c r="DA66">
        <f>Table1[[#This Row],[i- returnees internal present household]]+Table1[[#This Row],[k- abroad returnee household]]</f>
        <v>47</v>
      </c>
      <c r="DB66">
        <f>Table1[[#This Row],[i- returnees internal present individuals]]+Table1[[#This Row],[k- abroad returnee individuals]]</f>
        <v>255</v>
      </c>
      <c r="DC66" t="s">
        <v>219</v>
      </c>
      <c r="DD66">
        <v>38</v>
      </c>
      <c r="DE66">
        <v>223</v>
      </c>
      <c r="DF66">
        <v>12</v>
      </c>
      <c r="DG66">
        <v>69</v>
      </c>
      <c r="DH66" t="s">
        <v>247</v>
      </c>
      <c r="DI66" t="s">
        <v>248</v>
      </c>
      <c r="DJ66" t="s">
        <v>210</v>
      </c>
      <c r="DK66" t="s">
        <v>207</v>
      </c>
      <c r="DL66">
        <v>22</v>
      </c>
      <c r="DM66">
        <v>125</v>
      </c>
      <c r="DN66" t="s">
        <v>247</v>
      </c>
      <c r="DO66" t="s">
        <v>248</v>
      </c>
      <c r="DP66" t="s">
        <v>242</v>
      </c>
      <c r="DQ66" t="s">
        <v>207</v>
      </c>
      <c r="DR66">
        <v>2</v>
      </c>
      <c r="DS66">
        <v>14</v>
      </c>
      <c r="DT66" t="s">
        <v>247</v>
      </c>
      <c r="DU66" t="s">
        <v>248</v>
      </c>
      <c r="DV66" t="s">
        <v>364</v>
      </c>
      <c r="DW66" t="s">
        <v>207</v>
      </c>
      <c r="DX66">
        <v>2</v>
      </c>
      <c r="DY66">
        <v>15</v>
      </c>
      <c r="DZ66" t="s">
        <v>247</v>
      </c>
      <c r="EA66" t="s">
        <v>489</v>
      </c>
      <c r="EB66" t="s">
        <v>364</v>
      </c>
      <c r="EC66" t="s">
        <v>207</v>
      </c>
      <c r="ED66">
        <v>0</v>
      </c>
      <c r="EE66">
        <v>0</v>
      </c>
      <c r="EF66" t="s">
        <v>207</v>
      </c>
      <c r="EG66" t="s">
        <v>207</v>
      </c>
      <c r="EH66" t="s">
        <v>207</v>
      </c>
      <c r="EI66" t="s">
        <v>207</v>
      </c>
      <c r="EJ66">
        <v>0</v>
      </c>
      <c r="EK66">
        <v>0</v>
      </c>
      <c r="EL66" t="s">
        <v>219</v>
      </c>
      <c r="EM66">
        <v>9</v>
      </c>
      <c r="EN66">
        <v>32</v>
      </c>
      <c r="EO66">
        <v>4</v>
      </c>
      <c r="EP66">
        <v>16</v>
      </c>
      <c r="EQ66" t="s">
        <v>281</v>
      </c>
      <c r="ER66" t="s">
        <v>484</v>
      </c>
      <c r="ES66" t="s">
        <v>210</v>
      </c>
      <c r="ET66" t="s">
        <v>207</v>
      </c>
      <c r="EU66">
        <v>3</v>
      </c>
      <c r="EV66">
        <v>9</v>
      </c>
      <c r="EW66" t="s">
        <v>281</v>
      </c>
      <c r="EX66" t="s">
        <v>484</v>
      </c>
      <c r="EY66" t="s">
        <v>491</v>
      </c>
      <c r="EZ66" t="s">
        <v>207</v>
      </c>
      <c r="FA66">
        <v>0</v>
      </c>
      <c r="FB66">
        <v>0</v>
      </c>
      <c r="FC66" t="s">
        <v>207</v>
      </c>
      <c r="FD66" t="s">
        <v>207</v>
      </c>
      <c r="FE66" t="s">
        <v>207</v>
      </c>
      <c r="FF66" t="s">
        <v>207</v>
      </c>
      <c r="FG66">
        <v>0</v>
      </c>
      <c r="FH66">
        <v>0</v>
      </c>
      <c r="FI66" t="s">
        <v>207</v>
      </c>
      <c r="FJ66" t="s">
        <v>207</v>
      </c>
      <c r="FK66" t="s">
        <v>207</v>
      </c>
      <c r="FL66" t="s">
        <v>207</v>
      </c>
      <c r="FM66">
        <v>2</v>
      </c>
      <c r="FN66">
        <v>7</v>
      </c>
      <c r="FO66" t="s">
        <v>281</v>
      </c>
      <c r="FP66" t="s">
        <v>282</v>
      </c>
      <c r="FQ66" t="s">
        <v>242</v>
      </c>
      <c r="FR66" t="s">
        <v>207</v>
      </c>
      <c r="FS66">
        <v>0</v>
      </c>
      <c r="FT66">
        <v>0</v>
      </c>
      <c r="FU66">
        <v>20</v>
      </c>
      <c r="FV66">
        <v>108</v>
      </c>
      <c r="FW66">
        <v>15</v>
      </c>
      <c r="FX66">
        <v>80</v>
      </c>
      <c r="FY66">
        <v>12</v>
      </c>
      <c r="FZ66">
        <v>67</v>
      </c>
      <c r="GA66">
        <v>0</v>
      </c>
      <c r="GB66">
        <v>0</v>
      </c>
      <c r="GC66" t="s">
        <v>206</v>
      </c>
      <c r="GD66">
        <v>0</v>
      </c>
      <c r="GE66">
        <v>0</v>
      </c>
      <c r="GF66" t="s">
        <v>206</v>
      </c>
      <c r="GG66" t="s">
        <v>207</v>
      </c>
      <c r="GH66" t="s">
        <v>207</v>
      </c>
      <c r="GI66" t="s">
        <v>206</v>
      </c>
      <c r="GJ66" t="s">
        <v>207</v>
      </c>
      <c r="GK66" t="s">
        <v>206</v>
      </c>
      <c r="GL66">
        <v>0</v>
      </c>
      <c r="GM66">
        <v>0</v>
      </c>
      <c r="GN66" t="s">
        <v>206</v>
      </c>
      <c r="GO66" t="s">
        <v>211</v>
      </c>
      <c r="GP66" t="s">
        <v>212</v>
      </c>
      <c r="GQ66" t="s">
        <v>211</v>
      </c>
      <c r="GR66" t="s">
        <v>492</v>
      </c>
    </row>
    <row r="67" spans="1:200" x14ac:dyDescent="0.2">
      <c r="A67" t="s">
        <v>389</v>
      </c>
      <c r="B67" t="s">
        <v>235</v>
      </c>
      <c r="C67" t="s">
        <v>399</v>
      </c>
      <c r="D67" t="s">
        <v>400</v>
      </c>
      <c r="E67" t="s">
        <v>493</v>
      </c>
      <c r="F67" t="s">
        <v>400</v>
      </c>
      <c r="G67">
        <v>9</v>
      </c>
      <c r="H67">
        <v>9</v>
      </c>
      <c r="I67" t="s">
        <v>219</v>
      </c>
      <c r="J67">
        <v>16</v>
      </c>
      <c r="K67">
        <v>108</v>
      </c>
      <c r="L67">
        <v>15</v>
      </c>
      <c r="M67">
        <v>105</v>
      </c>
      <c r="N67" t="s">
        <v>235</v>
      </c>
      <c r="O67" t="s">
        <v>400</v>
      </c>
      <c r="P67">
        <v>1</v>
      </c>
      <c r="Q67">
        <v>3</v>
      </c>
      <c r="R67" t="s">
        <v>235</v>
      </c>
      <c r="S67" t="s">
        <v>400</v>
      </c>
      <c r="T67">
        <v>0</v>
      </c>
      <c r="U67">
        <v>0</v>
      </c>
      <c r="V67" t="s">
        <v>207</v>
      </c>
      <c r="W67" t="s">
        <v>207</v>
      </c>
      <c r="X67">
        <v>0</v>
      </c>
      <c r="Y67">
        <v>0</v>
      </c>
      <c r="Z67" t="s">
        <v>207</v>
      </c>
      <c r="AA67" t="s">
        <v>207</v>
      </c>
      <c r="AB67">
        <v>0</v>
      </c>
      <c r="AC67">
        <v>0</v>
      </c>
      <c r="AD67" t="s">
        <v>207</v>
      </c>
      <c r="AE67" t="s">
        <v>207</v>
      </c>
      <c r="AF67">
        <v>0</v>
      </c>
      <c r="AG67">
        <v>0</v>
      </c>
      <c r="AH67" t="s">
        <v>207</v>
      </c>
      <c r="AI67" t="s">
        <v>207</v>
      </c>
      <c r="AJ67">
        <v>0</v>
      </c>
      <c r="AK67">
        <v>0</v>
      </c>
      <c r="AL67" t="s">
        <v>206</v>
      </c>
      <c r="AM67">
        <v>0</v>
      </c>
      <c r="AN67">
        <v>0</v>
      </c>
      <c r="AO67">
        <v>0</v>
      </c>
      <c r="AP67">
        <v>0</v>
      </c>
      <c r="AQ67" t="s">
        <v>207</v>
      </c>
      <c r="AR67" t="s">
        <v>207</v>
      </c>
      <c r="AS67">
        <v>0</v>
      </c>
      <c r="AT67">
        <v>0</v>
      </c>
      <c r="AU67" t="s">
        <v>207</v>
      </c>
      <c r="AV67" t="s">
        <v>207</v>
      </c>
      <c r="AW67">
        <v>0</v>
      </c>
      <c r="AX67">
        <v>0</v>
      </c>
      <c r="AY67" t="s">
        <v>207</v>
      </c>
      <c r="AZ67" t="s">
        <v>207</v>
      </c>
      <c r="BA67">
        <v>0</v>
      </c>
      <c r="BB67">
        <v>0</v>
      </c>
      <c r="BC67" t="s">
        <v>207</v>
      </c>
      <c r="BD67" t="s">
        <v>207</v>
      </c>
      <c r="BE67">
        <v>0</v>
      </c>
      <c r="BF67">
        <v>0</v>
      </c>
      <c r="BG67" t="s">
        <v>207</v>
      </c>
      <c r="BH67" t="s">
        <v>207</v>
      </c>
      <c r="BI67">
        <v>0</v>
      </c>
      <c r="BJ67">
        <v>0</v>
      </c>
      <c r="BK67">
        <v>105</v>
      </c>
      <c r="BL67">
        <v>0</v>
      </c>
      <c r="BM67">
        <v>0</v>
      </c>
      <c r="BN67">
        <v>0</v>
      </c>
      <c r="BO67" t="s">
        <v>206</v>
      </c>
      <c r="BP67">
        <v>3</v>
      </c>
      <c r="BQ67">
        <v>0</v>
      </c>
      <c r="BR67">
        <v>0</v>
      </c>
      <c r="BS67">
        <v>0</v>
      </c>
      <c r="BT67" t="s">
        <v>206</v>
      </c>
      <c r="BU67">
        <v>0</v>
      </c>
      <c r="BV67">
        <v>0</v>
      </c>
      <c r="BW67">
        <v>0</v>
      </c>
      <c r="BX67">
        <v>0</v>
      </c>
      <c r="BY67" t="s">
        <v>206</v>
      </c>
      <c r="BZ67">
        <v>0</v>
      </c>
      <c r="CA67">
        <v>0</v>
      </c>
      <c r="CB67">
        <v>0</v>
      </c>
      <c r="CC67">
        <v>0</v>
      </c>
      <c r="CD67" t="s">
        <v>206</v>
      </c>
      <c r="CE67">
        <v>0</v>
      </c>
      <c r="CF67">
        <v>0</v>
      </c>
      <c r="CG67">
        <v>0</v>
      </c>
      <c r="CH67">
        <v>0</v>
      </c>
      <c r="CI67" t="s">
        <v>206</v>
      </c>
      <c r="CJ67">
        <v>0</v>
      </c>
      <c r="CK67">
        <v>0</v>
      </c>
      <c r="CL67">
        <v>0</v>
      </c>
      <c r="CM67">
        <v>0</v>
      </c>
      <c r="CN67" t="s">
        <v>206</v>
      </c>
      <c r="CO67" t="s">
        <v>207</v>
      </c>
      <c r="CP67">
        <v>0</v>
      </c>
      <c r="CQ67">
        <v>0</v>
      </c>
      <c r="CR67">
        <v>0</v>
      </c>
      <c r="CS67">
        <v>16</v>
      </c>
      <c r="CT67">
        <v>108</v>
      </c>
      <c r="CU67" t="s">
        <v>206</v>
      </c>
      <c r="CV67">
        <v>0</v>
      </c>
      <c r="CW67">
        <v>0</v>
      </c>
      <c r="CX67">
        <v>11945</v>
      </c>
      <c r="CY67">
        <v>65695</v>
      </c>
      <c r="CZ67" t="s">
        <v>219</v>
      </c>
      <c r="DA67">
        <f>Table1[[#This Row],[i- returnees internal present household]]+Table1[[#This Row],[k- abroad returnee household]]</f>
        <v>397</v>
      </c>
      <c r="DB67">
        <f>Table1[[#This Row],[i- returnees internal present individuals]]+Table1[[#This Row],[k- abroad returnee individuals]]</f>
        <v>2205</v>
      </c>
      <c r="DC67" t="s">
        <v>219</v>
      </c>
      <c r="DD67">
        <v>336</v>
      </c>
      <c r="DE67">
        <v>1828</v>
      </c>
      <c r="DF67">
        <v>0</v>
      </c>
      <c r="DG67">
        <v>0</v>
      </c>
      <c r="DH67" t="s">
        <v>207</v>
      </c>
      <c r="DI67" t="s">
        <v>207</v>
      </c>
      <c r="DJ67" t="s">
        <v>207</v>
      </c>
      <c r="DK67" t="s">
        <v>207</v>
      </c>
      <c r="DL67">
        <v>0</v>
      </c>
      <c r="DM67">
        <v>0</v>
      </c>
      <c r="DN67" t="s">
        <v>207</v>
      </c>
      <c r="DO67" t="s">
        <v>207</v>
      </c>
      <c r="DP67" t="s">
        <v>207</v>
      </c>
      <c r="DQ67" t="s">
        <v>207</v>
      </c>
      <c r="DR67">
        <v>0</v>
      </c>
      <c r="DS67">
        <v>0</v>
      </c>
      <c r="DT67" t="s">
        <v>207</v>
      </c>
      <c r="DU67" t="s">
        <v>207</v>
      </c>
      <c r="DV67" t="s">
        <v>207</v>
      </c>
      <c r="DW67" t="s">
        <v>207</v>
      </c>
      <c r="DX67">
        <v>192</v>
      </c>
      <c r="DY67">
        <v>960</v>
      </c>
      <c r="DZ67" t="s">
        <v>235</v>
      </c>
      <c r="EA67" t="s">
        <v>392</v>
      </c>
      <c r="EB67" t="s">
        <v>210</v>
      </c>
      <c r="EC67" t="s">
        <v>207</v>
      </c>
      <c r="ED67">
        <v>144</v>
      </c>
      <c r="EE67">
        <v>868</v>
      </c>
      <c r="EF67" t="s">
        <v>235</v>
      </c>
      <c r="EG67" t="s">
        <v>392</v>
      </c>
      <c r="EH67" t="s">
        <v>210</v>
      </c>
      <c r="EI67" t="s">
        <v>207</v>
      </c>
      <c r="EJ67">
        <v>0</v>
      </c>
      <c r="EK67">
        <v>0</v>
      </c>
      <c r="EL67" t="s">
        <v>219</v>
      </c>
      <c r="EM67">
        <v>61</v>
      </c>
      <c r="EN67">
        <v>377</v>
      </c>
      <c r="EO67">
        <v>0</v>
      </c>
      <c r="EP67">
        <v>0</v>
      </c>
      <c r="EQ67" t="s">
        <v>207</v>
      </c>
      <c r="ER67" t="s">
        <v>207</v>
      </c>
      <c r="ES67" t="s">
        <v>207</v>
      </c>
      <c r="ET67" t="s">
        <v>207</v>
      </c>
      <c r="EU67">
        <v>0</v>
      </c>
      <c r="EV67">
        <v>0</v>
      </c>
      <c r="EW67" t="s">
        <v>207</v>
      </c>
      <c r="EX67" t="s">
        <v>207</v>
      </c>
      <c r="EY67" t="s">
        <v>207</v>
      </c>
      <c r="EZ67" t="s">
        <v>207</v>
      </c>
      <c r="FA67">
        <v>0</v>
      </c>
      <c r="FB67">
        <v>0</v>
      </c>
      <c r="FC67" t="s">
        <v>207</v>
      </c>
      <c r="FD67" t="s">
        <v>207</v>
      </c>
      <c r="FE67" t="s">
        <v>207</v>
      </c>
      <c r="FF67" t="s">
        <v>207</v>
      </c>
      <c r="FG67">
        <v>37</v>
      </c>
      <c r="FH67">
        <v>233</v>
      </c>
      <c r="FI67" t="s">
        <v>277</v>
      </c>
      <c r="FJ67" t="s">
        <v>278</v>
      </c>
      <c r="FK67" t="s">
        <v>210</v>
      </c>
      <c r="FL67" t="s">
        <v>207</v>
      </c>
      <c r="FM67">
        <v>24</v>
      </c>
      <c r="FN67">
        <v>144</v>
      </c>
      <c r="FO67" t="s">
        <v>277</v>
      </c>
      <c r="FP67" t="s">
        <v>278</v>
      </c>
      <c r="FQ67" t="s">
        <v>210</v>
      </c>
      <c r="FR67" t="s">
        <v>207</v>
      </c>
      <c r="FS67">
        <v>0</v>
      </c>
      <c r="FT67">
        <v>0</v>
      </c>
      <c r="FU67">
        <v>13</v>
      </c>
      <c r="FV67">
        <v>78</v>
      </c>
      <c r="FW67">
        <v>28</v>
      </c>
      <c r="FX67">
        <v>168</v>
      </c>
      <c r="FY67">
        <v>356</v>
      </c>
      <c r="FZ67">
        <v>1959</v>
      </c>
      <c r="GA67">
        <v>0</v>
      </c>
      <c r="GB67">
        <v>0</v>
      </c>
      <c r="GC67" t="s">
        <v>206</v>
      </c>
      <c r="GD67">
        <v>0</v>
      </c>
      <c r="GE67">
        <v>0</v>
      </c>
      <c r="GF67" t="s">
        <v>206</v>
      </c>
      <c r="GG67" t="s">
        <v>207</v>
      </c>
      <c r="GH67" t="s">
        <v>207</v>
      </c>
      <c r="GI67" t="s">
        <v>206</v>
      </c>
      <c r="GJ67" t="s">
        <v>207</v>
      </c>
      <c r="GK67" t="s">
        <v>206</v>
      </c>
      <c r="GL67">
        <v>0</v>
      </c>
      <c r="GM67">
        <v>0</v>
      </c>
      <c r="GN67" t="s">
        <v>206</v>
      </c>
      <c r="GO67" t="s">
        <v>211</v>
      </c>
      <c r="GP67" t="s">
        <v>257</v>
      </c>
      <c r="GQ67" t="s">
        <v>211</v>
      </c>
      <c r="GR67" t="s">
        <v>220</v>
      </c>
    </row>
    <row r="68" spans="1:200" x14ac:dyDescent="0.2">
      <c r="A68" t="s">
        <v>246</v>
      </c>
      <c r="B68" t="s">
        <v>247</v>
      </c>
      <c r="C68" t="s">
        <v>267</v>
      </c>
      <c r="D68" t="s">
        <v>268</v>
      </c>
      <c r="E68" t="s">
        <v>494</v>
      </c>
      <c r="F68" t="s">
        <v>495</v>
      </c>
      <c r="G68">
        <v>9</v>
      </c>
      <c r="H68">
        <v>9</v>
      </c>
      <c r="I68" t="s">
        <v>219</v>
      </c>
      <c r="J68">
        <v>281</v>
      </c>
      <c r="K68">
        <v>1546</v>
      </c>
      <c r="L68">
        <v>79</v>
      </c>
      <c r="M68">
        <v>435</v>
      </c>
      <c r="N68" t="s">
        <v>247</v>
      </c>
      <c r="O68" t="s">
        <v>268</v>
      </c>
      <c r="P68">
        <v>112</v>
      </c>
      <c r="Q68">
        <v>616</v>
      </c>
      <c r="R68" t="s">
        <v>247</v>
      </c>
      <c r="S68" t="s">
        <v>268</v>
      </c>
      <c r="T68">
        <v>0</v>
      </c>
      <c r="U68">
        <v>0</v>
      </c>
      <c r="V68" t="s">
        <v>207</v>
      </c>
      <c r="W68" t="s">
        <v>207</v>
      </c>
      <c r="X68">
        <v>90</v>
      </c>
      <c r="Y68">
        <v>495</v>
      </c>
      <c r="Z68" t="s">
        <v>247</v>
      </c>
      <c r="AA68" t="s">
        <v>268</v>
      </c>
      <c r="AB68">
        <v>0</v>
      </c>
      <c r="AC68">
        <v>0</v>
      </c>
      <c r="AD68" t="s">
        <v>207</v>
      </c>
      <c r="AE68" t="s">
        <v>207</v>
      </c>
      <c r="AF68">
        <v>0</v>
      </c>
      <c r="AG68">
        <v>0</v>
      </c>
      <c r="AH68" t="s">
        <v>207</v>
      </c>
      <c r="AI68" t="s">
        <v>207</v>
      </c>
      <c r="AJ68">
        <v>0</v>
      </c>
      <c r="AK68">
        <v>0</v>
      </c>
      <c r="AL68" t="s">
        <v>206</v>
      </c>
      <c r="AM68">
        <v>0</v>
      </c>
      <c r="AN68">
        <v>0</v>
      </c>
      <c r="AO68">
        <v>0</v>
      </c>
      <c r="AP68">
        <v>0</v>
      </c>
      <c r="AQ68" t="s">
        <v>207</v>
      </c>
      <c r="AR68" t="s">
        <v>207</v>
      </c>
      <c r="AS68">
        <v>0</v>
      </c>
      <c r="AT68">
        <v>0</v>
      </c>
      <c r="AU68" t="s">
        <v>207</v>
      </c>
      <c r="AV68" t="s">
        <v>207</v>
      </c>
      <c r="AW68">
        <v>0</v>
      </c>
      <c r="AX68">
        <v>0</v>
      </c>
      <c r="AY68" t="s">
        <v>207</v>
      </c>
      <c r="AZ68" t="s">
        <v>207</v>
      </c>
      <c r="BA68">
        <v>0</v>
      </c>
      <c r="BB68">
        <v>0</v>
      </c>
      <c r="BC68" t="s">
        <v>207</v>
      </c>
      <c r="BD68" t="s">
        <v>207</v>
      </c>
      <c r="BE68">
        <v>0</v>
      </c>
      <c r="BF68">
        <v>0</v>
      </c>
      <c r="BG68" t="s">
        <v>207</v>
      </c>
      <c r="BH68" t="s">
        <v>207</v>
      </c>
      <c r="BI68">
        <v>0</v>
      </c>
      <c r="BJ68">
        <v>0</v>
      </c>
      <c r="BK68">
        <v>435</v>
      </c>
      <c r="BL68">
        <v>0</v>
      </c>
      <c r="BM68">
        <v>0</v>
      </c>
      <c r="BN68">
        <v>0</v>
      </c>
      <c r="BO68" t="s">
        <v>206</v>
      </c>
      <c r="BP68">
        <v>0</v>
      </c>
      <c r="BQ68">
        <v>616</v>
      </c>
      <c r="BR68">
        <v>0</v>
      </c>
      <c r="BS68">
        <v>0</v>
      </c>
      <c r="BT68" t="s">
        <v>206</v>
      </c>
      <c r="BU68">
        <v>0</v>
      </c>
      <c r="BV68">
        <v>0</v>
      </c>
      <c r="BW68">
        <v>0</v>
      </c>
      <c r="BX68">
        <v>0</v>
      </c>
      <c r="BY68" t="s">
        <v>206</v>
      </c>
      <c r="BZ68">
        <v>495</v>
      </c>
      <c r="CA68">
        <v>0</v>
      </c>
      <c r="CB68">
        <v>0</v>
      </c>
      <c r="CC68">
        <v>0</v>
      </c>
      <c r="CD68" t="s">
        <v>206</v>
      </c>
      <c r="CE68">
        <v>0</v>
      </c>
      <c r="CF68">
        <v>0</v>
      </c>
      <c r="CG68">
        <v>0</v>
      </c>
      <c r="CH68">
        <v>0</v>
      </c>
      <c r="CI68" t="s">
        <v>206</v>
      </c>
      <c r="CJ68">
        <v>0</v>
      </c>
      <c r="CK68">
        <v>0</v>
      </c>
      <c r="CL68">
        <v>0</v>
      </c>
      <c r="CM68">
        <v>0</v>
      </c>
      <c r="CN68" t="s">
        <v>206</v>
      </c>
      <c r="CO68" t="s">
        <v>207</v>
      </c>
      <c r="CP68">
        <v>0</v>
      </c>
      <c r="CQ68">
        <v>0</v>
      </c>
      <c r="CR68">
        <v>0</v>
      </c>
      <c r="CS68">
        <v>281</v>
      </c>
      <c r="CT68">
        <v>1546</v>
      </c>
      <c r="CU68" t="s">
        <v>206</v>
      </c>
      <c r="CV68">
        <v>0</v>
      </c>
      <c r="CW68">
        <v>0</v>
      </c>
      <c r="CX68">
        <v>456</v>
      </c>
      <c r="CY68">
        <v>2564</v>
      </c>
      <c r="CZ68" t="s">
        <v>219</v>
      </c>
      <c r="DA68">
        <f>Table1[[#This Row],[i- returnees internal present household]]+Table1[[#This Row],[k- abroad returnee household]]</f>
        <v>519</v>
      </c>
      <c r="DB68">
        <f>Table1[[#This Row],[i- returnees internal present individuals]]+Table1[[#This Row],[k- abroad returnee individuals]]</f>
        <v>2844</v>
      </c>
      <c r="DC68" t="s">
        <v>219</v>
      </c>
      <c r="DD68">
        <v>263</v>
      </c>
      <c r="DE68">
        <v>1436</v>
      </c>
      <c r="DF68">
        <v>92</v>
      </c>
      <c r="DG68">
        <v>495</v>
      </c>
      <c r="DH68" t="s">
        <v>253</v>
      </c>
      <c r="DI68" t="s">
        <v>254</v>
      </c>
      <c r="DJ68" t="s">
        <v>210</v>
      </c>
      <c r="DK68" t="s">
        <v>207</v>
      </c>
      <c r="DL68">
        <v>90</v>
      </c>
      <c r="DM68">
        <v>495</v>
      </c>
      <c r="DN68" t="s">
        <v>271</v>
      </c>
      <c r="DO68" t="s">
        <v>483</v>
      </c>
      <c r="DP68" t="s">
        <v>242</v>
      </c>
      <c r="DQ68" t="s">
        <v>207</v>
      </c>
      <c r="DR68">
        <v>81</v>
      </c>
      <c r="DS68">
        <v>446</v>
      </c>
      <c r="DT68" t="s">
        <v>288</v>
      </c>
      <c r="DU68" t="s">
        <v>289</v>
      </c>
      <c r="DV68" t="s">
        <v>210</v>
      </c>
      <c r="DW68" t="s">
        <v>207</v>
      </c>
      <c r="DX68">
        <v>0</v>
      </c>
      <c r="DY68">
        <v>0</v>
      </c>
      <c r="DZ68" t="s">
        <v>207</v>
      </c>
      <c r="EA68" t="s">
        <v>207</v>
      </c>
      <c r="EB68" t="s">
        <v>207</v>
      </c>
      <c r="EC68" t="s">
        <v>207</v>
      </c>
      <c r="ED68">
        <v>0</v>
      </c>
      <c r="EE68">
        <v>0</v>
      </c>
      <c r="EF68" t="s">
        <v>207</v>
      </c>
      <c r="EG68" t="s">
        <v>207</v>
      </c>
      <c r="EH68" t="s">
        <v>207</v>
      </c>
      <c r="EI68" t="s">
        <v>207</v>
      </c>
      <c r="EJ68">
        <v>0</v>
      </c>
      <c r="EK68">
        <v>0</v>
      </c>
      <c r="EL68" t="s">
        <v>219</v>
      </c>
      <c r="EM68">
        <v>256</v>
      </c>
      <c r="EN68">
        <v>1408</v>
      </c>
      <c r="EO68">
        <v>112</v>
      </c>
      <c r="EP68">
        <v>616</v>
      </c>
      <c r="EQ68" t="s">
        <v>281</v>
      </c>
      <c r="ER68" t="s">
        <v>484</v>
      </c>
      <c r="ES68" t="s">
        <v>210</v>
      </c>
      <c r="ET68" t="s">
        <v>207</v>
      </c>
      <c r="EU68">
        <v>0</v>
      </c>
      <c r="EV68">
        <v>0</v>
      </c>
      <c r="EW68" t="s">
        <v>207</v>
      </c>
      <c r="EX68" t="s">
        <v>207</v>
      </c>
      <c r="EY68" t="s">
        <v>207</v>
      </c>
      <c r="EZ68" t="s">
        <v>207</v>
      </c>
      <c r="FA68">
        <v>68</v>
      </c>
      <c r="FB68">
        <v>374</v>
      </c>
      <c r="FC68" t="s">
        <v>279</v>
      </c>
      <c r="FD68" t="s">
        <v>280</v>
      </c>
      <c r="FE68" t="s">
        <v>210</v>
      </c>
      <c r="FF68" t="s">
        <v>207</v>
      </c>
      <c r="FG68">
        <v>76</v>
      </c>
      <c r="FH68">
        <v>418</v>
      </c>
      <c r="FI68" t="s">
        <v>281</v>
      </c>
      <c r="FJ68" t="s">
        <v>484</v>
      </c>
      <c r="FK68" t="s">
        <v>210</v>
      </c>
      <c r="FL68" t="s">
        <v>207</v>
      </c>
      <c r="FM68">
        <v>0</v>
      </c>
      <c r="FN68">
        <v>0</v>
      </c>
      <c r="FO68" t="s">
        <v>207</v>
      </c>
      <c r="FP68" t="s">
        <v>207</v>
      </c>
      <c r="FQ68" t="s">
        <v>207</v>
      </c>
      <c r="FR68" t="s">
        <v>207</v>
      </c>
      <c r="FS68">
        <v>0</v>
      </c>
      <c r="FT68">
        <v>0</v>
      </c>
      <c r="FU68">
        <v>253</v>
      </c>
      <c r="FV68">
        <v>1392</v>
      </c>
      <c r="FW68">
        <v>156</v>
      </c>
      <c r="FX68">
        <v>856</v>
      </c>
      <c r="FY68">
        <v>110</v>
      </c>
      <c r="FZ68">
        <v>596</v>
      </c>
      <c r="GA68">
        <v>0</v>
      </c>
      <c r="GB68">
        <v>0</v>
      </c>
      <c r="GC68" t="s">
        <v>206</v>
      </c>
      <c r="GD68">
        <v>0</v>
      </c>
      <c r="GE68">
        <v>0</v>
      </c>
      <c r="GF68" t="s">
        <v>206</v>
      </c>
      <c r="GG68" t="s">
        <v>207</v>
      </c>
      <c r="GH68" t="s">
        <v>207</v>
      </c>
      <c r="GI68" t="s">
        <v>206</v>
      </c>
      <c r="GJ68" t="s">
        <v>207</v>
      </c>
      <c r="GK68" t="s">
        <v>206</v>
      </c>
      <c r="GL68">
        <v>0</v>
      </c>
      <c r="GM68">
        <v>0</v>
      </c>
      <c r="GN68" t="s">
        <v>206</v>
      </c>
      <c r="GO68" t="s">
        <v>257</v>
      </c>
      <c r="GP68" t="s">
        <v>212</v>
      </c>
      <c r="GQ68" t="s">
        <v>211</v>
      </c>
      <c r="GR68" t="s">
        <v>496</v>
      </c>
    </row>
    <row r="69" spans="1:200" x14ac:dyDescent="0.2">
      <c r="A69" t="s">
        <v>215</v>
      </c>
      <c r="B69" t="s">
        <v>216</v>
      </c>
      <c r="C69" t="s">
        <v>498</v>
      </c>
      <c r="D69" t="s">
        <v>499</v>
      </c>
      <c r="E69" t="s">
        <v>497</v>
      </c>
      <c r="F69" t="s">
        <v>500</v>
      </c>
      <c r="G69">
        <v>9</v>
      </c>
      <c r="H69">
        <v>9</v>
      </c>
      <c r="I69" t="s">
        <v>219</v>
      </c>
      <c r="J69">
        <v>282</v>
      </c>
      <c r="K69">
        <v>1536</v>
      </c>
      <c r="L69">
        <v>170</v>
      </c>
      <c r="M69">
        <v>892</v>
      </c>
      <c r="N69" t="s">
        <v>216</v>
      </c>
      <c r="O69" t="s">
        <v>499</v>
      </c>
      <c r="P69">
        <v>33</v>
      </c>
      <c r="Q69">
        <v>165</v>
      </c>
      <c r="R69" t="s">
        <v>216</v>
      </c>
      <c r="S69" t="s">
        <v>499</v>
      </c>
      <c r="T69">
        <v>0</v>
      </c>
      <c r="U69">
        <v>0</v>
      </c>
      <c r="V69" t="s">
        <v>207</v>
      </c>
      <c r="W69" t="s">
        <v>207</v>
      </c>
      <c r="X69">
        <v>0</v>
      </c>
      <c r="Y69">
        <v>0</v>
      </c>
      <c r="Z69" t="s">
        <v>207</v>
      </c>
      <c r="AA69" t="s">
        <v>207</v>
      </c>
      <c r="AB69">
        <v>49</v>
      </c>
      <c r="AC69">
        <v>290</v>
      </c>
      <c r="AD69" t="s">
        <v>216</v>
      </c>
      <c r="AE69" t="s">
        <v>499</v>
      </c>
      <c r="AF69">
        <v>30</v>
      </c>
      <c r="AG69">
        <v>189</v>
      </c>
      <c r="AH69" t="s">
        <v>216</v>
      </c>
      <c r="AI69" t="s">
        <v>499</v>
      </c>
      <c r="AJ69">
        <v>0</v>
      </c>
      <c r="AK69">
        <v>0</v>
      </c>
      <c r="AL69" t="s">
        <v>206</v>
      </c>
      <c r="AM69">
        <v>0</v>
      </c>
      <c r="AN69">
        <v>0</v>
      </c>
      <c r="AO69">
        <v>0</v>
      </c>
      <c r="AP69">
        <v>0</v>
      </c>
      <c r="AQ69" t="s">
        <v>207</v>
      </c>
      <c r="AR69" t="s">
        <v>207</v>
      </c>
      <c r="AS69">
        <v>0</v>
      </c>
      <c r="AT69">
        <v>0</v>
      </c>
      <c r="AU69" t="s">
        <v>207</v>
      </c>
      <c r="AV69" t="s">
        <v>207</v>
      </c>
      <c r="AW69">
        <v>0</v>
      </c>
      <c r="AX69">
        <v>0</v>
      </c>
      <c r="AY69" t="s">
        <v>207</v>
      </c>
      <c r="AZ69" t="s">
        <v>207</v>
      </c>
      <c r="BA69">
        <v>0</v>
      </c>
      <c r="BB69">
        <v>0</v>
      </c>
      <c r="BC69" t="s">
        <v>207</v>
      </c>
      <c r="BD69" t="s">
        <v>207</v>
      </c>
      <c r="BE69">
        <v>0</v>
      </c>
      <c r="BF69">
        <v>0</v>
      </c>
      <c r="BG69" t="s">
        <v>207</v>
      </c>
      <c r="BH69" t="s">
        <v>207</v>
      </c>
      <c r="BI69">
        <v>0</v>
      </c>
      <c r="BJ69">
        <v>0</v>
      </c>
      <c r="BK69">
        <v>892</v>
      </c>
      <c r="BL69">
        <v>0</v>
      </c>
      <c r="BM69">
        <v>0</v>
      </c>
      <c r="BN69">
        <v>0</v>
      </c>
      <c r="BO69" t="s">
        <v>206</v>
      </c>
      <c r="BP69">
        <v>165</v>
      </c>
      <c r="BQ69">
        <v>0</v>
      </c>
      <c r="BR69">
        <v>0</v>
      </c>
      <c r="BS69">
        <v>0</v>
      </c>
      <c r="BT69" t="s">
        <v>206</v>
      </c>
      <c r="BU69">
        <v>0</v>
      </c>
      <c r="BV69">
        <v>0</v>
      </c>
      <c r="BW69">
        <v>0</v>
      </c>
      <c r="BX69">
        <v>0</v>
      </c>
      <c r="BY69" t="s">
        <v>206</v>
      </c>
      <c r="BZ69">
        <v>0</v>
      </c>
      <c r="CA69">
        <v>0</v>
      </c>
      <c r="CB69">
        <v>0</v>
      </c>
      <c r="CC69">
        <v>0</v>
      </c>
      <c r="CD69" t="s">
        <v>206</v>
      </c>
      <c r="CE69">
        <v>0</v>
      </c>
      <c r="CF69">
        <v>290</v>
      </c>
      <c r="CG69">
        <v>0</v>
      </c>
      <c r="CH69">
        <v>0</v>
      </c>
      <c r="CI69" t="s">
        <v>206</v>
      </c>
      <c r="CJ69">
        <v>0</v>
      </c>
      <c r="CK69">
        <v>0</v>
      </c>
      <c r="CL69">
        <v>189</v>
      </c>
      <c r="CM69">
        <v>0</v>
      </c>
      <c r="CN69" t="s">
        <v>206</v>
      </c>
      <c r="CO69" t="s">
        <v>207</v>
      </c>
      <c r="CP69">
        <v>0</v>
      </c>
      <c r="CQ69">
        <v>0</v>
      </c>
      <c r="CR69">
        <v>0</v>
      </c>
      <c r="CS69">
        <v>282</v>
      </c>
      <c r="CT69">
        <v>1536</v>
      </c>
      <c r="CU69" t="s">
        <v>206</v>
      </c>
      <c r="CV69">
        <v>0</v>
      </c>
      <c r="CW69">
        <v>0</v>
      </c>
      <c r="CX69">
        <v>482</v>
      </c>
      <c r="CY69">
        <v>3490</v>
      </c>
      <c r="CZ69" t="s">
        <v>219</v>
      </c>
      <c r="DA69">
        <f>Table1[[#This Row],[i- returnees internal present household]]+Table1[[#This Row],[k- abroad returnee household]]</f>
        <v>155</v>
      </c>
      <c r="DB69">
        <f>Table1[[#This Row],[i- returnees internal present individuals]]+Table1[[#This Row],[k- abroad returnee individuals]]</f>
        <v>809</v>
      </c>
      <c r="DC69" t="s">
        <v>219</v>
      </c>
      <c r="DD69">
        <v>142</v>
      </c>
      <c r="DE69">
        <v>753</v>
      </c>
      <c r="DF69">
        <v>33</v>
      </c>
      <c r="DG69">
        <v>106</v>
      </c>
      <c r="DH69" t="s">
        <v>216</v>
      </c>
      <c r="DI69" t="s">
        <v>255</v>
      </c>
      <c r="DJ69" t="s">
        <v>210</v>
      </c>
      <c r="DK69" t="s">
        <v>207</v>
      </c>
      <c r="DL69">
        <v>0</v>
      </c>
      <c r="DM69">
        <v>0</v>
      </c>
      <c r="DN69" t="s">
        <v>207</v>
      </c>
      <c r="DO69" t="s">
        <v>207</v>
      </c>
      <c r="DP69" t="s">
        <v>207</v>
      </c>
      <c r="DQ69" t="s">
        <v>207</v>
      </c>
      <c r="DR69">
        <v>0</v>
      </c>
      <c r="DS69">
        <v>0</v>
      </c>
      <c r="DT69" t="s">
        <v>207</v>
      </c>
      <c r="DU69" t="s">
        <v>207</v>
      </c>
      <c r="DV69" t="s">
        <v>207</v>
      </c>
      <c r="DW69" t="s">
        <v>207</v>
      </c>
      <c r="DX69">
        <v>57</v>
      </c>
      <c r="DY69">
        <v>348</v>
      </c>
      <c r="DZ69" t="s">
        <v>216</v>
      </c>
      <c r="EA69" t="s">
        <v>255</v>
      </c>
      <c r="EB69" t="s">
        <v>210</v>
      </c>
      <c r="EC69" t="s">
        <v>207</v>
      </c>
      <c r="ED69">
        <v>52</v>
      </c>
      <c r="EE69">
        <v>299</v>
      </c>
      <c r="EF69" t="s">
        <v>216</v>
      </c>
      <c r="EG69" t="s">
        <v>255</v>
      </c>
      <c r="EH69" t="s">
        <v>210</v>
      </c>
      <c r="EI69" t="s">
        <v>207</v>
      </c>
      <c r="EJ69">
        <v>0</v>
      </c>
      <c r="EK69">
        <v>0</v>
      </c>
      <c r="EL69" t="s">
        <v>219</v>
      </c>
      <c r="EM69">
        <v>13</v>
      </c>
      <c r="EN69">
        <v>56</v>
      </c>
      <c r="EO69">
        <v>0</v>
      </c>
      <c r="EP69">
        <v>0</v>
      </c>
      <c r="EQ69" t="s">
        <v>207</v>
      </c>
      <c r="ER69" t="s">
        <v>207</v>
      </c>
      <c r="ES69" t="s">
        <v>207</v>
      </c>
      <c r="ET69" t="s">
        <v>207</v>
      </c>
      <c r="EU69">
        <v>0</v>
      </c>
      <c r="EV69">
        <v>0</v>
      </c>
      <c r="EW69" t="s">
        <v>207</v>
      </c>
      <c r="EX69" t="s">
        <v>207</v>
      </c>
      <c r="EY69" t="s">
        <v>207</v>
      </c>
      <c r="EZ69" t="s">
        <v>207</v>
      </c>
      <c r="FA69">
        <v>0</v>
      </c>
      <c r="FB69">
        <v>0</v>
      </c>
      <c r="FC69" t="s">
        <v>207</v>
      </c>
      <c r="FD69" t="s">
        <v>207</v>
      </c>
      <c r="FE69" t="s">
        <v>207</v>
      </c>
      <c r="FF69" t="s">
        <v>207</v>
      </c>
      <c r="FG69">
        <v>5</v>
      </c>
      <c r="FH69">
        <v>21</v>
      </c>
      <c r="FI69" t="s">
        <v>208</v>
      </c>
      <c r="FJ69" t="s">
        <v>209</v>
      </c>
      <c r="FK69" t="s">
        <v>210</v>
      </c>
      <c r="FL69" t="s">
        <v>207</v>
      </c>
      <c r="FM69">
        <v>8</v>
      </c>
      <c r="FN69">
        <v>35</v>
      </c>
      <c r="FO69" t="s">
        <v>208</v>
      </c>
      <c r="FP69" t="s">
        <v>209</v>
      </c>
      <c r="FQ69" t="s">
        <v>210</v>
      </c>
      <c r="FR69" t="s">
        <v>207</v>
      </c>
      <c r="FS69">
        <v>0</v>
      </c>
      <c r="FT69">
        <v>0</v>
      </c>
      <c r="FU69">
        <v>85</v>
      </c>
      <c r="FV69">
        <v>444</v>
      </c>
      <c r="FW69">
        <v>57</v>
      </c>
      <c r="FX69">
        <v>297</v>
      </c>
      <c r="FY69">
        <v>13</v>
      </c>
      <c r="FZ69">
        <v>68</v>
      </c>
      <c r="GA69">
        <v>0</v>
      </c>
      <c r="GB69">
        <v>0</v>
      </c>
      <c r="GC69" t="s">
        <v>206</v>
      </c>
      <c r="GD69">
        <v>0</v>
      </c>
      <c r="GE69">
        <v>0</v>
      </c>
      <c r="GF69" t="s">
        <v>206</v>
      </c>
      <c r="GG69" t="s">
        <v>207</v>
      </c>
      <c r="GH69" t="s">
        <v>207</v>
      </c>
      <c r="GI69" t="s">
        <v>206</v>
      </c>
      <c r="GJ69" t="s">
        <v>207</v>
      </c>
      <c r="GK69" t="s">
        <v>206</v>
      </c>
      <c r="GL69">
        <v>0</v>
      </c>
      <c r="GM69">
        <v>0</v>
      </c>
      <c r="GN69" t="s">
        <v>219</v>
      </c>
      <c r="GO69" t="s">
        <v>237</v>
      </c>
      <c r="GP69" t="s">
        <v>212</v>
      </c>
      <c r="GQ69" t="s">
        <v>211</v>
      </c>
      <c r="GR69" t="s">
        <v>220</v>
      </c>
    </row>
    <row r="70" spans="1:200" x14ac:dyDescent="0.2">
      <c r="A70" t="s">
        <v>246</v>
      </c>
      <c r="B70" t="s">
        <v>247</v>
      </c>
      <c r="C70" t="s">
        <v>502</v>
      </c>
      <c r="D70" t="s">
        <v>310</v>
      </c>
      <c r="E70" t="s">
        <v>501</v>
      </c>
      <c r="F70" t="s">
        <v>503</v>
      </c>
      <c r="G70">
        <v>9</v>
      </c>
      <c r="H70">
        <v>9</v>
      </c>
      <c r="I70" t="s">
        <v>219</v>
      </c>
      <c r="J70">
        <v>2701</v>
      </c>
      <c r="K70">
        <v>13865</v>
      </c>
      <c r="L70">
        <v>387</v>
      </c>
      <c r="M70">
        <v>1990</v>
      </c>
      <c r="N70" t="s">
        <v>247</v>
      </c>
      <c r="O70" t="s">
        <v>310</v>
      </c>
      <c r="P70">
        <v>460</v>
      </c>
      <c r="Q70">
        <v>2424</v>
      </c>
      <c r="R70" t="s">
        <v>247</v>
      </c>
      <c r="S70" t="s">
        <v>310</v>
      </c>
      <c r="T70">
        <v>0</v>
      </c>
      <c r="U70">
        <v>0</v>
      </c>
      <c r="V70" t="s">
        <v>207</v>
      </c>
      <c r="W70" t="s">
        <v>207</v>
      </c>
      <c r="X70">
        <v>600</v>
      </c>
      <c r="Y70">
        <v>3150</v>
      </c>
      <c r="Z70" t="s">
        <v>247</v>
      </c>
      <c r="AA70" t="s">
        <v>310</v>
      </c>
      <c r="AB70">
        <v>1254</v>
      </c>
      <c r="AC70">
        <v>6301</v>
      </c>
      <c r="AD70" t="s">
        <v>247</v>
      </c>
      <c r="AE70" t="s">
        <v>310</v>
      </c>
      <c r="AF70">
        <v>0</v>
      </c>
      <c r="AG70">
        <v>0</v>
      </c>
      <c r="AH70" t="s">
        <v>207</v>
      </c>
      <c r="AI70" t="s">
        <v>207</v>
      </c>
      <c r="AJ70">
        <v>0</v>
      </c>
      <c r="AK70">
        <v>0</v>
      </c>
      <c r="AL70" t="s">
        <v>206</v>
      </c>
      <c r="AM70">
        <v>0</v>
      </c>
      <c r="AN70">
        <v>0</v>
      </c>
      <c r="AO70">
        <v>0</v>
      </c>
      <c r="AP70">
        <v>0</v>
      </c>
      <c r="AQ70" t="s">
        <v>207</v>
      </c>
      <c r="AR70" t="s">
        <v>207</v>
      </c>
      <c r="AS70">
        <v>0</v>
      </c>
      <c r="AT70">
        <v>0</v>
      </c>
      <c r="AU70" t="s">
        <v>207</v>
      </c>
      <c r="AV70" t="s">
        <v>207</v>
      </c>
      <c r="AW70">
        <v>0</v>
      </c>
      <c r="AX70">
        <v>0</v>
      </c>
      <c r="AY70" t="s">
        <v>207</v>
      </c>
      <c r="AZ70" t="s">
        <v>207</v>
      </c>
      <c r="BA70">
        <v>0</v>
      </c>
      <c r="BB70">
        <v>0</v>
      </c>
      <c r="BC70" t="s">
        <v>207</v>
      </c>
      <c r="BD70" t="s">
        <v>207</v>
      </c>
      <c r="BE70">
        <v>0</v>
      </c>
      <c r="BF70">
        <v>0</v>
      </c>
      <c r="BG70" t="s">
        <v>207</v>
      </c>
      <c r="BH70" t="s">
        <v>207</v>
      </c>
      <c r="BI70">
        <v>0</v>
      </c>
      <c r="BJ70">
        <v>0</v>
      </c>
      <c r="BK70">
        <v>0</v>
      </c>
      <c r="BL70">
        <v>1990</v>
      </c>
      <c r="BM70">
        <v>0</v>
      </c>
      <c r="BN70">
        <v>0</v>
      </c>
      <c r="BO70" t="s">
        <v>206</v>
      </c>
      <c r="BP70">
        <v>0</v>
      </c>
      <c r="BQ70">
        <v>2424</v>
      </c>
      <c r="BR70">
        <v>0</v>
      </c>
      <c r="BS70">
        <v>0</v>
      </c>
      <c r="BT70" t="s">
        <v>206</v>
      </c>
      <c r="BU70">
        <v>0</v>
      </c>
      <c r="BV70">
        <v>0</v>
      </c>
      <c r="BW70">
        <v>0</v>
      </c>
      <c r="BX70">
        <v>0</v>
      </c>
      <c r="BY70" t="s">
        <v>206</v>
      </c>
      <c r="BZ70">
        <v>0</v>
      </c>
      <c r="CA70">
        <v>3150</v>
      </c>
      <c r="CB70">
        <v>0</v>
      </c>
      <c r="CC70">
        <v>0</v>
      </c>
      <c r="CD70" t="s">
        <v>206</v>
      </c>
      <c r="CE70">
        <v>1400</v>
      </c>
      <c r="CF70">
        <v>4901</v>
      </c>
      <c r="CG70">
        <v>0</v>
      </c>
      <c r="CH70">
        <v>0</v>
      </c>
      <c r="CI70" t="s">
        <v>206</v>
      </c>
      <c r="CJ70">
        <v>0</v>
      </c>
      <c r="CK70">
        <v>0</v>
      </c>
      <c r="CL70">
        <v>0</v>
      </c>
      <c r="CM70">
        <v>0</v>
      </c>
      <c r="CN70" t="s">
        <v>206</v>
      </c>
      <c r="CO70" t="s">
        <v>207</v>
      </c>
      <c r="CP70">
        <v>0</v>
      </c>
      <c r="CQ70">
        <v>0</v>
      </c>
      <c r="CR70">
        <v>0</v>
      </c>
      <c r="CS70">
        <v>2701</v>
      </c>
      <c r="CT70">
        <v>13865</v>
      </c>
      <c r="CU70" t="s">
        <v>206</v>
      </c>
      <c r="CV70">
        <v>0</v>
      </c>
      <c r="CW70">
        <v>0</v>
      </c>
      <c r="CX70">
        <v>3559</v>
      </c>
      <c r="CY70">
        <v>17797</v>
      </c>
      <c r="CZ70" t="s">
        <v>219</v>
      </c>
      <c r="DA70">
        <f>Table1[[#This Row],[i- returnees internal present household]]+Table1[[#This Row],[k- abroad returnee household]]</f>
        <v>296</v>
      </c>
      <c r="DB70">
        <f>Table1[[#This Row],[i- returnees internal present individuals]]+Table1[[#This Row],[k- abroad returnee individuals]]</f>
        <v>1512</v>
      </c>
      <c r="DC70" t="s">
        <v>219</v>
      </c>
      <c r="DD70">
        <v>296</v>
      </c>
      <c r="DE70">
        <v>1512</v>
      </c>
      <c r="DF70">
        <v>30</v>
      </c>
      <c r="DG70">
        <v>153</v>
      </c>
      <c r="DH70" t="s">
        <v>253</v>
      </c>
      <c r="DI70" t="s">
        <v>254</v>
      </c>
      <c r="DJ70" t="s">
        <v>210</v>
      </c>
      <c r="DK70" t="s">
        <v>207</v>
      </c>
      <c r="DL70">
        <v>60</v>
      </c>
      <c r="DM70">
        <v>306</v>
      </c>
      <c r="DN70" t="s">
        <v>247</v>
      </c>
      <c r="DO70" t="s">
        <v>273</v>
      </c>
      <c r="DP70" t="s">
        <v>242</v>
      </c>
      <c r="DQ70" t="s">
        <v>207</v>
      </c>
      <c r="DR70">
        <v>87</v>
      </c>
      <c r="DS70">
        <v>448</v>
      </c>
      <c r="DT70" t="s">
        <v>247</v>
      </c>
      <c r="DU70" t="s">
        <v>273</v>
      </c>
      <c r="DV70" t="s">
        <v>364</v>
      </c>
      <c r="DW70" t="s">
        <v>207</v>
      </c>
      <c r="DX70">
        <v>90</v>
      </c>
      <c r="DY70">
        <v>461</v>
      </c>
      <c r="DZ70" t="s">
        <v>247</v>
      </c>
      <c r="EA70" t="s">
        <v>273</v>
      </c>
      <c r="EB70" t="s">
        <v>210</v>
      </c>
      <c r="EC70" t="s">
        <v>207</v>
      </c>
      <c r="ED70">
        <v>29</v>
      </c>
      <c r="EE70">
        <v>144</v>
      </c>
      <c r="EF70" t="s">
        <v>247</v>
      </c>
      <c r="EG70" t="s">
        <v>489</v>
      </c>
      <c r="EH70" t="s">
        <v>210</v>
      </c>
      <c r="EI70" t="s">
        <v>207</v>
      </c>
      <c r="EJ70">
        <v>0</v>
      </c>
      <c r="EK70">
        <v>0</v>
      </c>
      <c r="EL70" t="s">
        <v>206</v>
      </c>
      <c r="EM70">
        <v>0</v>
      </c>
      <c r="EN70">
        <v>0</v>
      </c>
      <c r="EO70">
        <v>0</v>
      </c>
      <c r="EP70">
        <v>0</v>
      </c>
      <c r="EQ70" t="s">
        <v>207</v>
      </c>
      <c r="ER70" t="s">
        <v>207</v>
      </c>
      <c r="ES70" t="s">
        <v>207</v>
      </c>
      <c r="ET70" t="s">
        <v>207</v>
      </c>
      <c r="EU70">
        <v>0</v>
      </c>
      <c r="EV70">
        <v>0</v>
      </c>
      <c r="EW70" t="s">
        <v>207</v>
      </c>
      <c r="EX70" t="s">
        <v>207</v>
      </c>
      <c r="EY70" t="s">
        <v>207</v>
      </c>
      <c r="EZ70" t="s">
        <v>207</v>
      </c>
      <c r="FA70">
        <v>0</v>
      </c>
      <c r="FB70">
        <v>0</v>
      </c>
      <c r="FC70" t="s">
        <v>207</v>
      </c>
      <c r="FD70" t="s">
        <v>207</v>
      </c>
      <c r="FE70" t="s">
        <v>207</v>
      </c>
      <c r="FF70" t="s">
        <v>207</v>
      </c>
      <c r="FG70">
        <v>0</v>
      </c>
      <c r="FH70">
        <v>0</v>
      </c>
      <c r="FI70" t="s">
        <v>207</v>
      </c>
      <c r="FJ70" t="s">
        <v>207</v>
      </c>
      <c r="FK70" t="s">
        <v>207</v>
      </c>
      <c r="FL70" t="s">
        <v>207</v>
      </c>
      <c r="FM70">
        <v>0</v>
      </c>
      <c r="FN70">
        <v>0</v>
      </c>
      <c r="FO70" t="s">
        <v>207</v>
      </c>
      <c r="FP70" t="s">
        <v>207</v>
      </c>
      <c r="FQ70" t="s">
        <v>207</v>
      </c>
      <c r="FR70" t="s">
        <v>207</v>
      </c>
      <c r="FS70">
        <v>0</v>
      </c>
      <c r="FT70">
        <v>0</v>
      </c>
      <c r="FU70">
        <v>126</v>
      </c>
      <c r="FV70">
        <v>645</v>
      </c>
      <c r="FW70">
        <v>100</v>
      </c>
      <c r="FX70">
        <v>501</v>
      </c>
      <c r="FY70">
        <v>70</v>
      </c>
      <c r="FZ70">
        <v>366</v>
      </c>
      <c r="GA70">
        <v>0</v>
      </c>
      <c r="GB70">
        <v>0</v>
      </c>
      <c r="GC70" t="s">
        <v>206</v>
      </c>
      <c r="GD70">
        <v>0</v>
      </c>
      <c r="GE70">
        <v>0</v>
      </c>
      <c r="GF70" t="s">
        <v>206</v>
      </c>
      <c r="GG70" t="s">
        <v>207</v>
      </c>
      <c r="GH70" t="s">
        <v>207</v>
      </c>
      <c r="GI70" t="s">
        <v>206</v>
      </c>
      <c r="GJ70" t="s">
        <v>207</v>
      </c>
      <c r="GK70" t="s">
        <v>206</v>
      </c>
      <c r="GL70">
        <v>0</v>
      </c>
      <c r="GM70">
        <v>0</v>
      </c>
      <c r="GN70" t="s">
        <v>219</v>
      </c>
      <c r="GO70" t="s">
        <v>237</v>
      </c>
      <c r="GP70" t="s">
        <v>237</v>
      </c>
      <c r="GQ70" t="s">
        <v>212</v>
      </c>
      <c r="GR70" t="s">
        <v>220</v>
      </c>
    </row>
    <row r="71" spans="1:200" x14ac:dyDescent="0.2">
      <c r="A71" t="s">
        <v>246</v>
      </c>
      <c r="B71" t="s">
        <v>247</v>
      </c>
      <c r="C71" t="s">
        <v>313</v>
      </c>
      <c r="D71" t="s">
        <v>314</v>
      </c>
      <c r="E71" t="s">
        <v>504</v>
      </c>
      <c r="F71" t="s">
        <v>505</v>
      </c>
      <c r="G71">
        <v>9</v>
      </c>
      <c r="H71">
        <v>9</v>
      </c>
      <c r="I71" t="s">
        <v>219</v>
      </c>
      <c r="J71">
        <v>214</v>
      </c>
      <c r="K71">
        <v>1150</v>
      </c>
      <c r="L71">
        <v>70</v>
      </c>
      <c r="M71">
        <v>378</v>
      </c>
      <c r="N71" t="s">
        <v>247</v>
      </c>
      <c r="O71" t="s">
        <v>314</v>
      </c>
      <c r="P71">
        <v>0</v>
      </c>
      <c r="Q71">
        <v>0</v>
      </c>
      <c r="R71" t="s">
        <v>207</v>
      </c>
      <c r="S71" t="s">
        <v>207</v>
      </c>
      <c r="T71">
        <v>129</v>
      </c>
      <c r="U71">
        <v>699</v>
      </c>
      <c r="V71" t="s">
        <v>247</v>
      </c>
      <c r="W71" t="s">
        <v>506</v>
      </c>
      <c r="X71">
        <v>0</v>
      </c>
      <c r="Y71">
        <v>0</v>
      </c>
      <c r="Z71" t="s">
        <v>207</v>
      </c>
      <c r="AA71" t="s">
        <v>207</v>
      </c>
      <c r="AB71">
        <v>3</v>
      </c>
      <c r="AC71">
        <v>13</v>
      </c>
      <c r="AD71" t="s">
        <v>247</v>
      </c>
      <c r="AE71" t="s">
        <v>314</v>
      </c>
      <c r="AF71">
        <v>12</v>
      </c>
      <c r="AG71">
        <v>60</v>
      </c>
      <c r="AH71" t="s">
        <v>247</v>
      </c>
      <c r="AI71" t="s">
        <v>314</v>
      </c>
      <c r="AJ71">
        <v>0</v>
      </c>
      <c r="AK71">
        <v>0</v>
      </c>
      <c r="AL71" t="s">
        <v>206</v>
      </c>
      <c r="AM71">
        <v>0</v>
      </c>
      <c r="AN71">
        <v>0</v>
      </c>
      <c r="AO71">
        <v>0</v>
      </c>
      <c r="AP71">
        <v>0</v>
      </c>
      <c r="AQ71" t="s">
        <v>207</v>
      </c>
      <c r="AR71" t="s">
        <v>207</v>
      </c>
      <c r="AS71">
        <v>0</v>
      </c>
      <c r="AT71">
        <v>0</v>
      </c>
      <c r="AU71" t="s">
        <v>207</v>
      </c>
      <c r="AV71" t="s">
        <v>207</v>
      </c>
      <c r="AW71">
        <v>0</v>
      </c>
      <c r="AX71">
        <v>0</v>
      </c>
      <c r="AY71" t="s">
        <v>207</v>
      </c>
      <c r="AZ71" t="s">
        <v>207</v>
      </c>
      <c r="BA71">
        <v>0</v>
      </c>
      <c r="BB71">
        <v>0</v>
      </c>
      <c r="BC71" t="s">
        <v>207</v>
      </c>
      <c r="BD71" t="s">
        <v>207</v>
      </c>
      <c r="BE71">
        <v>0</v>
      </c>
      <c r="BF71">
        <v>0</v>
      </c>
      <c r="BG71" t="s">
        <v>207</v>
      </c>
      <c r="BH71" t="s">
        <v>207</v>
      </c>
      <c r="BI71">
        <v>0</v>
      </c>
      <c r="BJ71">
        <v>0</v>
      </c>
      <c r="BK71">
        <v>378</v>
      </c>
      <c r="BL71">
        <v>0</v>
      </c>
      <c r="BM71">
        <v>0</v>
      </c>
      <c r="BN71">
        <v>0</v>
      </c>
      <c r="BO71" t="s">
        <v>206</v>
      </c>
      <c r="BP71">
        <v>0</v>
      </c>
      <c r="BQ71">
        <v>0</v>
      </c>
      <c r="BR71">
        <v>0</v>
      </c>
      <c r="BS71">
        <v>0</v>
      </c>
      <c r="BT71" t="s">
        <v>206</v>
      </c>
      <c r="BU71">
        <v>0</v>
      </c>
      <c r="BV71">
        <v>699</v>
      </c>
      <c r="BW71">
        <v>0</v>
      </c>
      <c r="BX71">
        <v>0</v>
      </c>
      <c r="BY71" t="s">
        <v>206</v>
      </c>
      <c r="BZ71">
        <v>0</v>
      </c>
      <c r="CA71">
        <v>0</v>
      </c>
      <c r="CB71">
        <v>0</v>
      </c>
      <c r="CC71">
        <v>0</v>
      </c>
      <c r="CD71" t="s">
        <v>206</v>
      </c>
      <c r="CE71">
        <v>0</v>
      </c>
      <c r="CF71">
        <v>13</v>
      </c>
      <c r="CG71">
        <v>0</v>
      </c>
      <c r="CH71">
        <v>0</v>
      </c>
      <c r="CI71" t="s">
        <v>206</v>
      </c>
      <c r="CJ71">
        <v>0</v>
      </c>
      <c r="CK71">
        <v>60</v>
      </c>
      <c r="CL71">
        <v>0</v>
      </c>
      <c r="CM71">
        <v>0</v>
      </c>
      <c r="CN71" t="s">
        <v>206</v>
      </c>
      <c r="CO71" t="s">
        <v>207</v>
      </c>
      <c r="CP71">
        <v>0</v>
      </c>
      <c r="CQ71">
        <v>0</v>
      </c>
      <c r="CR71">
        <v>0</v>
      </c>
      <c r="CS71">
        <v>214</v>
      </c>
      <c r="CT71">
        <v>1150</v>
      </c>
      <c r="CU71" t="s">
        <v>206</v>
      </c>
      <c r="CV71">
        <v>0</v>
      </c>
      <c r="CW71">
        <v>0</v>
      </c>
      <c r="CX71">
        <v>351</v>
      </c>
      <c r="CY71">
        <v>2213</v>
      </c>
      <c r="CZ71" t="s">
        <v>219</v>
      </c>
      <c r="DA71">
        <f>Table1[[#This Row],[i- returnees internal present household]]+Table1[[#This Row],[k- abroad returnee household]]</f>
        <v>139</v>
      </c>
      <c r="DB71">
        <f>Table1[[#This Row],[i- returnees internal present individuals]]+Table1[[#This Row],[k- abroad returnee individuals]]</f>
        <v>738</v>
      </c>
      <c r="DC71" t="s">
        <v>219</v>
      </c>
      <c r="DD71">
        <v>79</v>
      </c>
      <c r="DE71">
        <v>428</v>
      </c>
      <c r="DF71">
        <v>0</v>
      </c>
      <c r="DG71">
        <v>0</v>
      </c>
      <c r="DH71" t="s">
        <v>207</v>
      </c>
      <c r="DI71" t="s">
        <v>207</v>
      </c>
      <c r="DJ71" t="s">
        <v>207</v>
      </c>
      <c r="DK71" t="s">
        <v>207</v>
      </c>
      <c r="DL71">
        <v>0</v>
      </c>
      <c r="DM71">
        <v>0</v>
      </c>
      <c r="DN71" t="s">
        <v>207</v>
      </c>
      <c r="DO71" t="s">
        <v>207</v>
      </c>
      <c r="DP71" t="s">
        <v>207</v>
      </c>
      <c r="DQ71" t="s">
        <v>207</v>
      </c>
      <c r="DR71">
        <v>20</v>
      </c>
      <c r="DS71">
        <v>109</v>
      </c>
      <c r="DT71" t="s">
        <v>247</v>
      </c>
      <c r="DU71" t="s">
        <v>314</v>
      </c>
      <c r="DV71" t="s">
        <v>242</v>
      </c>
      <c r="DW71" t="s">
        <v>207</v>
      </c>
      <c r="DX71">
        <v>56</v>
      </c>
      <c r="DY71">
        <v>302</v>
      </c>
      <c r="DZ71" t="s">
        <v>247</v>
      </c>
      <c r="EA71" t="s">
        <v>314</v>
      </c>
      <c r="EB71" t="s">
        <v>210</v>
      </c>
      <c r="EC71" t="s">
        <v>207</v>
      </c>
      <c r="ED71">
        <v>3</v>
      </c>
      <c r="EE71">
        <v>17</v>
      </c>
      <c r="EF71" t="s">
        <v>247</v>
      </c>
      <c r="EG71" t="s">
        <v>314</v>
      </c>
      <c r="EH71" t="s">
        <v>210</v>
      </c>
      <c r="EI71" t="s">
        <v>207</v>
      </c>
      <c r="EJ71">
        <v>0</v>
      </c>
      <c r="EK71">
        <v>0</v>
      </c>
      <c r="EL71" t="s">
        <v>219</v>
      </c>
      <c r="EM71">
        <v>60</v>
      </c>
      <c r="EN71">
        <v>310</v>
      </c>
      <c r="EO71">
        <v>30</v>
      </c>
      <c r="EP71">
        <v>159</v>
      </c>
      <c r="EQ71" t="s">
        <v>281</v>
      </c>
      <c r="ER71" t="s">
        <v>484</v>
      </c>
      <c r="ES71" t="s">
        <v>210</v>
      </c>
      <c r="ET71" t="s">
        <v>207</v>
      </c>
      <c r="EU71">
        <v>0</v>
      </c>
      <c r="EV71">
        <v>0</v>
      </c>
      <c r="EW71" t="s">
        <v>207</v>
      </c>
      <c r="EX71" t="s">
        <v>207</v>
      </c>
      <c r="EY71" t="s">
        <v>207</v>
      </c>
      <c r="EZ71" t="s">
        <v>207</v>
      </c>
      <c r="FA71">
        <v>0</v>
      </c>
      <c r="FB71">
        <v>0</v>
      </c>
      <c r="FC71" t="s">
        <v>207</v>
      </c>
      <c r="FD71" t="s">
        <v>207</v>
      </c>
      <c r="FE71" t="s">
        <v>207</v>
      </c>
      <c r="FF71" t="s">
        <v>207</v>
      </c>
      <c r="FG71">
        <v>30</v>
      </c>
      <c r="FH71">
        <v>151</v>
      </c>
      <c r="FI71" t="s">
        <v>281</v>
      </c>
      <c r="FJ71" t="s">
        <v>484</v>
      </c>
      <c r="FK71" t="s">
        <v>210</v>
      </c>
      <c r="FL71" t="s">
        <v>207</v>
      </c>
      <c r="FM71">
        <v>0</v>
      </c>
      <c r="FN71">
        <v>0</v>
      </c>
      <c r="FO71" t="s">
        <v>207</v>
      </c>
      <c r="FP71" t="s">
        <v>207</v>
      </c>
      <c r="FQ71" t="s">
        <v>207</v>
      </c>
      <c r="FR71" t="s">
        <v>207</v>
      </c>
      <c r="FS71">
        <v>0</v>
      </c>
      <c r="FT71">
        <v>0</v>
      </c>
      <c r="FU71">
        <v>68</v>
      </c>
      <c r="FV71">
        <v>366</v>
      </c>
      <c r="FW71">
        <v>39</v>
      </c>
      <c r="FX71">
        <v>210</v>
      </c>
      <c r="FY71">
        <v>32</v>
      </c>
      <c r="FZ71">
        <v>162</v>
      </c>
      <c r="GA71">
        <v>0</v>
      </c>
      <c r="GB71">
        <v>0</v>
      </c>
      <c r="GC71" t="s">
        <v>206</v>
      </c>
      <c r="GD71">
        <v>0</v>
      </c>
      <c r="GE71">
        <v>0</v>
      </c>
      <c r="GF71" t="s">
        <v>206</v>
      </c>
      <c r="GG71" t="s">
        <v>207</v>
      </c>
      <c r="GH71" t="s">
        <v>207</v>
      </c>
      <c r="GI71" t="s">
        <v>206</v>
      </c>
      <c r="GJ71" t="s">
        <v>207</v>
      </c>
      <c r="GK71" t="s">
        <v>206</v>
      </c>
      <c r="GL71">
        <v>0</v>
      </c>
      <c r="GM71">
        <v>0</v>
      </c>
      <c r="GN71" t="s">
        <v>206</v>
      </c>
      <c r="GO71" t="s">
        <v>237</v>
      </c>
      <c r="GP71" t="s">
        <v>212</v>
      </c>
      <c r="GQ71" t="s">
        <v>237</v>
      </c>
      <c r="GR71" t="s">
        <v>220</v>
      </c>
    </row>
    <row r="72" spans="1:200" x14ac:dyDescent="0.2">
      <c r="A72" t="s">
        <v>333</v>
      </c>
      <c r="B72" t="s">
        <v>271</v>
      </c>
      <c r="C72" t="s">
        <v>332</v>
      </c>
      <c r="D72" t="s">
        <v>272</v>
      </c>
      <c r="E72" t="s">
        <v>507</v>
      </c>
      <c r="F72" t="s">
        <v>508</v>
      </c>
      <c r="G72">
        <v>9</v>
      </c>
      <c r="H72">
        <v>9</v>
      </c>
      <c r="I72" t="s">
        <v>206</v>
      </c>
      <c r="J72">
        <v>0</v>
      </c>
      <c r="K72">
        <v>0</v>
      </c>
      <c r="L72">
        <v>0</v>
      </c>
      <c r="M72">
        <v>0</v>
      </c>
      <c r="N72" t="s">
        <v>207</v>
      </c>
      <c r="O72" t="s">
        <v>207</v>
      </c>
      <c r="P72">
        <v>0</v>
      </c>
      <c r="Q72">
        <v>0</v>
      </c>
      <c r="R72" t="s">
        <v>207</v>
      </c>
      <c r="S72" t="s">
        <v>207</v>
      </c>
      <c r="T72">
        <v>0</v>
      </c>
      <c r="U72">
        <v>0</v>
      </c>
      <c r="V72" t="s">
        <v>207</v>
      </c>
      <c r="W72" t="s">
        <v>207</v>
      </c>
      <c r="X72">
        <v>0</v>
      </c>
      <c r="Y72">
        <v>0</v>
      </c>
      <c r="Z72" t="s">
        <v>207</v>
      </c>
      <c r="AA72" t="s">
        <v>207</v>
      </c>
      <c r="AB72">
        <v>0</v>
      </c>
      <c r="AC72">
        <v>0</v>
      </c>
      <c r="AD72" t="s">
        <v>207</v>
      </c>
      <c r="AE72" t="s">
        <v>207</v>
      </c>
      <c r="AF72">
        <v>0</v>
      </c>
      <c r="AG72">
        <v>0</v>
      </c>
      <c r="AH72" t="s">
        <v>207</v>
      </c>
      <c r="AI72" t="s">
        <v>207</v>
      </c>
      <c r="AJ72">
        <v>0</v>
      </c>
      <c r="AK72">
        <v>0</v>
      </c>
      <c r="AL72" t="s">
        <v>206</v>
      </c>
      <c r="AM72">
        <v>0</v>
      </c>
      <c r="AN72">
        <v>0</v>
      </c>
      <c r="AO72">
        <v>0</v>
      </c>
      <c r="AP72">
        <v>0</v>
      </c>
      <c r="AQ72" t="s">
        <v>207</v>
      </c>
      <c r="AR72" t="s">
        <v>207</v>
      </c>
      <c r="AS72">
        <v>0</v>
      </c>
      <c r="AT72">
        <v>0</v>
      </c>
      <c r="AU72" t="s">
        <v>207</v>
      </c>
      <c r="AV72" t="s">
        <v>207</v>
      </c>
      <c r="AW72">
        <v>0</v>
      </c>
      <c r="AX72">
        <v>0</v>
      </c>
      <c r="AY72" t="s">
        <v>207</v>
      </c>
      <c r="AZ72" t="s">
        <v>207</v>
      </c>
      <c r="BA72">
        <v>0</v>
      </c>
      <c r="BB72">
        <v>0</v>
      </c>
      <c r="BC72" t="s">
        <v>207</v>
      </c>
      <c r="BD72" t="s">
        <v>207</v>
      </c>
      <c r="BE72">
        <v>0</v>
      </c>
      <c r="BF72">
        <v>0</v>
      </c>
      <c r="BG72" t="s">
        <v>207</v>
      </c>
      <c r="BH72" t="s">
        <v>207</v>
      </c>
      <c r="BI72">
        <v>0</v>
      </c>
      <c r="BJ72">
        <v>0</v>
      </c>
      <c r="BK72">
        <v>0</v>
      </c>
      <c r="BL72">
        <v>0</v>
      </c>
      <c r="BM72">
        <v>0</v>
      </c>
      <c r="BN72">
        <v>0</v>
      </c>
      <c r="BO72" t="s">
        <v>206</v>
      </c>
      <c r="BP72">
        <v>0</v>
      </c>
      <c r="BQ72">
        <v>0</v>
      </c>
      <c r="BR72">
        <v>0</v>
      </c>
      <c r="BS72">
        <v>0</v>
      </c>
      <c r="BT72" t="s">
        <v>206</v>
      </c>
      <c r="BU72">
        <v>0</v>
      </c>
      <c r="BV72">
        <v>0</v>
      </c>
      <c r="BW72">
        <v>0</v>
      </c>
      <c r="BX72">
        <v>0</v>
      </c>
      <c r="BY72" t="s">
        <v>206</v>
      </c>
      <c r="BZ72">
        <v>0</v>
      </c>
      <c r="CA72">
        <v>0</v>
      </c>
      <c r="CB72">
        <v>0</v>
      </c>
      <c r="CC72">
        <v>0</v>
      </c>
      <c r="CD72" t="s">
        <v>206</v>
      </c>
      <c r="CE72">
        <v>0</v>
      </c>
      <c r="CF72">
        <v>0</v>
      </c>
      <c r="CG72">
        <v>0</v>
      </c>
      <c r="CH72">
        <v>0</v>
      </c>
      <c r="CI72" t="s">
        <v>206</v>
      </c>
      <c r="CJ72">
        <v>0</v>
      </c>
      <c r="CK72">
        <v>0</v>
      </c>
      <c r="CL72">
        <v>0</v>
      </c>
      <c r="CM72">
        <v>0</v>
      </c>
      <c r="CN72" t="s">
        <v>206</v>
      </c>
      <c r="CO72" t="s">
        <v>207</v>
      </c>
      <c r="CP72">
        <v>0</v>
      </c>
      <c r="CQ72">
        <v>0</v>
      </c>
      <c r="CR72">
        <v>0</v>
      </c>
      <c r="CS72">
        <v>0</v>
      </c>
      <c r="CT72">
        <v>0</v>
      </c>
      <c r="CU72" t="s">
        <v>206</v>
      </c>
      <c r="CV72">
        <v>0</v>
      </c>
      <c r="CW72">
        <v>0</v>
      </c>
      <c r="CX72">
        <v>3420</v>
      </c>
      <c r="CY72">
        <v>17100</v>
      </c>
      <c r="CZ72" t="s">
        <v>219</v>
      </c>
      <c r="DA72">
        <f>Table1[[#This Row],[i- returnees internal present household]]+Table1[[#This Row],[k- abroad returnee household]]</f>
        <v>912</v>
      </c>
      <c r="DB72">
        <f>Table1[[#This Row],[i- returnees internal present individuals]]+Table1[[#This Row],[k- abroad returnee individuals]]</f>
        <v>4560</v>
      </c>
      <c r="DC72" t="s">
        <v>219</v>
      </c>
      <c r="DD72">
        <v>912</v>
      </c>
      <c r="DE72">
        <v>4560</v>
      </c>
      <c r="DF72">
        <v>157</v>
      </c>
      <c r="DG72">
        <v>785</v>
      </c>
      <c r="DH72" t="s">
        <v>271</v>
      </c>
      <c r="DI72" t="s">
        <v>272</v>
      </c>
      <c r="DJ72" t="s">
        <v>242</v>
      </c>
      <c r="DK72" t="s">
        <v>207</v>
      </c>
      <c r="DL72">
        <v>127</v>
      </c>
      <c r="DM72">
        <v>637</v>
      </c>
      <c r="DN72" t="s">
        <v>271</v>
      </c>
      <c r="DO72" t="s">
        <v>272</v>
      </c>
      <c r="DP72" t="s">
        <v>242</v>
      </c>
      <c r="DQ72" t="s">
        <v>207</v>
      </c>
      <c r="DR72">
        <v>374</v>
      </c>
      <c r="DS72">
        <v>1873</v>
      </c>
      <c r="DT72" t="s">
        <v>271</v>
      </c>
      <c r="DU72" t="s">
        <v>272</v>
      </c>
      <c r="DV72" t="s">
        <v>242</v>
      </c>
      <c r="DW72" t="s">
        <v>207</v>
      </c>
      <c r="DX72">
        <v>254</v>
      </c>
      <c r="DY72">
        <v>1265</v>
      </c>
      <c r="DZ72" t="s">
        <v>271</v>
      </c>
      <c r="EA72" t="s">
        <v>272</v>
      </c>
      <c r="EB72" t="s">
        <v>242</v>
      </c>
      <c r="EC72" t="s">
        <v>207</v>
      </c>
      <c r="ED72">
        <v>0</v>
      </c>
      <c r="EE72">
        <v>0</v>
      </c>
      <c r="EF72" t="s">
        <v>207</v>
      </c>
      <c r="EG72" t="s">
        <v>207</v>
      </c>
      <c r="EH72" t="s">
        <v>207</v>
      </c>
      <c r="EI72" t="s">
        <v>207</v>
      </c>
      <c r="EJ72">
        <v>0</v>
      </c>
      <c r="EK72">
        <v>0</v>
      </c>
      <c r="EL72" t="s">
        <v>206</v>
      </c>
      <c r="EM72">
        <v>0</v>
      </c>
      <c r="EN72">
        <v>0</v>
      </c>
      <c r="EO72">
        <v>0</v>
      </c>
      <c r="EP72">
        <v>0</v>
      </c>
      <c r="EQ72" t="s">
        <v>207</v>
      </c>
      <c r="ER72" t="s">
        <v>207</v>
      </c>
      <c r="ES72" t="s">
        <v>207</v>
      </c>
      <c r="ET72" t="s">
        <v>207</v>
      </c>
      <c r="EU72">
        <v>0</v>
      </c>
      <c r="EV72">
        <v>0</v>
      </c>
      <c r="EW72" t="s">
        <v>207</v>
      </c>
      <c r="EX72" t="s">
        <v>207</v>
      </c>
      <c r="EY72" t="s">
        <v>207</v>
      </c>
      <c r="EZ72" t="s">
        <v>207</v>
      </c>
      <c r="FA72">
        <v>0</v>
      </c>
      <c r="FB72">
        <v>0</v>
      </c>
      <c r="FC72" t="s">
        <v>207</v>
      </c>
      <c r="FD72" t="s">
        <v>207</v>
      </c>
      <c r="FE72" t="s">
        <v>207</v>
      </c>
      <c r="FF72" t="s">
        <v>207</v>
      </c>
      <c r="FG72">
        <v>0</v>
      </c>
      <c r="FH72">
        <v>0</v>
      </c>
      <c r="FI72" t="s">
        <v>207</v>
      </c>
      <c r="FJ72" t="s">
        <v>207</v>
      </c>
      <c r="FK72" t="s">
        <v>207</v>
      </c>
      <c r="FL72" t="s">
        <v>207</v>
      </c>
      <c r="FM72">
        <v>0</v>
      </c>
      <c r="FN72">
        <v>0</v>
      </c>
      <c r="FO72" t="s">
        <v>207</v>
      </c>
      <c r="FP72" t="s">
        <v>207</v>
      </c>
      <c r="FQ72" t="s">
        <v>207</v>
      </c>
      <c r="FR72" t="s">
        <v>207</v>
      </c>
      <c r="FS72">
        <v>0</v>
      </c>
      <c r="FT72">
        <v>0</v>
      </c>
      <c r="FU72">
        <v>538</v>
      </c>
      <c r="FV72">
        <v>2690</v>
      </c>
      <c r="FW72">
        <v>261</v>
      </c>
      <c r="FX72">
        <v>1305</v>
      </c>
      <c r="FY72">
        <v>113</v>
      </c>
      <c r="FZ72">
        <v>565</v>
      </c>
      <c r="GA72">
        <v>0</v>
      </c>
      <c r="GB72">
        <v>0</v>
      </c>
      <c r="GC72" t="s">
        <v>206</v>
      </c>
      <c r="GD72">
        <v>0</v>
      </c>
      <c r="GE72">
        <v>0</v>
      </c>
      <c r="GF72" t="s">
        <v>206</v>
      </c>
      <c r="GG72" t="s">
        <v>207</v>
      </c>
      <c r="GH72" t="s">
        <v>207</v>
      </c>
      <c r="GI72" t="s">
        <v>206</v>
      </c>
      <c r="GJ72" t="s">
        <v>207</v>
      </c>
      <c r="GK72" t="s">
        <v>206</v>
      </c>
      <c r="GL72">
        <v>0</v>
      </c>
      <c r="GM72">
        <v>0</v>
      </c>
      <c r="GN72" t="s">
        <v>206</v>
      </c>
      <c r="GO72" t="s">
        <v>257</v>
      </c>
      <c r="GP72" t="s">
        <v>257</v>
      </c>
      <c r="GQ72" t="s">
        <v>257</v>
      </c>
      <c r="GR72" t="s">
        <v>509</v>
      </c>
    </row>
    <row r="73" spans="1:200" x14ac:dyDescent="0.2">
      <c r="A73" t="s">
        <v>333</v>
      </c>
      <c r="B73" t="s">
        <v>271</v>
      </c>
      <c r="C73" t="s">
        <v>332</v>
      </c>
      <c r="D73" t="s">
        <v>272</v>
      </c>
      <c r="E73" t="s">
        <v>510</v>
      </c>
      <c r="F73" t="s">
        <v>511</v>
      </c>
      <c r="G73">
        <v>9</v>
      </c>
      <c r="H73">
        <v>9</v>
      </c>
      <c r="I73" t="s">
        <v>206</v>
      </c>
      <c r="J73">
        <v>0</v>
      </c>
      <c r="K73">
        <v>0</v>
      </c>
      <c r="L73">
        <v>0</v>
      </c>
      <c r="M73">
        <v>0</v>
      </c>
      <c r="N73" t="s">
        <v>207</v>
      </c>
      <c r="O73" t="s">
        <v>207</v>
      </c>
      <c r="P73">
        <v>0</v>
      </c>
      <c r="Q73">
        <v>0</v>
      </c>
      <c r="R73" t="s">
        <v>207</v>
      </c>
      <c r="S73" t="s">
        <v>207</v>
      </c>
      <c r="T73">
        <v>0</v>
      </c>
      <c r="U73">
        <v>0</v>
      </c>
      <c r="V73" t="s">
        <v>207</v>
      </c>
      <c r="W73" t="s">
        <v>207</v>
      </c>
      <c r="X73">
        <v>0</v>
      </c>
      <c r="Y73">
        <v>0</v>
      </c>
      <c r="Z73" t="s">
        <v>207</v>
      </c>
      <c r="AA73" t="s">
        <v>207</v>
      </c>
      <c r="AB73">
        <v>0</v>
      </c>
      <c r="AC73">
        <v>0</v>
      </c>
      <c r="AD73" t="s">
        <v>207</v>
      </c>
      <c r="AE73" t="s">
        <v>207</v>
      </c>
      <c r="AF73">
        <v>0</v>
      </c>
      <c r="AG73">
        <v>0</v>
      </c>
      <c r="AH73" t="s">
        <v>207</v>
      </c>
      <c r="AI73" t="s">
        <v>207</v>
      </c>
      <c r="AJ73">
        <v>0</v>
      </c>
      <c r="AK73">
        <v>0</v>
      </c>
      <c r="AL73" t="s">
        <v>206</v>
      </c>
      <c r="AM73">
        <v>0</v>
      </c>
      <c r="AN73">
        <v>0</v>
      </c>
      <c r="AO73">
        <v>0</v>
      </c>
      <c r="AP73">
        <v>0</v>
      </c>
      <c r="AQ73" t="s">
        <v>207</v>
      </c>
      <c r="AR73" t="s">
        <v>207</v>
      </c>
      <c r="AS73">
        <v>0</v>
      </c>
      <c r="AT73">
        <v>0</v>
      </c>
      <c r="AU73" t="s">
        <v>207</v>
      </c>
      <c r="AV73" t="s">
        <v>207</v>
      </c>
      <c r="AW73">
        <v>0</v>
      </c>
      <c r="AX73">
        <v>0</v>
      </c>
      <c r="AY73" t="s">
        <v>207</v>
      </c>
      <c r="AZ73" t="s">
        <v>207</v>
      </c>
      <c r="BA73">
        <v>0</v>
      </c>
      <c r="BB73">
        <v>0</v>
      </c>
      <c r="BC73" t="s">
        <v>207</v>
      </c>
      <c r="BD73" t="s">
        <v>207</v>
      </c>
      <c r="BE73">
        <v>0</v>
      </c>
      <c r="BF73">
        <v>0</v>
      </c>
      <c r="BG73" t="s">
        <v>207</v>
      </c>
      <c r="BH73" t="s">
        <v>207</v>
      </c>
      <c r="BI73">
        <v>0</v>
      </c>
      <c r="BJ73">
        <v>0</v>
      </c>
      <c r="BK73">
        <v>0</v>
      </c>
      <c r="BL73">
        <v>0</v>
      </c>
      <c r="BM73">
        <v>0</v>
      </c>
      <c r="BN73">
        <v>0</v>
      </c>
      <c r="BO73" t="s">
        <v>206</v>
      </c>
      <c r="BP73">
        <v>0</v>
      </c>
      <c r="BQ73">
        <v>0</v>
      </c>
      <c r="BR73">
        <v>0</v>
      </c>
      <c r="BS73">
        <v>0</v>
      </c>
      <c r="BT73" t="s">
        <v>206</v>
      </c>
      <c r="BU73">
        <v>0</v>
      </c>
      <c r="BV73">
        <v>0</v>
      </c>
      <c r="BW73">
        <v>0</v>
      </c>
      <c r="BX73">
        <v>0</v>
      </c>
      <c r="BY73" t="s">
        <v>206</v>
      </c>
      <c r="BZ73">
        <v>0</v>
      </c>
      <c r="CA73">
        <v>0</v>
      </c>
      <c r="CB73">
        <v>0</v>
      </c>
      <c r="CC73">
        <v>0</v>
      </c>
      <c r="CD73" t="s">
        <v>206</v>
      </c>
      <c r="CE73">
        <v>0</v>
      </c>
      <c r="CF73">
        <v>0</v>
      </c>
      <c r="CG73">
        <v>0</v>
      </c>
      <c r="CH73">
        <v>0</v>
      </c>
      <c r="CI73" t="s">
        <v>206</v>
      </c>
      <c r="CJ73">
        <v>0</v>
      </c>
      <c r="CK73">
        <v>0</v>
      </c>
      <c r="CL73">
        <v>0</v>
      </c>
      <c r="CM73">
        <v>0</v>
      </c>
      <c r="CN73" t="s">
        <v>206</v>
      </c>
      <c r="CO73" t="s">
        <v>207</v>
      </c>
      <c r="CP73">
        <v>0</v>
      </c>
      <c r="CQ73">
        <v>0</v>
      </c>
      <c r="CR73">
        <v>0</v>
      </c>
      <c r="CS73">
        <v>0</v>
      </c>
      <c r="CT73">
        <v>0</v>
      </c>
      <c r="CU73" t="s">
        <v>206</v>
      </c>
      <c r="CV73">
        <v>0</v>
      </c>
      <c r="CW73">
        <v>0</v>
      </c>
      <c r="CX73">
        <v>3600</v>
      </c>
      <c r="CY73">
        <v>18000</v>
      </c>
      <c r="CZ73" t="s">
        <v>219</v>
      </c>
      <c r="DA73">
        <f>Table1[[#This Row],[i- returnees internal present household]]+Table1[[#This Row],[k- abroad returnee household]]</f>
        <v>862</v>
      </c>
      <c r="DB73">
        <f>Table1[[#This Row],[i- returnees internal present individuals]]+Table1[[#This Row],[k- abroad returnee individuals]]</f>
        <v>4310</v>
      </c>
      <c r="DC73" t="s">
        <v>219</v>
      </c>
      <c r="DD73">
        <v>862</v>
      </c>
      <c r="DE73">
        <v>4310</v>
      </c>
      <c r="DF73">
        <v>210</v>
      </c>
      <c r="DG73">
        <v>1050</v>
      </c>
      <c r="DH73" t="s">
        <v>271</v>
      </c>
      <c r="DI73" t="s">
        <v>272</v>
      </c>
      <c r="DJ73" t="s">
        <v>210</v>
      </c>
      <c r="DK73" t="s">
        <v>207</v>
      </c>
      <c r="DL73">
        <v>160</v>
      </c>
      <c r="DM73">
        <v>800</v>
      </c>
      <c r="DN73" t="s">
        <v>271</v>
      </c>
      <c r="DO73" t="s">
        <v>272</v>
      </c>
      <c r="DP73" t="s">
        <v>210</v>
      </c>
      <c r="DQ73" t="s">
        <v>207</v>
      </c>
      <c r="DR73">
        <v>172</v>
      </c>
      <c r="DS73">
        <v>860</v>
      </c>
      <c r="DT73" t="s">
        <v>271</v>
      </c>
      <c r="DU73" t="s">
        <v>272</v>
      </c>
      <c r="DV73" t="s">
        <v>210</v>
      </c>
      <c r="DW73" t="s">
        <v>207</v>
      </c>
      <c r="DX73">
        <v>186</v>
      </c>
      <c r="DY73">
        <v>930</v>
      </c>
      <c r="DZ73" t="s">
        <v>271</v>
      </c>
      <c r="EA73" t="s">
        <v>272</v>
      </c>
      <c r="EB73" t="s">
        <v>242</v>
      </c>
      <c r="EC73" t="s">
        <v>207</v>
      </c>
      <c r="ED73">
        <v>134</v>
      </c>
      <c r="EE73">
        <v>670</v>
      </c>
      <c r="EF73" t="s">
        <v>271</v>
      </c>
      <c r="EG73" t="s">
        <v>272</v>
      </c>
      <c r="EH73" t="s">
        <v>242</v>
      </c>
      <c r="EI73" t="s">
        <v>207</v>
      </c>
      <c r="EJ73">
        <v>0</v>
      </c>
      <c r="EK73">
        <v>0</v>
      </c>
      <c r="EL73" t="s">
        <v>206</v>
      </c>
      <c r="EM73">
        <v>0</v>
      </c>
      <c r="EN73">
        <v>0</v>
      </c>
      <c r="EO73">
        <v>0</v>
      </c>
      <c r="EP73">
        <v>0</v>
      </c>
      <c r="EQ73" t="s">
        <v>207</v>
      </c>
      <c r="ER73" t="s">
        <v>207</v>
      </c>
      <c r="ES73" t="s">
        <v>207</v>
      </c>
      <c r="ET73" t="s">
        <v>207</v>
      </c>
      <c r="EU73">
        <v>0</v>
      </c>
      <c r="EV73">
        <v>0</v>
      </c>
      <c r="EW73" t="s">
        <v>207</v>
      </c>
      <c r="EX73" t="s">
        <v>207</v>
      </c>
      <c r="EY73" t="s">
        <v>207</v>
      </c>
      <c r="EZ73" t="s">
        <v>207</v>
      </c>
      <c r="FA73">
        <v>0</v>
      </c>
      <c r="FB73">
        <v>0</v>
      </c>
      <c r="FC73" t="s">
        <v>207</v>
      </c>
      <c r="FD73" t="s">
        <v>207</v>
      </c>
      <c r="FE73" t="s">
        <v>207</v>
      </c>
      <c r="FF73" t="s">
        <v>207</v>
      </c>
      <c r="FG73">
        <v>0</v>
      </c>
      <c r="FH73">
        <v>0</v>
      </c>
      <c r="FI73" t="s">
        <v>207</v>
      </c>
      <c r="FJ73" t="s">
        <v>207</v>
      </c>
      <c r="FK73" t="s">
        <v>207</v>
      </c>
      <c r="FL73" t="s">
        <v>207</v>
      </c>
      <c r="FM73">
        <v>0</v>
      </c>
      <c r="FN73">
        <v>0</v>
      </c>
      <c r="FO73" t="s">
        <v>207</v>
      </c>
      <c r="FP73" t="s">
        <v>207</v>
      </c>
      <c r="FQ73" t="s">
        <v>207</v>
      </c>
      <c r="FR73" t="s">
        <v>207</v>
      </c>
      <c r="FS73">
        <v>0</v>
      </c>
      <c r="FT73">
        <v>0</v>
      </c>
      <c r="FU73">
        <v>475</v>
      </c>
      <c r="FV73">
        <v>2375</v>
      </c>
      <c r="FW73">
        <v>281</v>
      </c>
      <c r="FX73">
        <v>1405</v>
      </c>
      <c r="FY73">
        <v>106</v>
      </c>
      <c r="FZ73">
        <v>530</v>
      </c>
      <c r="GA73">
        <v>0</v>
      </c>
      <c r="GB73">
        <v>0</v>
      </c>
      <c r="GC73" t="s">
        <v>206</v>
      </c>
      <c r="GD73">
        <v>0</v>
      </c>
      <c r="GE73">
        <v>0</v>
      </c>
      <c r="GF73" t="s">
        <v>206</v>
      </c>
      <c r="GG73" t="s">
        <v>207</v>
      </c>
      <c r="GH73" t="s">
        <v>207</v>
      </c>
      <c r="GI73" t="s">
        <v>206</v>
      </c>
      <c r="GJ73" t="s">
        <v>207</v>
      </c>
      <c r="GK73" t="s">
        <v>206</v>
      </c>
      <c r="GL73">
        <v>0</v>
      </c>
      <c r="GM73">
        <v>0</v>
      </c>
      <c r="GN73" t="s">
        <v>206</v>
      </c>
      <c r="GO73" t="s">
        <v>211</v>
      </c>
      <c r="GP73" t="s">
        <v>212</v>
      </c>
      <c r="GQ73" t="s">
        <v>212</v>
      </c>
      <c r="GR73" t="s">
        <v>220</v>
      </c>
    </row>
    <row r="74" spans="1:200" x14ac:dyDescent="0.2">
      <c r="A74" t="s">
        <v>333</v>
      </c>
      <c r="B74" t="s">
        <v>271</v>
      </c>
      <c r="C74" t="s">
        <v>332</v>
      </c>
      <c r="D74" t="s">
        <v>272</v>
      </c>
      <c r="E74" t="s">
        <v>512</v>
      </c>
      <c r="F74" t="s">
        <v>513</v>
      </c>
      <c r="G74">
        <v>9</v>
      </c>
      <c r="H74">
        <v>9</v>
      </c>
      <c r="I74" t="s">
        <v>206</v>
      </c>
      <c r="J74">
        <v>0</v>
      </c>
      <c r="K74">
        <v>0</v>
      </c>
      <c r="L74">
        <v>0</v>
      </c>
      <c r="M74">
        <v>0</v>
      </c>
      <c r="N74" t="s">
        <v>207</v>
      </c>
      <c r="O74" t="s">
        <v>207</v>
      </c>
      <c r="P74">
        <v>0</v>
      </c>
      <c r="Q74">
        <v>0</v>
      </c>
      <c r="R74" t="s">
        <v>207</v>
      </c>
      <c r="S74" t="s">
        <v>207</v>
      </c>
      <c r="T74">
        <v>0</v>
      </c>
      <c r="U74">
        <v>0</v>
      </c>
      <c r="V74" t="s">
        <v>207</v>
      </c>
      <c r="W74" t="s">
        <v>207</v>
      </c>
      <c r="X74">
        <v>0</v>
      </c>
      <c r="Y74">
        <v>0</v>
      </c>
      <c r="Z74" t="s">
        <v>207</v>
      </c>
      <c r="AA74" t="s">
        <v>207</v>
      </c>
      <c r="AB74">
        <v>0</v>
      </c>
      <c r="AC74">
        <v>0</v>
      </c>
      <c r="AD74" t="s">
        <v>207</v>
      </c>
      <c r="AE74" t="s">
        <v>207</v>
      </c>
      <c r="AF74">
        <v>0</v>
      </c>
      <c r="AG74">
        <v>0</v>
      </c>
      <c r="AH74" t="s">
        <v>207</v>
      </c>
      <c r="AI74" t="s">
        <v>207</v>
      </c>
      <c r="AJ74">
        <v>0</v>
      </c>
      <c r="AK74">
        <v>0</v>
      </c>
      <c r="AL74" t="s">
        <v>206</v>
      </c>
      <c r="AM74">
        <v>0</v>
      </c>
      <c r="AN74">
        <v>0</v>
      </c>
      <c r="AO74">
        <v>0</v>
      </c>
      <c r="AP74">
        <v>0</v>
      </c>
      <c r="AQ74" t="s">
        <v>207</v>
      </c>
      <c r="AR74" t="s">
        <v>207</v>
      </c>
      <c r="AS74">
        <v>0</v>
      </c>
      <c r="AT74">
        <v>0</v>
      </c>
      <c r="AU74" t="s">
        <v>207</v>
      </c>
      <c r="AV74" t="s">
        <v>207</v>
      </c>
      <c r="AW74">
        <v>0</v>
      </c>
      <c r="AX74">
        <v>0</v>
      </c>
      <c r="AY74" t="s">
        <v>207</v>
      </c>
      <c r="AZ74" t="s">
        <v>207</v>
      </c>
      <c r="BA74">
        <v>0</v>
      </c>
      <c r="BB74">
        <v>0</v>
      </c>
      <c r="BC74" t="s">
        <v>207</v>
      </c>
      <c r="BD74" t="s">
        <v>207</v>
      </c>
      <c r="BE74">
        <v>0</v>
      </c>
      <c r="BF74">
        <v>0</v>
      </c>
      <c r="BG74" t="s">
        <v>207</v>
      </c>
      <c r="BH74" t="s">
        <v>207</v>
      </c>
      <c r="BI74">
        <v>0</v>
      </c>
      <c r="BJ74">
        <v>0</v>
      </c>
      <c r="BK74">
        <v>0</v>
      </c>
      <c r="BL74">
        <v>0</v>
      </c>
      <c r="BM74">
        <v>0</v>
      </c>
      <c r="BN74">
        <v>0</v>
      </c>
      <c r="BO74" t="s">
        <v>206</v>
      </c>
      <c r="BP74">
        <v>0</v>
      </c>
      <c r="BQ74">
        <v>0</v>
      </c>
      <c r="BR74">
        <v>0</v>
      </c>
      <c r="BS74">
        <v>0</v>
      </c>
      <c r="BT74" t="s">
        <v>206</v>
      </c>
      <c r="BU74">
        <v>0</v>
      </c>
      <c r="BV74">
        <v>0</v>
      </c>
      <c r="BW74">
        <v>0</v>
      </c>
      <c r="BX74">
        <v>0</v>
      </c>
      <c r="BY74" t="s">
        <v>206</v>
      </c>
      <c r="BZ74">
        <v>0</v>
      </c>
      <c r="CA74">
        <v>0</v>
      </c>
      <c r="CB74">
        <v>0</v>
      </c>
      <c r="CC74">
        <v>0</v>
      </c>
      <c r="CD74" t="s">
        <v>206</v>
      </c>
      <c r="CE74">
        <v>0</v>
      </c>
      <c r="CF74">
        <v>0</v>
      </c>
      <c r="CG74">
        <v>0</v>
      </c>
      <c r="CH74">
        <v>0</v>
      </c>
      <c r="CI74" t="s">
        <v>206</v>
      </c>
      <c r="CJ74">
        <v>0</v>
      </c>
      <c r="CK74">
        <v>0</v>
      </c>
      <c r="CL74">
        <v>0</v>
      </c>
      <c r="CM74">
        <v>0</v>
      </c>
      <c r="CN74" t="s">
        <v>206</v>
      </c>
      <c r="CO74" t="s">
        <v>207</v>
      </c>
      <c r="CP74">
        <v>0</v>
      </c>
      <c r="CQ74">
        <v>0</v>
      </c>
      <c r="CR74">
        <v>0</v>
      </c>
      <c r="CS74">
        <v>0</v>
      </c>
      <c r="CT74">
        <v>0</v>
      </c>
      <c r="CU74" t="s">
        <v>206</v>
      </c>
      <c r="CV74">
        <v>0</v>
      </c>
      <c r="CW74">
        <v>0</v>
      </c>
      <c r="CX74">
        <v>3900</v>
      </c>
      <c r="CY74">
        <v>19500</v>
      </c>
      <c r="CZ74" t="s">
        <v>219</v>
      </c>
      <c r="DA74">
        <f>Table1[[#This Row],[i- returnees internal present household]]+Table1[[#This Row],[k- abroad returnee household]]</f>
        <v>613</v>
      </c>
      <c r="DB74">
        <f>Table1[[#This Row],[i- returnees internal present individuals]]+Table1[[#This Row],[k- abroad returnee individuals]]</f>
        <v>3065</v>
      </c>
      <c r="DC74" t="s">
        <v>219</v>
      </c>
      <c r="DD74">
        <v>613</v>
      </c>
      <c r="DE74">
        <v>3065</v>
      </c>
      <c r="DF74">
        <v>122</v>
      </c>
      <c r="DG74">
        <v>610</v>
      </c>
      <c r="DH74" t="s">
        <v>271</v>
      </c>
      <c r="DI74" t="s">
        <v>272</v>
      </c>
      <c r="DJ74" t="s">
        <v>242</v>
      </c>
      <c r="DK74" t="s">
        <v>207</v>
      </c>
      <c r="DL74">
        <v>94</v>
      </c>
      <c r="DM74">
        <v>470</v>
      </c>
      <c r="DN74" t="s">
        <v>271</v>
      </c>
      <c r="DO74" t="s">
        <v>272</v>
      </c>
      <c r="DP74" t="s">
        <v>242</v>
      </c>
      <c r="DQ74" t="s">
        <v>207</v>
      </c>
      <c r="DR74">
        <v>143</v>
      </c>
      <c r="DS74">
        <v>715</v>
      </c>
      <c r="DT74" t="s">
        <v>271</v>
      </c>
      <c r="DU74" t="s">
        <v>272</v>
      </c>
      <c r="DV74" t="s">
        <v>242</v>
      </c>
      <c r="DW74" t="s">
        <v>207</v>
      </c>
      <c r="DX74">
        <v>132</v>
      </c>
      <c r="DY74">
        <v>660</v>
      </c>
      <c r="DZ74" t="s">
        <v>271</v>
      </c>
      <c r="EA74" t="s">
        <v>272</v>
      </c>
      <c r="EB74" t="s">
        <v>242</v>
      </c>
      <c r="EC74" t="s">
        <v>207</v>
      </c>
      <c r="ED74">
        <v>122</v>
      </c>
      <c r="EE74">
        <v>610</v>
      </c>
      <c r="EF74" t="s">
        <v>271</v>
      </c>
      <c r="EG74" t="s">
        <v>272</v>
      </c>
      <c r="EH74" t="s">
        <v>242</v>
      </c>
      <c r="EI74" t="s">
        <v>207</v>
      </c>
      <c r="EJ74">
        <v>0</v>
      </c>
      <c r="EK74">
        <v>0</v>
      </c>
      <c r="EL74" t="s">
        <v>206</v>
      </c>
      <c r="EM74">
        <v>0</v>
      </c>
      <c r="EN74">
        <v>0</v>
      </c>
      <c r="EO74">
        <v>0</v>
      </c>
      <c r="EP74">
        <v>0</v>
      </c>
      <c r="EQ74" t="s">
        <v>207</v>
      </c>
      <c r="ER74" t="s">
        <v>207</v>
      </c>
      <c r="ES74" t="s">
        <v>207</v>
      </c>
      <c r="ET74" t="s">
        <v>207</v>
      </c>
      <c r="EU74">
        <v>0</v>
      </c>
      <c r="EV74">
        <v>0</v>
      </c>
      <c r="EW74" t="s">
        <v>207</v>
      </c>
      <c r="EX74" t="s">
        <v>207</v>
      </c>
      <c r="EY74" t="s">
        <v>207</v>
      </c>
      <c r="EZ74" t="s">
        <v>207</v>
      </c>
      <c r="FA74">
        <v>0</v>
      </c>
      <c r="FB74">
        <v>0</v>
      </c>
      <c r="FC74" t="s">
        <v>207</v>
      </c>
      <c r="FD74" t="s">
        <v>207</v>
      </c>
      <c r="FE74" t="s">
        <v>207</v>
      </c>
      <c r="FF74" t="s">
        <v>207</v>
      </c>
      <c r="FG74">
        <v>0</v>
      </c>
      <c r="FH74">
        <v>0</v>
      </c>
      <c r="FI74" t="s">
        <v>207</v>
      </c>
      <c r="FJ74" t="s">
        <v>207</v>
      </c>
      <c r="FK74" t="s">
        <v>207</v>
      </c>
      <c r="FL74" t="s">
        <v>207</v>
      </c>
      <c r="FM74">
        <v>0</v>
      </c>
      <c r="FN74">
        <v>0</v>
      </c>
      <c r="FO74" t="s">
        <v>207</v>
      </c>
      <c r="FP74" t="s">
        <v>207</v>
      </c>
      <c r="FQ74" t="s">
        <v>207</v>
      </c>
      <c r="FR74" t="s">
        <v>207</v>
      </c>
      <c r="FS74">
        <v>0</v>
      </c>
      <c r="FT74">
        <v>0</v>
      </c>
      <c r="FU74">
        <v>296</v>
      </c>
      <c r="FV74">
        <v>1480</v>
      </c>
      <c r="FW74">
        <v>223</v>
      </c>
      <c r="FX74">
        <v>1115</v>
      </c>
      <c r="FY74">
        <v>94</v>
      </c>
      <c r="FZ74">
        <v>470</v>
      </c>
      <c r="GA74">
        <v>0</v>
      </c>
      <c r="GB74">
        <v>0</v>
      </c>
      <c r="GC74" t="s">
        <v>206</v>
      </c>
      <c r="GD74">
        <v>0</v>
      </c>
      <c r="GE74">
        <v>0</v>
      </c>
      <c r="GF74" t="s">
        <v>206</v>
      </c>
      <c r="GG74" t="s">
        <v>207</v>
      </c>
      <c r="GH74" t="s">
        <v>207</v>
      </c>
      <c r="GI74" t="s">
        <v>206</v>
      </c>
      <c r="GJ74" t="s">
        <v>207</v>
      </c>
      <c r="GK74" t="s">
        <v>206</v>
      </c>
      <c r="GL74">
        <v>0</v>
      </c>
      <c r="GM74">
        <v>0</v>
      </c>
      <c r="GN74" t="s">
        <v>206</v>
      </c>
      <c r="GO74" t="s">
        <v>257</v>
      </c>
      <c r="GP74" t="s">
        <v>257</v>
      </c>
      <c r="GQ74" t="s">
        <v>257</v>
      </c>
      <c r="GR74" t="s">
        <v>220</v>
      </c>
    </row>
    <row r="75" spans="1:200" x14ac:dyDescent="0.2">
      <c r="A75" t="s">
        <v>333</v>
      </c>
      <c r="B75" t="s">
        <v>271</v>
      </c>
      <c r="C75" t="s">
        <v>332</v>
      </c>
      <c r="D75" t="s">
        <v>272</v>
      </c>
      <c r="E75" t="s">
        <v>514</v>
      </c>
      <c r="F75" t="s">
        <v>515</v>
      </c>
      <c r="G75">
        <v>9</v>
      </c>
      <c r="H75">
        <v>9</v>
      </c>
      <c r="I75" t="s">
        <v>206</v>
      </c>
      <c r="J75">
        <v>0</v>
      </c>
      <c r="K75">
        <v>0</v>
      </c>
      <c r="L75">
        <v>0</v>
      </c>
      <c r="M75">
        <v>0</v>
      </c>
      <c r="N75" t="s">
        <v>207</v>
      </c>
      <c r="O75" t="s">
        <v>207</v>
      </c>
      <c r="P75">
        <v>0</v>
      </c>
      <c r="Q75">
        <v>0</v>
      </c>
      <c r="R75" t="s">
        <v>207</v>
      </c>
      <c r="S75" t="s">
        <v>207</v>
      </c>
      <c r="T75">
        <v>0</v>
      </c>
      <c r="U75">
        <v>0</v>
      </c>
      <c r="V75" t="s">
        <v>207</v>
      </c>
      <c r="W75" t="s">
        <v>207</v>
      </c>
      <c r="X75">
        <v>0</v>
      </c>
      <c r="Y75">
        <v>0</v>
      </c>
      <c r="Z75" t="s">
        <v>207</v>
      </c>
      <c r="AA75" t="s">
        <v>207</v>
      </c>
      <c r="AB75">
        <v>0</v>
      </c>
      <c r="AC75">
        <v>0</v>
      </c>
      <c r="AD75" t="s">
        <v>207</v>
      </c>
      <c r="AE75" t="s">
        <v>207</v>
      </c>
      <c r="AF75">
        <v>0</v>
      </c>
      <c r="AG75">
        <v>0</v>
      </c>
      <c r="AH75" t="s">
        <v>207</v>
      </c>
      <c r="AI75" t="s">
        <v>207</v>
      </c>
      <c r="AJ75">
        <v>0</v>
      </c>
      <c r="AK75">
        <v>0</v>
      </c>
      <c r="AL75" t="s">
        <v>206</v>
      </c>
      <c r="AM75">
        <v>0</v>
      </c>
      <c r="AN75">
        <v>0</v>
      </c>
      <c r="AO75">
        <v>0</v>
      </c>
      <c r="AP75">
        <v>0</v>
      </c>
      <c r="AQ75" t="s">
        <v>207</v>
      </c>
      <c r="AR75" t="s">
        <v>207</v>
      </c>
      <c r="AS75">
        <v>0</v>
      </c>
      <c r="AT75">
        <v>0</v>
      </c>
      <c r="AU75" t="s">
        <v>207</v>
      </c>
      <c r="AV75" t="s">
        <v>207</v>
      </c>
      <c r="AW75">
        <v>0</v>
      </c>
      <c r="AX75">
        <v>0</v>
      </c>
      <c r="AY75" t="s">
        <v>207</v>
      </c>
      <c r="AZ75" t="s">
        <v>207</v>
      </c>
      <c r="BA75">
        <v>0</v>
      </c>
      <c r="BB75">
        <v>0</v>
      </c>
      <c r="BC75" t="s">
        <v>207</v>
      </c>
      <c r="BD75" t="s">
        <v>207</v>
      </c>
      <c r="BE75">
        <v>0</v>
      </c>
      <c r="BF75">
        <v>0</v>
      </c>
      <c r="BG75" t="s">
        <v>207</v>
      </c>
      <c r="BH75" t="s">
        <v>207</v>
      </c>
      <c r="BI75">
        <v>0</v>
      </c>
      <c r="BJ75">
        <v>0</v>
      </c>
      <c r="BK75">
        <v>0</v>
      </c>
      <c r="BL75">
        <v>0</v>
      </c>
      <c r="BM75">
        <v>0</v>
      </c>
      <c r="BN75">
        <v>0</v>
      </c>
      <c r="BO75" t="s">
        <v>206</v>
      </c>
      <c r="BP75">
        <v>0</v>
      </c>
      <c r="BQ75">
        <v>0</v>
      </c>
      <c r="BR75">
        <v>0</v>
      </c>
      <c r="BS75">
        <v>0</v>
      </c>
      <c r="BT75" t="s">
        <v>206</v>
      </c>
      <c r="BU75">
        <v>0</v>
      </c>
      <c r="BV75">
        <v>0</v>
      </c>
      <c r="BW75">
        <v>0</v>
      </c>
      <c r="BX75">
        <v>0</v>
      </c>
      <c r="BY75" t="s">
        <v>206</v>
      </c>
      <c r="BZ75">
        <v>0</v>
      </c>
      <c r="CA75">
        <v>0</v>
      </c>
      <c r="CB75">
        <v>0</v>
      </c>
      <c r="CC75">
        <v>0</v>
      </c>
      <c r="CD75" t="s">
        <v>206</v>
      </c>
      <c r="CE75">
        <v>0</v>
      </c>
      <c r="CF75">
        <v>0</v>
      </c>
      <c r="CG75">
        <v>0</v>
      </c>
      <c r="CH75">
        <v>0</v>
      </c>
      <c r="CI75" t="s">
        <v>206</v>
      </c>
      <c r="CJ75">
        <v>0</v>
      </c>
      <c r="CK75">
        <v>0</v>
      </c>
      <c r="CL75">
        <v>0</v>
      </c>
      <c r="CM75">
        <v>0</v>
      </c>
      <c r="CN75" t="s">
        <v>206</v>
      </c>
      <c r="CO75" t="s">
        <v>207</v>
      </c>
      <c r="CP75">
        <v>0</v>
      </c>
      <c r="CQ75">
        <v>0</v>
      </c>
      <c r="CR75">
        <v>0</v>
      </c>
      <c r="CS75">
        <v>0</v>
      </c>
      <c r="CT75">
        <v>0</v>
      </c>
      <c r="CU75" t="s">
        <v>206</v>
      </c>
      <c r="CV75">
        <v>0</v>
      </c>
      <c r="CW75">
        <v>0</v>
      </c>
      <c r="CX75">
        <v>2375</v>
      </c>
      <c r="CY75">
        <v>11876</v>
      </c>
      <c r="CZ75" t="s">
        <v>219</v>
      </c>
      <c r="DA75">
        <f>Table1[[#This Row],[i- returnees internal present household]]+Table1[[#This Row],[k- abroad returnee household]]</f>
        <v>655</v>
      </c>
      <c r="DB75">
        <f>Table1[[#This Row],[i- returnees internal present individuals]]+Table1[[#This Row],[k- abroad returnee individuals]]</f>
        <v>3275</v>
      </c>
      <c r="DC75" t="s">
        <v>219</v>
      </c>
      <c r="DD75">
        <v>655</v>
      </c>
      <c r="DE75">
        <v>3275</v>
      </c>
      <c r="DF75">
        <v>142</v>
      </c>
      <c r="DG75">
        <v>710</v>
      </c>
      <c r="DH75" t="s">
        <v>271</v>
      </c>
      <c r="DI75" t="s">
        <v>272</v>
      </c>
      <c r="DJ75" t="s">
        <v>242</v>
      </c>
      <c r="DK75" t="s">
        <v>207</v>
      </c>
      <c r="DL75">
        <v>127</v>
      </c>
      <c r="DM75">
        <v>635</v>
      </c>
      <c r="DN75" t="s">
        <v>271</v>
      </c>
      <c r="DO75" t="s">
        <v>272</v>
      </c>
      <c r="DP75" t="s">
        <v>242</v>
      </c>
      <c r="DQ75" t="s">
        <v>207</v>
      </c>
      <c r="DR75">
        <v>96</v>
      </c>
      <c r="DS75">
        <v>480</v>
      </c>
      <c r="DT75" t="s">
        <v>271</v>
      </c>
      <c r="DU75" t="s">
        <v>272</v>
      </c>
      <c r="DV75" t="s">
        <v>242</v>
      </c>
      <c r="DW75" t="s">
        <v>207</v>
      </c>
      <c r="DX75">
        <v>158</v>
      </c>
      <c r="DY75">
        <v>790</v>
      </c>
      <c r="DZ75" t="s">
        <v>271</v>
      </c>
      <c r="EA75" t="s">
        <v>272</v>
      </c>
      <c r="EB75" t="s">
        <v>242</v>
      </c>
      <c r="EC75" t="s">
        <v>207</v>
      </c>
      <c r="ED75">
        <v>132</v>
      </c>
      <c r="EE75">
        <v>660</v>
      </c>
      <c r="EF75" t="s">
        <v>271</v>
      </c>
      <c r="EG75" t="s">
        <v>272</v>
      </c>
      <c r="EH75" t="s">
        <v>242</v>
      </c>
      <c r="EI75" t="s">
        <v>207</v>
      </c>
      <c r="EJ75">
        <v>0</v>
      </c>
      <c r="EK75">
        <v>0</v>
      </c>
      <c r="EL75" t="s">
        <v>206</v>
      </c>
      <c r="EM75">
        <v>0</v>
      </c>
      <c r="EN75">
        <v>0</v>
      </c>
      <c r="EO75">
        <v>0</v>
      </c>
      <c r="EP75">
        <v>0</v>
      </c>
      <c r="EQ75" t="s">
        <v>207</v>
      </c>
      <c r="ER75" t="s">
        <v>207</v>
      </c>
      <c r="ES75" t="s">
        <v>207</v>
      </c>
      <c r="ET75" t="s">
        <v>207</v>
      </c>
      <c r="EU75">
        <v>0</v>
      </c>
      <c r="EV75">
        <v>0</v>
      </c>
      <c r="EW75" t="s">
        <v>207</v>
      </c>
      <c r="EX75" t="s">
        <v>207</v>
      </c>
      <c r="EY75" t="s">
        <v>207</v>
      </c>
      <c r="EZ75" t="s">
        <v>207</v>
      </c>
      <c r="FA75">
        <v>0</v>
      </c>
      <c r="FB75">
        <v>0</v>
      </c>
      <c r="FC75" t="s">
        <v>207</v>
      </c>
      <c r="FD75" t="s">
        <v>207</v>
      </c>
      <c r="FE75" t="s">
        <v>207</v>
      </c>
      <c r="FF75" t="s">
        <v>207</v>
      </c>
      <c r="FG75">
        <v>0</v>
      </c>
      <c r="FH75">
        <v>0</v>
      </c>
      <c r="FI75" t="s">
        <v>207</v>
      </c>
      <c r="FJ75" t="s">
        <v>207</v>
      </c>
      <c r="FK75" t="s">
        <v>207</v>
      </c>
      <c r="FL75" t="s">
        <v>207</v>
      </c>
      <c r="FM75">
        <v>0</v>
      </c>
      <c r="FN75">
        <v>0</v>
      </c>
      <c r="FO75" t="s">
        <v>207</v>
      </c>
      <c r="FP75" t="s">
        <v>207</v>
      </c>
      <c r="FQ75" t="s">
        <v>207</v>
      </c>
      <c r="FR75" t="s">
        <v>207</v>
      </c>
      <c r="FS75">
        <v>0</v>
      </c>
      <c r="FT75">
        <v>0</v>
      </c>
      <c r="FU75">
        <v>389</v>
      </c>
      <c r="FV75">
        <v>1945</v>
      </c>
      <c r="FW75">
        <v>218</v>
      </c>
      <c r="FX75">
        <v>1090</v>
      </c>
      <c r="FY75">
        <v>48</v>
      </c>
      <c r="FZ75">
        <v>240</v>
      </c>
      <c r="GA75">
        <v>0</v>
      </c>
      <c r="GB75">
        <v>0</v>
      </c>
      <c r="GC75" t="s">
        <v>206</v>
      </c>
      <c r="GD75">
        <v>0</v>
      </c>
      <c r="GE75">
        <v>0</v>
      </c>
      <c r="GF75" t="s">
        <v>206</v>
      </c>
      <c r="GG75" t="s">
        <v>207</v>
      </c>
      <c r="GH75" t="s">
        <v>207</v>
      </c>
      <c r="GI75" t="s">
        <v>206</v>
      </c>
      <c r="GJ75" t="s">
        <v>207</v>
      </c>
      <c r="GK75" t="s">
        <v>206</v>
      </c>
      <c r="GL75">
        <v>0</v>
      </c>
      <c r="GM75">
        <v>0</v>
      </c>
      <c r="GN75" t="s">
        <v>206</v>
      </c>
      <c r="GO75" t="s">
        <v>211</v>
      </c>
      <c r="GP75" t="s">
        <v>212</v>
      </c>
      <c r="GQ75" t="s">
        <v>212</v>
      </c>
      <c r="GR75" t="s">
        <v>516</v>
      </c>
    </row>
    <row r="76" spans="1:200" x14ac:dyDescent="0.2">
      <c r="A76" t="s">
        <v>333</v>
      </c>
      <c r="B76" t="s">
        <v>271</v>
      </c>
      <c r="C76" t="s">
        <v>332</v>
      </c>
      <c r="D76" t="s">
        <v>272</v>
      </c>
      <c r="E76" t="s">
        <v>517</v>
      </c>
      <c r="F76" t="s">
        <v>518</v>
      </c>
      <c r="G76">
        <v>9</v>
      </c>
      <c r="H76">
        <v>9</v>
      </c>
      <c r="I76" t="s">
        <v>206</v>
      </c>
      <c r="J76">
        <v>0</v>
      </c>
      <c r="K76">
        <v>0</v>
      </c>
      <c r="L76">
        <v>0</v>
      </c>
      <c r="M76">
        <v>0</v>
      </c>
      <c r="N76" t="s">
        <v>207</v>
      </c>
      <c r="O76" t="s">
        <v>207</v>
      </c>
      <c r="P76">
        <v>0</v>
      </c>
      <c r="Q76">
        <v>0</v>
      </c>
      <c r="R76" t="s">
        <v>207</v>
      </c>
      <c r="S76" t="s">
        <v>207</v>
      </c>
      <c r="T76">
        <v>0</v>
      </c>
      <c r="U76">
        <v>0</v>
      </c>
      <c r="V76" t="s">
        <v>207</v>
      </c>
      <c r="W76" t="s">
        <v>207</v>
      </c>
      <c r="X76">
        <v>0</v>
      </c>
      <c r="Y76">
        <v>0</v>
      </c>
      <c r="Z76" t="s">
        <v>207</v>
      </c>
      <c r="AA76" t="s">
        <v>207</v>
      </c>
      <c r="AB76">
        <v>0</v>
      </c>
      <c r="AC76">
        <v>0</v>
      </c>
      <c r="AD76" t="s">
        <v>207</v>
      </c>
      <c r="AE76" t="s">
        <v>207</v>
      </c>
      <c r="AF76">
        <v>0</v>
      </c>
      <c r="AG76">
        <v>0</v>
      </c>
      <c r="AH76" t="s">
        <v>207</v>
      </c>
      <c r="AI76" t="s">
        <v>207</v>
      </c>
      <c r="AJ76">
        <v>0</v>
      </c>
      <c r="AK76">
        <v>0</v>
      </c>
      <c r="AL76" t="s">
        <v>206</v>
      </c>
      <c r="AM76">
        <v>0</v>
      </c>
      <c r="AN76">
        <v>0</v>
      </c>
      <c r="AO76">
        <v>0</v>
      </c>
      <c r="AP76">
        <v>0</v>
      </c>
      <c r="AQ76" t="s">
        <v>207</v>
      </c>
      <c r="AR76" t="s">
        <v>207</v>
      </c>
      <c r="AS76">
        <v>0</v>
      </c>
      <c r="AT76">
        <v>0</v>
      </c>
      <c r="AU76" t="s">
        <v>207</v>
      </c>
      <c r="AV76" t="s">
        <v>207</v>
      </c>
      <c r="AW76">
        <v>0</v>
      </c>
      <c r="AX76">
        <v>0</v>
      </c>
      <c r="AY76" t="s">
        <v>207</v>
      </c>
      <c r="AZ76" t="s">
        <v>207</v>
      </c>
      <c r="BA76">
        <v>0</v>
      </c>
      <c r="BB76">
        <v>0</v>
      </c>
      <c r="BC76" t="s">
        <v>207</v>
      </c>
      <c r="BD76" t="s">
        <v>207</v>
      </c>
      <c r="BE76">
        <v>0</v>
      </c>
      <c r="BF76">
        <v>0</v>
      </c>
      <c r="BG76" t="s">
        <v>207</v>
      </c>
      <c r="BH76" t="s">
        <v>207</v>
      </c>
      <c r="BI76">
        <v>0</v>
      </c>
      <c r="BJ76">
        <v>0</v>
      </c>
      <c r="BK76">
        <v>0</v>
      </c>
      <c r="BL76">
        <v>0</v>
      </c>
      <c r="BM76">
        <v>0</v>
      </c>
      <c r="BN76">
        <v>0</v>
      </c>
      <c r="BO76" t="s">
        <v>206</v>
      </c>
      <c r="BP76">
        <v>0</v>
      </c>
      <c r="BQ76">
        <v>0</v>
      </c>
      <c r="BR76">
        <v>0</v>
      </c>
      <c r="BS76">
        <v>0</v>
      </c>
      <c r="BT76" t="s">
        <v>206</v>
      </c>
      <c r="BU76">
        <v>0</v>
      </c>
      <c r="BV76">
        <v>0</v>
      </c>
      <c r="BW76">
        <v>0</v>
      </c>
      <c r="BX76">
        <v>0</v>
      </c>
      <c r="BY76" t="s">
        <v>206</v>
      </c>
      <c r="BZ76">
        <v>0</v>
      </c>
      <c r="CA76">
        <v>0</v>
      </c>
      <c r="CB76">
        <v>0</v>
      </c>
      <c r="CC76">
        <v>0</v>
      </c>
      <c r="CD76" t="s">
        <v>206</v>
      </c>
      <c r="CE76">
        <v>0</v>
      </c>
      <c r="CF76">
        <v>0</v>
      </c>
      <c r="CG76">
        <v>0</v>
      </c>
      <c r="CH76">
        <v>0</v>
      </c>
      <c r="CI76" t="s">
        <v>206</v>
      </c>
      <c r="CJ76">
        <v>0</v>
      </c>
      <c r="CK76">
        <v>0</v>
      </c>
      <c r="CL76">
        <v>0</v>
      </c>
      <c r="CM76">
        <v>0</v>
      </c>
      <c r="CN76" t="s">
        <v>206</v>
      </c>
      <c r="CO76" t="s">
        <v>207</v>
      </c>
      <c r="CP76">
        <v>0</v>
      </c>
      <c r="CQ76">
        <v>0</v>
      </c>
      <c r="CR76">
        <v>0</v>
      </c>
      <c r="CS76">
        <v>0</v>
      </c>
      <c r="CT76">
        <v>0</v>
      </c>
      <c r="CU76" t="s">
        <v>206</v>
      </c>
      <c r="CV76">
        <v>0</v>
      </c>
      <c r="CW76">
        <v>0</v>
      </c>
      <c r="CX76">
        <v>3750</v>
      </c>
      <c r="CY76">
        <v>18750</v>
      </c>
      <c r="CZ76" t="s">
        <v>219</v>
      </c>
      <c r="DA76">
        <f>Table1[[#This Row],[i- returnees internal present household]]+Table1[[#This Row],[k- abroad returnee household]]</f>
        <v>727</v>
      </c>
      <c r="DB76">
        <f>Table1[[#This Row],[i- returnees internal present individuals]]+Table1[[#This Row],[k- abroad returnee individuals]]</f>
        <v>3635</v>
      </c>
      <c r="DC76" t="s">
        <v>219</v>
      </c>
      <c r="DD76">
        <v>727</v>
      </c>
      <c r="DE76">
        <v>3635</v>
      </c>
      <c r="DF76">
        <v>190</v>
      </c>
      <c r="DG76">
        <v>950</v>
      </c>
      <c r="DH76" t="s">
        <v>271</v>
      </c>
      <c r="DI76" t="s">
        <v>272</v>
      </c>
      <c r="DJ76" t="s">
        <v>210</v>
      </c>
      <c r="DK76" t="s">
        <v>207</v>
      </c>
      <c r="DL76">
        <v>163</v>
      </c>
      <c r="DM76">
        <v>815</v>
      </c>
      <c r="DN76" t="s">
        <v>271</v>
      </c>
      <c r="DO76" t="s">
        <v>272</v>
      </c>
      <c r="DP76" t="s">
        <v>210</v>
      </c>
      <c r="DQ76" t="s">
        <v>207</v>
      </c>
      <c r="DR76">
        <v>152</v>
      </c>
      <c r="DS76">
        <v>760</v>
      </c>
      <c r="DT76" t="s">
        <v>271</v>
      </c>
      <c r="DU76" t="s">
        <v>272</v>
      </c>
      <c r="DV76" t="s">
        <v>242</v>
      </c>
      <c r="DW76" t="s">
        <v>207</v>
      </c>
      <c r="DX76">
        <v>145</v>
      </c>
      <c r="DY76">
        <v>725</v>
      </c>
      <c r="DZ76" t="s">
        <v>271</v>
      </c>
      <c r="EA76" t="s">
        <v>272</v>
      </c>
      <c r="EB76" t="s">
        <v>242</v>
      </c>
      <c r="EC76" t="s">
        <v>207</v>
      </c>
      <c r="ED76">
        <v>77</v>
      </c>
      <c r="EE76">
        <v>385</v>
      </c>
      <c r="EF76" t="s">
        <v>271</v>
      </c>
      <c r="EG76" t="s">
        <v>272</v>
      </c>
      <c r="EH76" t="s">
        <v>242</v>
      </c>
      <c r="EI76" t="s">
        <v>207</v>
      </c>
      <c r="EJ76">
        <v>0</v>
      </c>
      <c r="EK76">
        <v>0</v>
      </c>
      <c r="EL76" t="s">
        <v>206</v>
      </c>
      <c r="EM76">
        <v>0</v>
      </c>
      <c r="EN76">
        <v>0</v>
      </c>
      <c r="EO76">
        <v>0</v>
      </c>
      <c r="EP76">
        <v>0</v>
      </c>
      <c r="EQ76" t="s">
        <v>207</v>
      </c>
      <c r="ER76" t="s">
        <v>207</v>
      </c>
      <c r="ES76" t="s">
        <v>207</v>
      </c>
      <c r="ET76" t="s">
        <v>207</v>
      </c>
      <c r="EU76">
        <v>0</v>
      </c>
      <c r="EV76">
        <v>0</v>
      </c>
      <c r="EW76" t="s">
        <v>207</v>
      </c>
      <c r="EX76" t="s">
        <v>207</v>
      </c>
      <c r="EY76" t="s">
        <v>207</v>
      </c>
      <c r="EZ76" t="s">
        <v>207</v>
      </c>
      <c r="FA76">
        <v>0</v>
      </c>
      <c r="FB76">
        <v>0</v>
      </c>
      <c r="FC76" t="s">
        <v>207</v>
      </c>
      <c r="FD76" t="s">
        <v>207</v>
      </c>
      <c r="FE76" t="s">
        <v>207</v>
      </c>
      <c r="FF76" t="s">
        <v>207</v>
      </c>
      <c r="FG76">
        <v>0</v>
      </c>
      <c r="FH76">
        <v>0</v>
      </c>
      <c r="FI76" t="s">
        <v>207</v>
      </c>
      <c r="FJ76" t="s">
        <v>207</v>
      </c>
      <c r="FK76" t="s">
        <v>207</v>
      </c>
      <c r="FL76" t="s">
        <v>207</v>
      </c>
      <c r="FM76">
        <v>0</v>
      </c>
      <c r="FN76">
        <v>0</v>
      </c>
      <c r="FO76" t="s">
        <v>207</v>
      </c>
      <c r="FP76" t="s">
        <v>207</v>
      </c>
      <c r="FQ76" t="s">
        <v>207</v>
      </c>
      <c r="FR76" t="s">
        <v>207</v>
      </c>
      <c r="FS76">
        <v>0</v>
      </c>
      <c r="FT76">
        <v>0</v>
      </c>
      <c r="FU76">
        <v>535</v>
      </c>
      <c r="FV76">
        <v>2675</v>
      </c>
      <c r="FW76">
        <v>103</v>
      </c>
      <c r="FX76">
        <v>515</v>
      </c>
      <c r="FY76">
        <v>89</v>
      </c>
      <c r="FZ76">
        <v>445</v>
      </c>
      <c r="GA76">
        <v>0</v>
      </c>
      <c r="GB76">
        <v>0</v>
      </c>
      <c r="GC76" t="s">
        <v>206</v>
      </c>
      <c r="GD76">
        <v>0</v>
      </c>
      <c r="GE76">
        <v>0</v>
      </c>
      <c r="GF76" t="s">
        <v>206</v>
      </c>
      <c r="GG76" t="s">
        <v>207</v>
      </c>
      <c r="GH76" t="s">
        <v>207</v>
      </c>
      <c r="GI76" t="s">
        <v>206</v>
      </c>
      <c r="GJ76" t="s">
        <v>207</v>
      </c>
      <c r="GK76" t="s">
        <v>206</v>
      </c>
      <c r="GL76">
        <v>0</v>
      </c>
      <c r="GM76">
        <v>0</v>
      </c>
      <c r="GN76" t="s">
        <v>206</v>
      </c>
      <c r="GO76" t="s">
        <v>211</v>
      </c>
      <c r="GP76" t="s">
        <v>211</v>
      </c>
      <c r="GQ76" t="s">
        <v>211</v>
      </c>
      <c r="GR76" t="s">
        <v>220</v>
      </c>
    </row>
    <row r="77" spans="1:200" x14ac:dyDescent="0.2">
      <c r="A77" t="s">
        <v>246</v>
      </c>
      <c r="B77" t="s">
        <v>247</v>
      </c>
      <c r="C77" t="s">
        <v>502</v>
      </c>
      <c r="D77" t="s">
        <v>310</v>
      </c>
      <c r="E77" t="s">
        <v>519</v>
      </c>
      <c r="F77" t="s">
        <v>520</v>
      </c>
      <c r="G77">
        <v>9</v>
      </c>
      <c r="H77">
        <v>9</v>
      </c>
      <c r="I77" t="s">
        <v>219</v>
      </c>
      <c r="J77">
        <v>4533</v>
      </c>
      <c r="K77">
        <v>25976</v>
      </c>
      <c r="L77">
        <v>0</v>
      </c>
      <c r="M77">
        <v>0</v>
      </c>
      <c r="N77" t="s">
        <v>207</v>
      </c>
      <c r="O77" t="s">
        <v>207</v>
      </c>
      <c r="P77">
        <v>0</v>
      </c>
      <c r="Q77">
        <v>0</v>
      </c>
      <c r="R77" t="s">
        <v>207</v>
      </c>
      <c r="S77" t="s">
        <v>207</v>
      </c>
      <c r="T77">
        <v>4436</v>
      </c>
      <c r="U77">
        <v>25451</v>
      </c>
      <c r="V77" t="s">
        <v>247</v>
      </c>
      <c r="W77" t="s">
        <v>310</v>
      </c>
      <c r="X77">
        <v>0</v>
      </c>
      <c r="Y77">
        <v>0</v>
      </c>
      <c r="Z77" t="s">
        <v>207</v>
      </c>
      <c r="AA77" t="s">
        <v>207</v>
      </c>
      <c r="AB77">
        <v>97</v>
      </c>
      <c r="AC77">
        <v>525</v>
      </c>
      <c r="AD77" t="s">
        <v>247</v>
      </c>
      <c r="AE77" t="s">
        <v>310</v>
      </c>
      <c r="AF77">
        <v>0</v>
      </c>
      <c r="AG77">
        <v>0</v>
      </c>
      <c r="AH77" t="s">
        <v>207</v>
      </c>
      <c r="AI77" t="s">
        <v>207</v>
      </c>
      <c r="AJ77">
        <v>0</v>
      </c>
      <c r="AK77">
        <v>0</v>
      </c>
      <c r="AL77" t="s">
        <v>206</v>
      </c>
      <c r="AM77">
        <v>0</v>
      </c>
      <c r="AN77">
        <v>0</v>
      </c>
      <c r="AO77">
        <v>0</v>
      </c>
      <c r="AP77">
        <v>0</v>
      </c>
      <c r="AQ77" t="s">
        <v>207</v>
      </c>
      <c r="AR77" t="s">
        <v>207</v>
      </c>
      <c r="AS77">
        <v>0</v>
      </c>
      <c r="AT77">
        <v>0</v>
      </c>
      <c r="AU77" t="s">
        <v>207</v>
      </c>
      <c r="AV77" t="s">
        <v>207</v>
      </c>
      <c r="AW77">
        <v>0</v>
      </c>
      <c r="AX77">
        <v>0</v>
      </c>
      <c r="AY77" t="s">
        <v>207</v>
      </c>
      <c r="AZ77" t="s">
        <v>207</v>
      </c>
      <c r="BA77">
        <v>0</v>
      </c>
      <c r="BB77">
        <v>0</v>
      </c>
      <c r="BC77" t="s">
        <v>207</v>
      </c>
      <c r="BD77" t="s">
        <v>207</v>
      </c>
      <c r="BE77">
        <v>0</v>
      </c>
      <c r="BF77">
        <v>0</v>
      </c>
      <c r="BG77" t="s">
        <v>207</v>
      </c>
      <c r="BH77" t="s">
        <v>207</v>
      </c>
      <c r="BI77">
        <v>0</v>
      </c>
      <c r="BJ77">
        <v>0</v>
      </c>
      <c r="BK77">
        <v>0</v>
      </c>
      <c r="BL77">
        <v>0</v>
      </c>
      <c r="BM77">
        <v>0</v>
      </c>
      <c r="BN77">
        <v>0</v>
      </c>
      <c r="BO77" t="s">
        <v>206</v>
      </c>
      <c r="BP77">
        <v>0</v>
      </c>
      <c r="BQ77">
        <v>0</v>
      </c>
      <c r="BR77">
        <v>0</v>
      </c>
      <c r="BS77">
        <v>0</v>
      </c>
      <c r="BT77" t="s">
        <v>206</v>
      </c>
      <c r="BU77">
        <v>0</v>
      </c>
      <c r="BV77">
        <v>25451</v>
      </c>
      <c r="BW77">
        <v>0</v>
      </c>
      <c r="BX77">
        <v>0</v>
      </c>
      <c r="BY77" t="s">
        <v>206</v>
      </c>
      <c r="BZ77">
        <v>0</v>
      </c>
      <c r="CA77">
        <v>0</v>
      </c>
      <c r="CB77">
        <v>0</v>
      </c>
      <c r="CC77">
        <v>0</v>
      </c>
      <c r="CD77" t="s">
        <v>206</v>
      </c>
      <c r="CE77">
        <v>0</v>
      </c>
      <c r="CF77">
        <v>525</v>
      </c>
      <c r="CG77">
        <v>0</v>
      </c>
      <c r="CH77">
        <v>0</v>
      </c>
      <c r="CI77" t="s">
        <v>206</v>
      </c>
      <c r="CJ77">
        <v>0</v>
      </c>
      <c r="CK77">
        <v>0</v>
      </c>
      <c r="CL77">
        <v>0</v>
      </c>
      <c r="CM77">
        <v>0</v>
      </c>
      <c r="CN77" t="s">
        <v>206</v>
      </c>
      <c r="CO77" t="s">
        <v>207</v>
      </c>
      <c r="CP77">
        <v>0</v>
      </c>
      <c r="CQ77">
        <v>0</v>
      </c>
      <c r="CR77">
        <v>0</v>
      </c>
      <c r="CS77">
        <v>4533</v>
      </c>
      <c r="CT77">
        <v>25976</v>
      </c>
      <c r="CU77" t="s">
        <v>206</v>
      </c>
      <c r="CV77">
        <v>0</v>
      </c>
      <c r="CW77">
        <v>0</v>
      </c>
      <c r="CX77">
        <v>2100</v>
      </c>
      <c r="CY77">
        <v>11800</v>
      </c>
      <c r="CZ77" t="s">
        <v>219</v>
      </c>
      <c r="DA77">
        <f>Table1[[#This Row],[i- returnees internal present household]]+Table1[[#This Row],[k- abroad returnee household]]</f>
        <v>424</v>
      </c>
      <c r="DB77">
        <f>Table1[[#This Row],[i- returnees internal present individuals]]+Table1[[#This Row],[k- abroad returnee individuals]]</f>
        <v>2335</v>
      </c>
      <c r="DC77" t="s">
        <v>219</v>
      </c>
      <c r="DD77">
        <v>424</v>
      </c>
      <c r="DE77">
        <v>2335</v>
      </c>
      <c r="DF77">
        <v>0</v>
      </c>
      <c r="DG77">
        <v>0</v>
      </c>
      <c r="DH77" t="s">
        <v>207</v>
      </c>
      <c r="DI77" t="s">
        <v>207</v>
      </c>
      <c r="DJ77" t="s">
        <v>207</v>
      </c>
      <c r="DK77" t="s">
        <v>207</v>
      </c>
      <c r="DL77">
        <v>0</v>
      </c>
      <c r="DM77">
        <v>0</v>
      </c>
      <c r="DN77" t="s">
        <v>207</v>
      </c>
      <c r="DO77" t="s">
        <v>207</v>
      </c>
      <c r="DP77" t="s">
        <v>207</v>
      </c>
      <c r="DQ77" t="s">
        <v>207</v>
      </c>
      <c r="DR77">
        <v>391</v>
      </c>
      <c r="DS77">
        <v>2110</v>
      </c>
      <c r="DT77" t="s">
        <v>232</v>
      </c>
      <c r="DU77" t="s">
        <v>521</v>
      </c>
      <c r="DV77" t="s">
        <v>242</v>
      </c>
      <c r="DW77" t="s">
        <v>207</v>
      </c>
      <c r="DX77">
        <v>0</v>
      </c>
      <c r="DY77">
        <v>0</v>
      </c>
      <c r="DZ77" t="s">
        <v>207</v>
      </c>
      <c r="EA77" t="s">
        <v>207</v>
      </c>
      <c r="EB77" t="s">
        <v>207</v>
      </c>
      <c r="EC77" t="s">
        <v>207</v>
      </c>
      <c r="ED77">
        <v>33</v>
      </c>
      <c r="EE77">
        <v>225</v>
      </c>
      <c r="EF77" t="s">
        <v>247</v>
      </c>
      <c r="EG77" t="s">
        <v>248</v>
      </c>
      <c r="EH77" t="s">
        <v>242</v>
      </c>
      <c r="EI77" t="s">
        <v>207</v>
      </c>
      <c r="EJ77">
        <v>0</v>
      </c>
      <c r="EK77">
        <v>0</v>
      </c>
      <c r="EL77" t="s">
        <v>206</v>
      </c>
      <c r="EM77">
        <v>0</v>
      </c>
      <c r="EN77">
        <v>0</v>
      </c>
      <c r="EO77">
        <v>0</v>
      </c>
      <c r="EP77">
        <v>0</v>
      </c>
      <c r="EQ77" t="s">
        <v>207</v>
      </c>
      <c r="ER77" t="s">
        <v>207</v>
      </c>
      <c r="ES77" t="s">
        <v>207</v>
      </c>
      <c r="ET77" t="s">
        <v>207</v>
      </c>
      <c r="EU77">
        <v>0</v>
      </c>
      <c r="EV77">
        <v>0</v>
      </c>
      <c r="EW77" t="s">
        <v>207</v>
      </c>
      <c r="EX77" t="s">
        <v>207</v>
      </c>
      <c r="EY77" t="s">
        <v>207</v>
      </c>
      <c r="EZ77" t="s">
        <v>207</v>
      </c>
      <c r="FA77">
        <v>0</v>
      </c>
      <c r="FB77">
        <v>0</v>
      </c>
      <c r="FC77" t="s">
        <v>207</v>
      </c>
      <c r="FD77" t="s">
        <v>207</v>
      </c>
      <c r="FE77" t="s">
        <v>207</v>
      </c>
      <c r="FF77" t="s">
        <v>207</v>
      </c>
      <c r="FG77">
        <v>0</v>
      </c>
      <c r="FH77">
        <v>0</v>
      </c>
      <c r="FI77" t="s">
        <v>207</v>
      </c>
      <c r="FJ77" t="s">
        <v>207</v>
      </c>
      <c r="FK77" t="s">
        <v>207</v>
      </c>
      <c r="FL77" t="s">
        <v>207</v>
      </c>
      <c r="FM77">
        <v>0</v>
      </c>
      <c r="FN77">
        <v>0</v>
      </c>
      <c r="FO77" t="s">
        <v>207</v>
      </c>
      <c r="FP77" t="s">
        <v>207</v>
      </c>
      <c r="FQ77" t="s">
        <v>207</v>
      </c>
      <c r="FR77" t="s">
        <v>207</v>
      </c>
      <c r="FS77">
        <v>0</v>
      </c>
      <c r="FT77">
        <v>0</v>
      </c>
      <c r="FU77">
        <v>262</v>
      </c>
      <c r="FV77">
        <v>1464</v>
      </c>
      <c r="FW77">
        <v>95</v>
      </c>
      <c r="FX77">
        <v>555</v>
      </c>
      <c r="FY77">
        <v>67</v>
      </c>
      <c r="FZ77">
        <v>316</v>
      </c>
      <c r="GA77">
        <v>0</v>
      </c>
      <c r="GB77">
        <v>0</v>
      </c>
      <c r="GC77" t="s">
        <v>206</v>
      </c>
      <c r="GD77">
        <v>0</v>
      </c>
      <c r="GE77">
        <v>0</v>
      </c>
      <c r="GF77" t="s">
        <v>206</v>
      </c>
      <c r="GG77" t="s">
        <v>207</v>
      </c>
      <c r="GH77" t="s">
        <v>207</v>
      </c>
      <c r="GI77" t="s">
        <v>206</v>
      </c>
      <c r="GJ77" t="s">
        <v>207</v>
      </c>
      <c r="GK77" t="s">
        <v>206</v>
      </c>
      <c r="GL77">
        <v>0</v>
      </c>
      <c r="GM77">
        <v>0</v>
      </c>
      <c r="GN77" t="s">
        <v>206</v>
      </c>
      <c r="GO77" t="s">
        <v>212</v>
      </c>
      <c r="GP77" t="s">
        <v>212</v>
      </c>
      <c r="GQ77" t="s">
        <v>212</v>
      </c>
      <c r="GR77" t="s">
        <v>220</v>
      </c>
    </row>
    <row r="78" spans="1:200" x14ac:dyDescent="0.2">
      <c r="A78" t="s">
        <v>246</v>
      </c>
      <c r="B78" t="s">
        <v>247</v>
      </c>
      <c r="C78" t="s">
        <v>313</v>
      </c>
      <c r="D78" t="s">
        <v>314</v>
      </c>
      <c r="E78" t="s">
        <v>522</v>
      </c>
      <c r="F78" t="s">
        <v>523</v>
      </c>
      <c r="G78">
        <v>9</v>
      </c>
      <c r="H78">
        <v>9</v>
      </c>
      <c r="I78" t="s">
        <v>219</v>
      </c>
      <c r="J78">
        <v>526</v>
      </c>
      <c r="K78">
        <v>2865</v>
      </c>
      <c r="L78">
        <v>121</v>
      </c>
      <c r="M78">
        <v>825</v>
      </c>
      <c r="N78" t="s">
        <v>216</v>
      </c>
      <c r="O78" t="s">
        <v>318</v>
      </c>
      <c r="P78">
        <v>384</v>
      </c>
      <c r="Q78">
        <v>1951</v>
      </c>
      <c r="R78" t="s">
        <v>216</v>
      </c>
      <c r="S78" t="s">
        <v>255</v>
      </c>
      <c r="T78">
        <v>0</v>
      </c>
      <c r="U78">
        <v>0</v>
      </c>
      <c r="V78" t="s">
        <v>207</v>
      </c>
      <c r="W78" t="s">
        <v>207</v>
      </c>
      <c r="X78">
        <v>0</v>
      </c>
      <c r="Y78">
        <v>0</v>
      </c>
      <c r="Z78" t="s">
        <v>207</v>
      </c>
      <c r="AA78" t="s">
        <v>207</v>
      </c>
      <c r="AB78">
        <v>0</v>
      </c>
      <c r="AC78">
        <v>0</v>
      </c>
      <c r="AD78" t="s">
        <v>207</v>
      </c>
      <c r="AE78" t="s">
        <v>207</v>
      </c>
      <c r="AF78">
        <v>21</v>
      </c>
      <c r="AG78">
        <v>89</v>
      </c>
      <c r="AH78" t="s">
        <v>216</v>
      </c>
      <c r="AI78" t="s">
        <v>311</v>
      </c>
      <c r="AJ78">
        <v>0</v>
      </c>
      <c r="AK78">
        <v>0</v>
      </c>
      <c r="AL78" t="s">
        <v>206</v>
      </c>
      <c r="AM78">
        <v>0</v>
      </c>
      <c r="AN78">
        <v>0</v>
      </c>
      <c r="AO78">
        <v>0</v>
      </c>
      <c r="AP78">
        <v>0</v>
      </c>
      <c r="AQ78" t="s">
        <v>207</v>
      </c>
      <c r="AR78" t="s">
        <v>207</v>
      </c>
      <c r="AS78">
        <v>0</v>
      </c>
      <c r="AT78">
        <v>0</v>
      </c>
      <c r="AU78" t="s">
        <v>207</v>
      </c>
      <c r="AV78" t="s">
        <v>207</v>
      </c>
      <c r="AW78">
        <v>0</v>
      </c>
      <c r="AX78">
        <v>0</v>
      </c>
      <c r="AY78" t="s">
        <v>207</v>
      </c>
      <c r="AZ78" t="s">
        <v>207</v>
      </c>
      <c r="BA78">
        <v>0</v>
      </c>
      <c r="BB78">
        <v>0</v>
      </c>
      <c r="BC78" t="s">
        <v>207</v>
      </c>
      <c r="BD78" t="s">
        <v>207</v>
      </c>
      <c r="BE78">
        <v>0</v>
      </c>
      <c r="BF78">
        <v>0</v>
      </c>
      <c r="BG78" t="s">
        <v>207</v>
      </c>
      <c r="BH78" t="s">
        <v>207</v>
      </c>
      <c r="BI78">
        <v>0</v>
      </c>
      <c r="BJ78">
        <v>0</v>
      </c>
      <c r="BK78">
        <v>825</v>
      </c>
      <c r="BL78">
        <v>0</v>
      </c>
      <c r="BM78">
        <v>0</v>
      </c>
      <c r="BN78">
        <v>0</v>
      </c>
      <c r="BO78" t="s">
        <v>206</v>
      </c>
      <c r="BP78">
        <v>0</v>
      </c>
      <c r="BQ78">
        <v>1951</v>
      </c>
      <c r="BR78">
        <v>0</v>
      </c>
      <c r="BS78">
        <v>0</v>
      </c>
      <c r="BT78" t="s">
        <v>206</v>
      </c>
      <c r="BU78">
        <v>0</v>
      </c>
      <c r="BV78">
        <v>0</v>
      </c>
      <c r="BW78">
        <v>0</v>
      </c>
      <c r="BX78">
        <v>0</v>
      </c>
      <c r="BY78" t="s">
        <v>206</v>
      </c>
      <c r="BZ78">
        <v>0</v>
      </c>
      <c r="CA78">
        <v>0</v>
      </c>
      <c r="CB78">
        <v>0</v>
      </c>
      <c r="CC78">
        <v>0</v>
      </c>
      <c r="CD78" t="s">
        <v>206</v>
      </c>
      <c r="CE78">
        <v>0</v>
      </c>
      <c r="CF78">
        <v>0</v>
      </c>
      <c r="CG78">
        <v>0</v>
      </c>
      <c r="CH78">
        <v>0</v>
      </c>
      <c r="CI78" t="s">
        <v>206</v>
      </c>
      <c r="CJ78">
        <v>0</v>
      </c>
      <c r="CK78">
        <v>89</v>
      </c>
      <c r="CL78">
        <v>0</v>
      </c>
      <c r="CM78">
        <v>0</v>
      </c>
      <c r="CN78" t="s">
        <v>206</v>
      </c>
      <c r="CO78" t="s">
        <v>207</v>
      </c>
      <c r="CP78">
        <v>0</v>
      </c>
      <c r="CQ78">
        <v>0</v>
      </c>
      <c r="CR78">
        <v>0</v>
      </c>
      <c r="CS78">
        <v>526</v>
      </c>
      <c r="CT78">
        <v>2865</v>
      </c>
      <c r="CU78" t="s">
        <v>206</v>
      </c>
      <c r="CV78">
        <v>0</v>
      </c>
      <c r="CW78">
        <v>0</v>
      </c>
      <c r="CX78">
        <v>2504</v>
      </c>
      <c r="CY78">
        <v>13021</v>
      </c>
      <c r="CZ78" t="s">
        <v>219</v>
      </c>
      <c r="DA78">
        <f>Table1[[#This Row],[i- returnees internal present household]]+Table1[[#This Row],[k- abroad returnee household]]</f>
        <v>326</v>
      </c>
      <c r="DB78">
        <f>Table1[[#This Row],[i- returnees internal present individuals]]+Table1[[#This Row],[k- abroad returnee individuals]]</f>
        <v>1877</v>
      </c>
      <c r="DC78" t="s">
        <v>219</v>
      </c>
      <c r="DD78">
        <v>178</v>
      </c>
      <c r="DE78">
        <v>1047</v>
      </c>
      <c r="DF78">
        <v>0</v>
      </c>
      <c r="DG78">
        <v>0</v>
      </c>
      <c r="DH78" t="s">
        <v>207</v>
      </c>
      <c r="DI78" t="s">
        <v>207</v>
      </c>
      <c r="DJ78" t="s">
        <v>207</v>
      </c>
      <c r="DK78" t="s">
        <v>207</v>
      </c>
      <c r="DL78">
        <v>93</v>
      </c>
      <c r="DM78">
        <v>467</v>
      </c>
      <c r="DN78" t="s">
        <v>253</v>
      </c>
      <c r="DO78" t="s">
        <v>254</v>
      </c>
      <c r="DP78" t="s">
        <v>210</v>
      </c>
      <c r="DQ78" t="s">
        <v>207</v>
      </c>
      <c r="DR78">
        <v>40</v>
      </c>
      <c r="DS78">
        <v>244</v>
      </c>
      <c r="DT78" t="s">
        <v>216</v>
      </c>
      <c r="DU78" t="s">
        <v>255</v>
      </c>
      <c r="DV78" t="s">
        <v>210</v>
      </c>
      <c r="DW78" t="s">
        <v>207</v>
      </c>
      <c r="DX78">
        <v>17</v>
      </c>
      <c r="DY78">
        <v>156</v>
      </c>
      <c r="DZ78" t="s">
        <v>262</v>
      </c>
      <c r="EA78" t="s">
        <v>524</v>
      </c>
      <c r="EB78" t="s">
        <v>210</v>
      </c>
      <c r="EC78" t="s">
        <v>207</v>
      </c>
      <c r="ED78">
        <v>28</v>
      </c>
      <c r="EE78">
        <v>180</v>
      </c>
      <c r="EF78" t="s">
        <v>216</v>
      </c>
      <c r="EG78" t="s">
        <v>318</v>
      </c>
      <c r="EH78" t="s">
        <v>242</v>
      </c>
      <c r="EI78" t="s">
        <v>207</v>
      </c>
      <c r="EJ78">
        <v>0</v>
      </c>
      <c r="EK78">
        <v>0</v>
      </c>
      <c r="EL78" t="s">
        <v>219</v>
      </c>
      <c r="EM78">
        <v>148</v>
      </c>
      <c r="EN78">
        <v>830</v>
      </c>
      <c r="EO78">
        <v>0</v>
      </c>
      <c r="EP78">
        <v>0</v>
      </c>
      <c r="EQ78" t="s">
        <v>207</v>
      </c>
      <c r="ER78" t="s">
        <v>207</v>
      </c>
      <c r="ES78" t="s">
        <v>207</v>
      </c>
      <c r="ET78" t="s">
        <v>207</v>
      </c>
      <c r="EU78">
        <v>83</v>
      </c>
      <c r="EV78">
        <v>458</v>
      </c>
      <c r="EW78" t="s">
        <v>281</v>
      </c>
      <c r="EX78" t="s">
        <v>484</v>
      </c>
      <c r="EY78" t="s">
        <v>210</v>
      </c>
      <c r="EZ78" t="s">
        <v>207</v>
      </c>
      <c r="FA78">
        <v>30</v>
      </c>
      <c r="FB78">
        <v>189</v>
      </c>
      <c r="FC78" t="s">
        <v>279</v>
      </c>
      <c r="FD78" t="s">
        <v>525</v>
      </c>
      <c r="FE78" t="s">
        <v>242</v>
      </c>
      <c r="FF78" t="s">
        <v>207</v>
      </c>
      <c r="FG78">
        <v>25</v>
      </c>
      <c r="FH78">
        <v>128</v>
      </c>
      <c r="FI78" t="s">
        <v>281</v>
      </c>
      <c r="FJ78" t="s">
        <v>484</v>
      </c>
      <c r="FK78" t="s">
        <v>210</v>
      </c>
      <c r="FL78" t="s">
        <v>207</v>
      </c>
      <c r="FM78">
        <v>10</v>
      </c>
      <c r="FN78">
        <v>55</v>
      </c>
      <c r="FO78" t="s">
        <v>279</v>
      </c>
      <c r="FP78" t="s">
        <v>525</v>
      </c>
      <c r="FQ78" t="s">
        <v>242</v>
      </c>
      <c r="FR78" t="s">
        <v>207</v>
      </c>
      <c r="FS78">
        <v>0</v>
      </c>
      <c r="FT78">
        <v>0</v>
      </c>
      <c r="FU78">
        <v>203</v>
      </c>
      <c r="FV78">
        <v>1171</v>
      </c>
      <c r="FW78">
        <v>78</v>
      </c>
      <c r="FX78">
        <v>499</v>
      </c>
      <c r="FY78">
        <v>45</v>
      </c>
      <c r="FZ78">
        <v>207</v>
      </c>
      <c r="GA78">
        <v>0</v>
      </c>
      <c r="GB78">
        <v>0</v>
      </c>
      <c r="GC78" t="s">
        <v>206</v>
      </c>
      <c r="GD78">
        <v>0</v>
      </c>
      <c r="GE78">
        <v>0</v>
      </c>
      <c r="GF78" t="s">
        <v>206</v>
      </c>
      <c r="GG78" t="s">
        <v>207</v>
      </c>
      <c r="GH78" t="s">
        <v>207</v>
      </c>
      <c r="GI78" t="s">
        <v>206</v>
      </c>
      <c r="GJ78" t="s">
        <v>207</v>
      </c>
      <c r="GK78" t="s">
        <v>206</v>
      </c>
      <c r="GL78">
        <v>0</v>
      </c>
      <c r="GM78">
        <v>0</v>
      </c>
      <c r="GN78" t="s">
        <v>206</v>
      </c>
      <c r="GO78" t="s">
        <v>212</v>
      </c>
      <c r="GP78" t="s">
        <v>211</v>
      </c>
      <c r="GQ78" t="s">
        <v>212</v>
      </c>
      <c r="GR78" t="s">
        <v>526</v>
      </c>
    </row>
    <row r="79" spans="1:200" x14ac:dyDescent="0.2">
      <c r="A79" t="s">
        <v>202</v>
      </c>
      <c r="B79" t="s">
        <v>203</v>
      </c>
      <c r="C79" t="s">
        <v>201</v>
      </c>
      <c r="D79" t="s">
        <v>204</v>
      </c>
      <c r="E79" t="s">
        <v>527</v>
      </c>
      <c r="F79" t="s">
        <v>528</v>
      </c>
      <c r="G79">
        <v>9</v>
      </c>
      <c r="H79">
        <v>9</v>
      </c>
      <c r="I79" t="s">
        <v>219</v>
      </c>
      <c r="J79">
        <v>174</v>
      </c>
      <c r="K79">
        <v>932</v>
      </c>
      <c r="L79">
        <v>0</v>
      </c>
      <c r="M79">
        <v>0</v>
      </c>
      <c r="N79" t="s">
        <v>207</v>
      </c>
      <c r="O79" t="s">
        <v>207</v>
      </c>
      <c r="P79">
        <v>35</v>
      </c>
      <c r="Q79">
        <v>217</v>
      </c>
      <c r="R79" t="s">
        <v>203</v>
      </c>
      <c r="S79" t="s">
        <v>204</v>
      </c>
      <c r="T79">
        <v>45</v>
      </c>
      <c r="U79">
        <v>260</v>
      </c>
      <c r="V79" t="s">
        <v>203</v>
      </c>
      <c r="W79" t="s">
        <v>204</v>
      </c>
      <c r="X79">
        <v>55</v>
      </c>
      <c r="Y79">
        <v>295</v>
      </c>
      <c r="Z79" t="s">
        <v>203</v>
      </c>
      <c r="AA79" t="s">
        <v>412</v>
      </c>
      <c r="AB79">
        <v>30</v>
      </c>
      <c r="AC79">
        <v>100</v>
      </c>
      <c r="AD79" t="s">
        <v>203</v>
      </c>
      <c r="AE79" t="s">
        <v>412</v>
      </c>
      <c r="AF79">
        <v>9</v>
      </c>
      <c r="AG79">
        <v>60</v>
      </c>
      <c r="AH79" t="s">
        <v>203</v>
      </c>
      <c r="AI79" t="s">
        <v>412</v>
      </c>
      <c r="AJ79">
        <v>0</v>
      </c>
      <c r="AK79">
        <v>0</v>
      </c>
      <c r="AL79" t="s">
        <v>206</v>
      </c>
      <c r="AM79">
        <v>0</v>
      </c>
      <c r="AN79">
        <v>0</v>
      </c>
      <c r="AO79">
        <v>0</v>
      </c>
      <c r="AP79">
        <v>0</v>
      </c>
      <c r="AQ79" t="s">
        <v>207</v>
      </c>
      <c r="AR79" t="s">
        <v>207</v>
      </c>
      <c r="AS79">
        <v>0</v>
      </c>
      <c r="AT79">
        <v>0</v>
      </c>
      <c r="AU79" t="s">
        <v>207</v>
      </c>
      <c r="AV79" t="s">
        <v>207</v>
      </c>
      <c r="AW79">
        <v>0</v>
      </c>
      <c r="AX79">
        <v>0</v>
      </c>
      <c r="AY79" t="s">
        <v>207</v>
      </c>
      <c r="AZ79" t="s">
        <v>207</v>
      </c>
      <c r="BA79">
        <v>0</v>
      </c>
      <c r="BB79">
        <v>0</v>
      </c>
      <c r="BC79" t="s">
        <v>207</v>
      </c>
      <c r="BD79" t="s">
        <v>207</v>
      </c>
      <c r="BE79">
        <v>0</v>
      </c>
      <c r="BF79">
        <v>0</v>
      </c>
      <c r="BG79" t="s">
        <v>207</v>
      </c>
      <c r="BH79" t="s">
        <v>207</v>
      </c>
      <c r="BI79">
        <v>0</v>
      </c>
      <c r="BJ79">
        <v>0</v>
      </c>
      <c r="BK79">
        <v>0</v>
      </c>
      <c r="BL79">
        <v>0</v>
      </c>
      <c r="BM79">
        <v>0</v>
      </c>
      <c r="BN79">
        <v>0</v>
      </c>
      <c r="BO79" t="s">
        <v>206</v>
      </c>
      <c r="BP79">
        <v>217</v>
      </c>
      <c r="BQ79">
        <v>0</v>
      </c>
      <c r="BR79">
        <v>0</v>
      </c>
      <c r="BS79">
        <v>0</v>
      </c>
      <c r="BT79" t="s">
        <v>206</v>
      </c>
      <c r="BU79">
        <v>260</v>
      </c>
      <c r="BV79">
        <v>0</v>
      </c>
      <c r="BW79">
        <v>0</v>
      </c>
      <c r="BX79">
        <v>0</v>
      </c>
      <c r="BY79" t="s">
        <v>206</v>
      </c>
      <c r="BZ79">
        <v>295</v>
      </c>
      <c r="CA79">
        <v>0</v>
      </c>
      <c r="CB79">
        <v>0</v>
      </c>
      <c r="CC79">
        <v>0</v>
      </c>
      <c r="CD79" t="s">
        <v>206</v>
      </c>
      <c r="CE79">
        <v>100</v>
      </c>
      <c r="CF79">
        <v>0</v>
      </c>
      <c r="CG79">
        <v>0</v>
      </c>
      <c r="CH79">
        <v>0</v>
      </c>
      <c r="CI79" t="s">
        <v>206</v>
      </c>
      <c r="CJ79">
        <v>60</v>
      </c>
      <c r="CK79">
        <v>0</v>
      </c>
      <c r="CL79">
        <v>0</v>
      </c>
      <c r="CM79">
        <v>0</v>
      </c>
      <c r="CN79" t="s">
        <v>206</v>
      </c>
      <c r="CO79" t="s">
        <v>207</v>
      </c>
      <c r="CP79">
        <v>0</v>
      </c>
      <c r="CQ79">
        <v>96</v>
      </c>
      <c r="CR79">
        <v>585</v>
      </c>
      <c r="CS79">
        <v>78</v>
      </c>
      <c r="CT79">
        <v>347</v>
      </c>
      <c r="CU79" t="s">
        <v>206</v>
      </c>
      <c r="CV79">
        <v>0</v>
      </c>
      <c r="CW79">
        <v>0</v>
      </c>
      <c r="CX79">
        <v>324</v>
      </c>
      <c r="CY79">
        <v>2106</v>
      </c>
      <c r="CZ79" t="s">
        <v>219</v>
      </c>
      <c r="DA79">
        <f>Table1[[#This Row],[i- returnees internal present household]]+Table1[[#This Row],[k- abroad returnee household]]</f>
        <v>465</v>
      </c>
      <c r="DB79">
        <f>Table1[[#This Row],[i- returnees internal present individuals]]+Table1[[#This Row],[k- abroad returnee individuals]]</f>
        <v>2034</v>
      </c>
      <c r="DC79" t="s">
        <v>219</v>
      </c>
      <c r="DD79">
        <v>288</v>
      </c>
      <c r="DE79">
        <v>1345</v>
      </c>
      <c r="DF79">
        <v>0</v>
      </c>
      <c r="DG79">
        <v>0</v>
      </c>
      <c r="DH79" t="s">
        <v>207</v>
      </c>
      <c r="DI79" t="s">
        <v>207</v>
      </c>
      <c r="DJ79" t="s">
        <v>207</v>
      </c>
      <c r="DK79" t="s">
        <v>207</v>
      </c>
      <c r="DL79">
        <v>35</v>
      </c>
      <c r="DM79">
        <v>227</v>
      </c>
      <c r="DN79" t="s">
        <v>203</v>
      </c>
      <c r="DO79" t="s">
        <v>470</v>
      </c>
      <c r="DP79" t="s">
        <v>210</v>
      </c>
      <c r="DQ79" t="s">
        <v>207</v>
      </c>
      <c r="DR79">
        <v>90</v>
      </c>
      <c r="DS79">
        <v>385</v>
      </c>
      <c r="DT79" t="s">
        <v>253</v>
      </c>
      <c r="DU79" t="s">
        <v>254</v>
      </c>
      <c r="DV79" t="s">
        <v>210</v>
      </c>
      <c r="DW79" t="s">
        <v>207</v>
      </c>
      <c r="DX79">
        <v>114</v>
      </c>
      <c r="DY79">
        <v>441</v>
      </c>
      <c r="DZ79" t="s">
        <v>203</v>
      </c>
      <c r="EA79" t="s">
        <v>412</v>
      </c>
      <c r="EB79" t="s">
        <v>210</v>
      </c>
      <c r="EC79" t="s">
        <v>207</v>
      </c>
      <c r="ED79">
        <v>49</v>
      </c>
      <c r="EE79">
        <v>292</v>
      </c>
      <c r="EF79" t="s">
        <v>203</v>
      </c>
      <c r="EG79" t="s">
        <v>412</v>
      </c>
      <c r="EH79" t="s">
        <v>210</v>
      </c>
      <c r="EI79" t="s">
        <v>207</v>
      </c>
      <c r="EJ79">
        <v>0</v>
      </c>
      <c r="EK79">
        <v>0</v>
      </c>
      <c r="EL79" t="s">
        <v>219</v>
      </c>
      <c r="EM79">
        <v>177</v>
      </c>
      <c r="EN79">
        <v>689</v>
      </c>
      <c r="EO79">
        <v>0</v>
      </c>
      <c r="EP79">
        <v>0</v>
      </c>
      <c r="EQ79" t="s">
        <v>207</v>
      </c>
      <c r="ER79" t="s">
        <v>207</v>
      </c>
      <c r="ES79" t="s">
        <v>207</v>
      </c>
      <c r="ET79" t="s">
        <v>207</v>
      </c>
      <c r="EU79">
        <v>55</v>
      </c>
      <c r="EV79">
        <v>232</v>
      </c>
      <c r="EW79" t="s">
        <v>277</v>
      </c>
      <c r="EX79" t="s">
        <v>278</v>
      </c>
      <c r="EY79" t="s">
        <v>210</v>
      </c>
      <c r="EZ79" t="s">
        <v>207</v>
      </c>
      <c r="FA79">
        <v>28</v>
      </c>
      <c r="FB79">
        <v>117</v>
      </c>
      <c r="FC79" t="s">
        <v>281</v>
      </c>
      <c r="FD79" t="s">
        <v>484</v>
      </c>
      <c r="FE79" t="s">
        <v>210</v>
      </c>
      <c r="FF79" t="s">
        <v>207</v>
      </c>
      <c r="FG79">
        <v>26</v>
      </c>
      <c r="FH79">
        <v>65</v>
      </c>
      <c r="FI79" t="s">
        <v>279</v>
      </c>
      <c r="FJ79" t="s">
        <v>414</v>
      </c>
      <c r="FK79" t="s">
        <v>210</v>
      </c>
      <c r="FL79" t="s">
        <v>207</v>
      </c>
      <c r="FM79">
        <v>68</v>
      </c>
      <c r="FN79">
        <v>275</v>
      </c>
      <c r="FO79" t="s">
        <v>281</v>
      </c>
      <c r="FP79" t="s">
        <v>484</v>
      </c>
      <c r="FQ79" t="s">
        <v>210</v>
      </c>
      <c r="FR79" t="s">
        <v>207</v>
      </c>
      <c r="FS79">
        <v>0</v>
      </c>
      <c r="FT79">
        <v>0</v>
      </c>
      <c r="FU79">
        <v>90</v>
      </c>
      <c r="FV79">
        <v>234</v>
      </c>
      <c r="FW79">
        <v>150</v>
      </c>
      <c r="FX79">
        <v>800</v>
      </c>
      <c r="FY79">
        <v>225</v>
      </c>
      <c r="FZ79">
        <v>1000</v>
      </c>
      <c r="GA79">
        <v>0</v>
      </c>
      <c r="GB79">
        <v>0</v>
      </c>
      <c r="GC79" t="s">
        <v>206</v>
      </c>
      <c r="GD79">
        <v>0</v>
      </c>
      <c r="GE79">
        <v>0</v>
      </c>
      <c r="GF79" t="s">
        <v>206</v>
      </c>
      <c r="GG79" t="s">
        <v>207</v>
      </c>
      <c r="GH79" t="s">
        <v>207</v>
      </c>
      <c r="GI79" t="s">
        <v>206</v>
      </c>
      <c r="GJ79" t="s">
        <v>207</v>
      </c>
      <c r="GK79" t="s">
        <v>206</v>
      </c>
      <c r="GL79">
        <v>0</v>
      </c>
      <c r="GM79">
        <v>0</v>
      </c>
      <c r="GN79" t="s">
        <v>206</v>
      </c>
      <c r="GO79" t="s">
        <v>257</v>
      </c>
      <c r="GP79" t="s">
        <v>211</v>
      </c>
      <c r="GQ79" t="s">
        <v>211</v>
      </c>
      <c r="GR79" t="s">
        <v>220</v>
      </c>
    </row>
    <row r="80" spans="1:200" x14ac:dyDescent="0.2">
      <c r="A80" t="s">
        <v>246</v>
      </c>
      <c r="B80" t="s">
        <v>247</v>
      </c>
      <c r="C80" t="s">
        <v>245</v>
      </c>
      <c r="D80" t="s">
        <v>248</v>
      </c>
      <c r="E80" t="s">
        <v>529</v>
      </c>
      <c r="F80" t="s">
        <v>236</v>
      </c>
      <c r="G80">
        <v>9</v>
      </c>
      <c r="H80">
        <v>9</v>
      </c>
      <c r="I80" t="s">
        <v>206</v>
      </c>
      <c r="J80">
        <v>0</v>
      </c>
      <c r="K80">
        <v>0</v>
      </c>
      <c r="L80">
        <v>0</v>
      </c>
      <c r="M80">
        <v>0</v>
      </c>
      <c r="N80" t="s">
        <v>207</v>
      </c>
      <c r="O80" t="s">
        <v>207</v>
      </c>
      <c r="P80">
        <v>0</v>
      </c>
      <c r="Q80">
        <v>0</v>
      </c>
      <c r="R80" t="s">
        <v>207</v>
      </c>
      <c r="S80" t="s">
        <v>207</v>
      </c>
      <c r="T80">
        <v>0</v>
      </c>
      <c r="U80">
        <v>0</v>
      </c>
      <c r="V80" t="s">
        <v>207</v>
      </c>
      <c r="W80" t="s">
        <v>207</v>
      </c>
      <c r="X80">
        <v>0</v>
      </c>
      <c r="Y80">
        <v>0</v>
      </c>
      <c r="Z80" t="s">
        <v>207</v>
      </c>
      <c r="AA80" t="s">
        <v>207</v>
      </c>
      <c r="AB80">
        <v>0</v>
      </c>
      <c r="AC80">
        <v>0</v>
      </c>
      <c r="AD80" t="s">
        <v>207</v>
      </c>
      <c r="AE80" t="s">
        <v>207</v>
      </c>
      <c r="AF80">
        <v>0</v>
      </c>
      <c r="AG80">
        <v>0</v>
      </c>
      <c r="AH80" t="s">
        <v>207</v>
      </c>
      <c r="AI80" t="s">
        <v>207</v>
      </c>
      <c r="AJ80">
        <v>0</v>
      </c>
      <c r="AK80">
        <v>0</v>
      </c>
      <c r="AL80" t="s">
        <v>206</v>
      </c>
      <c r="AM80">
        <v>0</v>
      </c>
      <c r="AN80">
        <v>0</v>
      </c>
      <c r="AO80">
        <v>0</v>
      </c>
      <c r="AP80">
        <v>0</v>
      </c>
      <c r="AQ80" t="s">
        <v>207</v>
      </c>
      <c r="AR80" t="s">
        <v>207</v>
      </c>
      <c r="AS80">
        <v>0</v>
      </c>
      <c r="AT80">
        <v>0</v>
      </c>
      <c r="AU80" t="s">
        <v>207</v>
      </c>
      <c r="AV80" t="s">
        <v>207</v>
      </c>
      <c r="AW80">
        <v>0</v>
      </c>
      <c r="AX80">
        <v>0</v>
      </c>
      <c r="AY80" t="s">
        <v>207</v>
      </c>
      <c r="AZ80" t="s">
        <v>207</v>
      </c>
      <c r="BA80">
        <v>0</v>
      </c>
      <c r="BB80">
        <v>0</v>
      </c>
      <c r="BC80" t="s">
        <v>207</v>
      </c>
      <c r="BD80" t="s">
        <v>207</v>
      </c>
      <c r="BE80">
        <v>0</v>
      </c>
      <c r="BF80">
        <v>0</v>
      </c>
      <c r="BG80" t="s">
        <v>207</v>
      </c>
      <c r="BH80" t="s">
        <v>207</v>
      </c>
      <c r="BI80">
        <v>0</v>
      </c>
      <c r="BJ80">
        <v>0</v>
      </c>
      <c r="BK80">
        <v>0</v>
      </c>
      <c r="BL80">
        <v>0</v>
      </c>
      <c r="BM80">
        <v>0</v>
      </c>
      <c r="BN80">
        <v>0</v>
      </c>
      <c r="BO80" t="s">
        <v>206</v>
      </c>
      <c r="BP80">
        <v>0</v>
      </c>
      <c r="BQ80">
        <v>0</v>
      </c>
      <c r="BR80">
        <v>0</v>
      </c>
      <c r="BS80">
        <v>0</v>
      </c>
      <c r="BT80" t="s">
        <v>206</v>
      </c>
      <c r="BU80">
        <v>0</v>
      </c>
      <c r="BV80">
        <v>0</v>
      </c>
      <c r="BW80">
        <v>0</v>
      </c>
      <c r="BX80">
        <v>0</v>
      </c>
      <c r="BY80" t="s">
        <v>206</v>
      </c>
      <c r="BZ80">
        <v>0</v>
      </c>
      <c r="CA80">
        <v>0</v>
      </c>
      <c r="CB80">
        <v>0</v>
      </c>
      <c r="CC80">
        <v>0</v>
      </c>
      <c r="CD80" t="s">
        <v>206</v>
      </c>
      <c r="CE80">
        <v>0</v>
      </c>
      <c r="CF80">
        <v>0</v>
      </c>
      <c r="CG80">
        <v>0</v>
      </c>
      <c r="CH80">
        <v>0</v>
      </c>
      <c r="CI80" t="s">
        <v>206</v>
      </c>
      <c r="CJ80">
        <v>0</v>
      </c>
      <c r="CK80">
        <v>0</v>
      </c>
      <c r="CL80">
        <v>0</v>
      </c>
      <c r="CM80">
        <v>0</v>
      </c>
      <c r="CN80" t="s">
        <v>206</v>
      </c>
      <c r="CO80" t="s">
        <v>207</v>
      </c>
      <c r="CP80">
        <v>0</v>
      </c>
      <c r="CQ80">
        <v>0</v>
      </c>
      <c r="CR80">
        <v>0</v>
      </c>
      <c r="CS80">
        <v>0</v>
      </c>
      <c r="CT80">
        <v>0</v>
      </c>
      <c r="CU80" t="s">
        <v>206</v>
      </c>
      <c r="CV80">
        <v>0</v>
      </c>
      <c r="CW80">
        <v>0</v>
      </c>
      <c r="CX80">
        <v>0</v>
      </c>
      <c r="CY80">
        <v>0</v>
      </c>
      <c r="CZ80" t="s">
        <v>219</v>
      </c>
      <c r="DA80">
        <f>Table1[[#This Row],[i- returnees internal present household]]+Table1[[#This Row],[k- abroad returnee household]]</f>
        <v>1163</v>
      </c>
      <c r="DB80">
        <f>Table1[[#This Row],[i- returnees internal present individuals]]+Table1[[#This Row],[k- abroad returnee individuals]]</f>
        <v>6356</v>
      </c>
      <c r="DC80" t="s">
        <v>219</v>
      </c>
      <c r="DD80">
        <v>1163</v>
      </c>
      <c r="DE80">
        <v>6356</v>
      </c>
      <c r="DF80">
        <v>0</v>
      </c>
      <c r="DG80">
        <v>0</v>
      </c>
      <c r="DH80" t="s">
        <v>207</v>
      </c>
      <c r="DI80" t="s">
        <v>207</v>
      </c>
      <c r="DJ80" t="s">
        <v>207</v>
      </c>
      <c r="DK80" t="s">
        <v>207</v>
      </c>
      <c r="DL80">
        <v>961</v>
      </c>
      <c r="DM80">
        <v>5252</v>
      </c>
      <c r="DN80" t="s">
        <v>247</v>
      </c>
      <c r="DO80" t="s">
        <v>248</v>
      </c>
      <c r="DP80" t="s">
        <v>242</v>
      </c>
      <c r="DQ80" t="s">
        <v>207</v>
      </c>
      <c r="DR80">
        <v>109</v>
      </c>
      <c r="DS80">
        <v>596</v>
      </c>
      <c r="DT80" t="s">
        <v>247</v>
      </c>
      <c r="DU80" t="s">
        <v>248</v>
      </c>
      <c r="DV80" t="s">
        <v>242</v>
      </c>
      <c r="DW80" t="s">
        <v>207</v>
      </c>
      <c r="DX80">
        <v>75</v>
      </c>
      <c r="DY80">
        <v>410</v>
      </c>
      <c r="DZ80" t="s">
        <v>247</v>
      </c>
      <c r="EA80" t="s">
        <v>248</v>
      </c>
      <c r="EB80" t="s">
        <v>242</v>
      </c>
      <c r="EC80" t="s">
        <v>207</v>
      </c>
      <c r="ED80">
        <v>18</v>
      </c>
      <c r="EE80">
        <v>98</v>
      </c>
      <c r="EF80" t="s">
        <v>247</v>
      </c>
      <c r="EG80" t="s">
        <v>248</v>
      </c>
      <c r="EH80" t="s">
        <v>242</v>
      </c>
      <c r="EI80" t="s">
        <v>207</v>
      </c>
      <c r="EJ80">
        <v>0</v>
      </c>
      <c r="EK80">
        <v>0</v>
      </c>
      <c r="EL80" t="s">
        <v>206</v>
      </c>
      <c r="EM80">
        <v>0</v>
      </c>
      <c r="EN80">
        <v>0</v>
      </c>
      <c r="EO80">
        <v>0</v>
      </c>
      <c r="EP80">
        <v>0</v>
      </c>
      <c r="EQ80" t="s">
        <v>207</v>
      </c>
      <c r="ER80" t="s">
        <v>207</v>
      </c>
      <c r="ES80" t="s">
        <v>207</v>
      </c>
      <c r="ET80" t="s">
        <v>207</v>
      </c>
      <c r="EU80">
        <v>0</v>
      </c>
      <c r="EV80">
        <v>0</v>
      </c>
      <c r="EW80" t="s">
        <v>207</v>
      </c>
      <c r="EX80" t="s">
        <v>207</v>
      </c>
      <c r="EY80" t="s">
        <v>207</v>
      </c>
      <c r="EZ80" t="s">
        <v>207</v>
      </c>
      <c r="FA80">
        <v>0</v>
      </c>
      <c r="FB80">
        <v>0</v>
      </c>
      <c r="FC80" t="s">
        <v>207</v>
      </c>
      <c r="FD80" t="s">
        <v>207</v>
      </c>
      <c r="FE80" t="s">
        <v>207</v>
      </c>
      <c r="FF80" t="s">
        <v>207</v>
      </c>
      <c r="FG80">
        <v>0</v>
      </c>
      <c r="FH80">
        <v>0</v>
      </c>
      <c r="FI80" t="s">
        <v>207</v>
      </c>
      <c r="FJ80" t="s">
        <v>207</v>
      </c>
      <c r="FK80" t="s">
        <v>207</v>
      </c>
      <c r="FL80" t="s">
        <v>207</v>
      </c>
      <c r="FM80">
        <v>0</v>
      </c>
      <c r="FN80">
        <v>0</v>
      </c>
      <c r="FO80" t="s">
        <v>207</v>
      </c>
      <c r="FP80" t="s">
        <v>207</v>
      </c>
      <c r="FQ80" t="s">
        <v>207</v>
      </c>
      <c r="FR80" t="s">
        <v>207</v>
      </c>
      <c r="FS80">
        <v>0</v>
      </c>
      <c r="FT80">
        <v>0</v>
      </c>
      <c r="FU80">
        <v>442</v>
      </c>
      <c r="FV80">
        <v>2462</v>
      </c>
      <c r="FW80">
        <v>687</v>
      </c>
      <c r="FX80">
        <v>3710</v>
      </c>
      <c r="FY80">
        <v>34</v>
      </c>
      <c r="FZ80">
        <v>184</v>
      </c>
      <c r="GA80">
        <v>0</v>
      </c>
      <c r="GB80">
        <v>0</v>
      </c>
      <c r="GC80" t="s">
        <v>219</v>
      </c>
      <c r="GD80">
        <v>19</v>
      </c>
      <c r="GE80">
        <v>151</v>
      </c>
      <c r="GF80" t="s">
        <v>219</v>
      </c>
      <c r="GG80" t="s">
        <v>247</v>
      </c>
      <c r="GH80" t="s">
        <v>506</v>
      </c>
      <c r="GI80" t="s">
        <v>206</v>
      </c>
      <c r="GJ80" t="s">
        <v>207</v>
      </c>
      <c r="GK80" t="s">
        <v>206</v>
      </c>
      <c r="GL80">
        <v>0</v>
      </c>
      <c r="GM80">
        <v>0</v>
      </c>
      <c r="GN80" t="s">
        <v>219</v>
      </c>
      <c r="GO80" t="s">
        <v>211</v>
      </c>
      <c r="GP80" t="s">
        <v>212</v>
      </c>
      <c r="GQ80" t="s">
        <v>212</v>
      </c>
      <c r="GR80" t="s">
        <v>220</v>
      </c>
    </row>
    <row r="81" spans="1:200" x14ac:dyDescent="0.2">
      <c r="A81" t="s">
        <v>389</v>
      </c>
      <c r="B81" t="s">
        <v>235</v>
      </c>
      <c r="C81" t="s">
        <v>531</v>
      </c>
      <c r="D81" t="s">
        <v>445</v>
      </c>
      <c r="E81" t="s">
        <v>530</v>
      </c>
      <c r="F81" t="s">
        <v>532</v>
      </c>
      <c r="G81">
        <v>9</v>
      </c>
      <c r="H81">
        <v>9</v>
      </c>
      <c r="I81" t="s">
        <v>219</v>
      </c>
      <c r="J81">
        <v>37</v>
      </c>
      <c r="K81">
        <v>268</v>
      </c>
      <c r="L81">
        <v>15</v>
      </c>
      <c r="M81">
        <v>112</v>
      </c>
      <c r="N81" t="s">
        <v>235</v>
      </c>
      <c r="O81" t="s">
        <v>400</v>
      </c>
      <c r="P81">
        <v>12</v>
      </c>
      <c r="Q81">
        <v>84</v>
      </c>
      <c r="R81" t="s">
        <v>235</v>
      </c>
      <c r="S81" t="s">
        <v>454</v>
      </c>
      <c r="T81">
        <v>7</v>
      </c>
      <c r="U81">
        <v>50</v>
      </c>
      <c r="V81" t="s">
        <v>235</v>
      </c>
      <c r="W81" t="s">
        <v>445</v>
      </c>
      <c r="X81">
        <v>3</v>
      </c>
      <c r="Y81">
        <v>22</v>
      </c>
      <c r="Z81" t="s">
        <v>235</v>
      </c>
      <c r="AA81" t="s">
        <v>445</v>
      </c>
      <c r="AB81">
        <v>0</v>
      </c>
      <c r="AC81">
        <v>0</v>
      </c>
      <c r="AD81" t="s">
        <v>207</v>
      </c>
      <c r="AE81" t="s">
        <v>207</v>
      </c>
      <c r="AF81">
        <v>0</v>
      </c>
      <c r="AG81">
        <v>0</v>
      </c>
      <c r="AH81" t="s">
        <v>207</v>
      </c>
      <c r="AI81" t="s">
        <v>207</v>
      </c>
      <c r="AJ81">
        <v>0</v>
      </c>
      <c r="AK81">
        <v>0</v>
      </c>
      <c r="AL81" t="s">
        <v>219</v>
      </c>
      <c r="AM81">
        <v>1</v>
      </c>
      <c r="AN81">
        <v>8</v>
      </c>
      <c r="AO81">
        <v>0</v>
      </c>
      <c r="AP81">
        <v>0</v>
      </c>
      <c r="AQ81" t="s">
        <v>207</v>
      </c>
      <c r="AR81" t="s">
        <v>207</v>
      </c>
      <c r="AS81">
        <v>1</v>
      </c>
      <c r="AT81">
        <v>8</v>
      </c>
      <c r="AU81" t="s">
        <v>277</v>
      </c>
      <c r="AV81" t="s">
        <v>278</v>
      </c>
      <c r="AW81">
        <v>0</v>
      </c>
      <c r="AX81">
        <v>0</v>
      </c>
      <c r="AY81" t="s">
        <v>207</v>
      </c>
      <c r="AZ81" t="s">
        <v>207</v>
      </c>
      <c r="BA81">
        <v>0</v>
      </c>
      <c r="BB81">
        <v>0</v>
      </c>
      <c r="BC81" t="s">
        <v>207</v>
      </c>
      <c r="BD81" t="s">
        <v>207</v>
      </c>
      <c r="BE81">
        <v>0</v>
      </c>
      <c r="BF81">
        <v>0</v>
      </c>
      <c r="BG81" t="s">
        <v>207</v>
      </c>
      <c r="BH81" t="s">
        <v>207</v>
      </c>
      <c r="BI81">
        <v>0</v>
      </c>
      <c r="BJ81">
        <v>0</v>
      </c>
      <c r="BK81">
        <v>100</v>
      </c>
      <c r="BL81">
        <v>12</v>
      </c>
      <c r="BM81">
        <v>0</v>
      </c>
      <c r="BN81">
        <v>0</v>
      </c>
      <c r="BO81" t="s">
        <v>206</v>
      </c>
      <c r="BP81">
        <v>84</v>
      </c>
      <c r="BQ81">
        <v>0</v>
      </c>
      <c r="BR81">
        <v>0</v>
      </c>
      <c r="BS81">
        <v>0</v>
      </c>
      <c r="BT81" t="s">
        <v>206</v>
      </c>
      <c r="BU81">
        <v>50</v>
      </c>
      <c r="BV81">
        <v>0</v>
      </c>
      <c r="BW81">
        <v>0</v>
      </c>
      <c r="BX81">
        <v>0</v>
      </c>
      <c r="BY81" t="s">
        <v>206</v>
      </c>
      <c r="BZ81">
        <v>22</v>
      </c>
      <c r="CA81">
        <v>0</v>
      </c>
      <c r="CB81">
        <v>0</v>
      </c>
      <c r="CC81">
        <v>0</v>
      </c>
      <c r="CD81" t="s">
        <v>206</v>
      </c>
      <c r="CE81">
        <v>0</v>
      </c>
      <c r="CF81">
        <v>0</v>
      </c>
      <c r="CG81">
        <v>0</v>
      </c>
      <c r="CH81">
        <v>0</v>
      </c>
      <c r="CI81" t="s">
        <v>206</v>
      </c>
      <c r="CJ81">
        <v>0</v>
      </c>
      <c r="CK81">
        <v>0</v>
      </c>
      <c r="CL81">
        <v>0</v>
      </c>
      <c r="CM81">
        <v>0</v>
      </c>
      <c r="CN81" t="s">
        <v>206</v>
      </c>
      <c r="CO81" t="s">
        <v>207</v>
      </c>
      <c r="CP81">
        <v>0</v>
      </c>
      <c r="CQ81">
        <v>0</v>
      </c>
      <c r="CR81">
        <v>0</v>
      </c>
      <c r="CS81">
        <v>37</v>
      </c>
      <c r="CT81">
        <v>268</v>
      </c>
      <c r="CU81" t="s">
        <v>206</v>
      </c>
      <c r="CV81">
        <v>0</v>
      </c>
      <c r="CW81">
        <v>0</v>
      </c>
      <c r="CX81">
        <v>320</v>
      </c>
      <c r="CY81">
        <v>1920</v>
      </c>
      <c r="CZ81" t="s">
        <v>219</v>
      </c>
      <c r="DA81">
        <f>Table1[[#This Row],[i- returnees internal present household]]+Table1[[#This Row],[k- abroad returnee household]]</f>
        <v>219</v>
      </c>
      <c r="DB81">
        <f>Table1[[#This Row],[i- returnees internal present individuals]]+Table1[[#This Row],[k- abroad returnee individuals]]</f>
        <v>1578</v>
      </c>
      <c r="DC81" t="s">
        <v>219</v>
      </c>
      <c r="DD81">
        <v>178</v>
      </c>
      <c r="DE81">
        <v>1292</v>
      </c>
      <c r="DF81">
        <v>20</v>
      </c>
      <c r="DG81">
        <v>140</v>
      </c>
      <c r="DH81" t="s">
        <v>235</v>
      </c>
      <c r="DI81" t="s">
        <v>454</v>
      </c>
      <c r="DJ81" t="s">
        <v>210</v>
      </c>
      <c r="DK81" t="s">
        <v>207</v>
      </c>
      <c r="DL81">
        <v>30</v>
      </c>
      <c r="DM81">
        <v>210</v>
      </c>
      <c r="DN81" t="s">
        <v>235</v>
      </c>
      <c r="DO81" t="s">
        <v>300</v>
      </c>
      <c r="DP81" t="s">
        <v>210</v>
      </c>
      <c r="DQ81" t="s">
        <v>207</v>
      </c>
      <c r="DR81">
        <v>38</v>
      </c>
      <c r="DS81">
        <v>286</v>
      </c>
      <c r="DT81" t="s">
        <v>235</v>
      </c>
      <c r="DU81" t="s">
        <v>392</v>
      </c>
      <c r="DV81" t="s">
        <v>210</v>
      </c>
      <c r="DW81" t="s">
        <v>207</v>
      </c>
      <c r="DX81">
        <v>49</v>
      </c>
      <c r="DY81">
        <v>369</v>
      </c>
      <c r="DZ81" t="s">
        <v>235</v>
      </c>
      <c r="EA81" t="s">
        <v>392</v>
      </c>
      <c r="EB81" t="s">
        <v>210</v>
      </c>
      <c r="EC81" t="s">
        <v>207</v>
      </c>
      <c r="ED81">
        <v>41</v>
      </c>
      <c r="EE81">
        <v>287</v>
      </c>
      <c r="EF81" t="s">
        <v>235</v>
      </c>
      <c r="EG81" t="s">
        <v>300</v>
      </c>
      <c r="EH81" t="s">
        <v>210</v>
      </c>
      <c r="EI81" t="s">
        <v>207</v>
      </c>
      <c r="EJ81">
        <v>0</v>
      </c>
      <c r="EK81">
        <v>0</v>
      </c>
      <c r="EL81" t="s">
        <v>219</v>
      </c>
      <c r="EM81">
        <v>41</v>
      </c>
      <c r="EN81">
        <v>286</v>
      </c>
      <c r="EO81">
        <v>2</v>
      </c>
      <c r="EP81">
        <v>14</v>
      </c>
      <c r="EQ81" t="s">
        <v>277</v>
      </c>
      <c r="ER81" t="s">
        <v>278</v>
      </c>
      <c r="ES81" t="s">
        <v>210</v>
      </c>
      <c r="ET81" t="s">
        <v>207</v>
      </c>
      <c r="EU81">
        <v>5</v>
      </c>
      <c r="EV81">
        <v>35</v>
      </c>
      <c r="EW81" t="s">
        <v>281</v>
      </c>
      <c r="EX81" t="s">
        <v>436</v>
      </c>
      <c r="EY81" t="s">
        <v>210</v>
      </c>
      <c r="EZ81" t="s">
        <v>207</v>
      </c>
      <c r="FA81">
        <v>7</v>
      </c>
      <c r="FB81">
        <v>50</v>
      </c>
      <c r="FC81" t="s">
        <v>277</v>
      </c>
      <c r="FD81" t="s">
        <v>278</v>
      </c>
      <c r="FE81" t="s">
        <v>210</v>
      </c>
      <c r="FF81" t="s">
        <v>207</v>
      </c>
      <c r="FG81">
        <v>15</v>
      </c>
      <c r="FH81">
        <v>103</v>
      </c>
      <c r="FI81" t="s">
        <v>277</v>
      </c>
      <c r="FJ81" t="s">
        <v>278</v>
      </c>
      <c r="FK81" t="s">
        <v>210</v>
      </c>
      <c r="FL81" t="s">
        <v>207</v>
      </c>
      <c r="FM81">
        <v>12</v>
      </c>
      <c r="FN81">
        <v>84</v>
      </c>
      <c r="FO81" t="s">
        <v>277</v>
      </c>
      <c r="FP81" t="s">
        <v>278</v>
      </c>
      <c r="FQ81" t="s">
        <v>210</v>
      </c>
      <c r="FR81" t="s">
        <v>207</v>
      </c>
      <c r="FS81">
        <v>0</v>
      </c>
      <c r="FT81">
        <v>0</v>
      </c>
      <c r="FU81">
        <v>200</v>
      </c>
      <c r="FV81">
        <v>1425</v>
      </c>
      <c r="FW81">
        <v>15</v>
      </c>
      <c r="FX81">
        <v>125</v>
      </c>
      <c r="FY81">
        <v>4</v>
      </c>
      <c r="FZ81">
        <v>28</v>
      </c>
      <c r="GA81">
        <v>0</v>
      </c>
      <c r="GB81">
        <v>0</v>
      </c>
      <c r="GC81" t="s">
        <v>219</v>
      </c>
      <c r="GD81">
        <v>28</v>
      </c>
      <c r="GE81">
        <v>212</v>
      </c>
      <c r="GF81" t="s">
        <v>219</v>
      </c>
      <c r="GG81" t="s">
        <v>235</v>
      </c>
      <c r="GH81" t="s">
        <v>300</v>
      </c>
      <c r="GI81" t="s">
        <v>219</v>
      </c>
      <c r="GJ81" t="s">
        <v>277</v>
      </c>
      <c r="GK81" t="s">
        <v>206</v>
      </c>
      <c r="GL81">
        <v>0</v>
      </c>
      <c r="GM81">
        <v>0</v>
      </c>
      <c r="GN81" t="s">
        <v>219</v>
      </c>
      <c r="GO81" t="s">
        <v>212</v>
      </c>
      <c r="GP81" t="s">
        <v>211</v>
      </c>
      <c r="GQ81" t="s">
        <v>237</v>
      </c>
      <c r="GR81" t="s">
        <v>220</v>
      </c>
    </row>
    <row r="82" spans="1:200" x14ac:dyDescent="0.2">
      <c r="A82" t="s">
        <v>389</v>
      </c>
      <c r="B82" t="s">
        <v>235</v>
      </c>
      <c r="C82" t="s">
        <v>534</v>
      </c>
      <c r="D82" t="s">
        <v>454</v>
      </c>
      <c r="E82" t="s">
        <v>533</v>
      </c>
      <c r="F82" t="s">
        <v>535</v>
      </c>
      <c r="G82">
        <v>9</v>
      </c>
      <c r="H82">
        <v>9</v>
      </c>
      <c r="I82" t="s">
        <v>219</v>
      </c>
      <c r="J82">
        <v>5</v>
      </c>
      <c r="K82">
        <v>25</v>
      </c>
      <c r="L82">
        <v>3</v>
      </c>
      <c r="M82">
        <v>21</v>
      </c>
      <c r="N82" t="s">
        <v>235</v>
      </c>
      <c r="O82" t="s">
        <v>454</v>
      </c>
      <c r="P82">
        <v>2</v>
      </c>
      <c r="Q82">
        <v>4</v>
      </c>
      <c r="R82" t="s">
        <v>207</v>
      </c>
      <c r="S82" t="s">
        <v>207</v>
      </c>
      <c r="T82">
        <v>0</v>
      </c>
      <c r="U82">
        <v>0</v>
      </c>
      <c r="V82" t="s">
        <v>207</v>
      </c>
      <c r="W82" t="s">
        <v>207</v>
      </c>
      <c r="X82">
        <v>0</v>
      </c>
      <c r="Y82">
        <v>0</v>
      </c>
      <c r="Z82" t="s">
        <v>207</v>
      </c>
      <c r="AA82" t="s">
        <v>207</v>
      </c>
      <c r="AB82">
        <v>0</v>
      </c>
      <c r="AC82">
        <v>0</v>
      </c>
      <c r="AD82" t="s">
        <v>207</v>
      </c>
      <c r="AE82" t="s">
        <v>207</v>
      </c>
      <c r="AF82">
        <v>0</v>
      </c>
      <c r="AG82">
        <v>0</v>
      </c>
      <c r="AH82" t="s">
        <v>207</v>
      </c>
      <c r="AI82" t="s">
        <v>207</v>
      </c>
      <c r="AJ82">
        <v>0</v>
      </c>
      <c r="AK82">
        <v>0</v>
      </c>
      <c r="AL82" t="s">
        <v>206</v>
      </c>
      <c r="AM82">
        <v>0</v>
      </c>
      <c r="AN82">
        <v>0</v>
      </c>
      <c r="AO82">
        <v>0</v>
      </c>
      <c r="AP82">
        <v>0</v>
      </c>
      <c r="AQ82" t="s">
        <v>207</v>
      </c>
      <c r="AR82" t="s">
        <v>207</v>
      </c>
      <c r="AS82">
        <v>0</v>
      </c>
      <c r="AT82">
        <v>0</v>
      </c>
      <c r="AU82" t="s">
        <v>207</v>
      </c>
      <c r="AV82" t="s">
        <v>207</v>
      </c>
      <c r="AW82">
        <v>0</v>
      </c>
      <c r="AX82">
        <v>0</v>
      </c>
      <c r="AY82" t="s">
        <v>207</v>
      </c>
      <c r="AZ82" t="s">
        <v>207</v>
      </c>
      <c r="BA82">
        <v>0</v>
      </c>
      <c r="BB82">
        <v>0</v>
      </c>
      <c r="BC82" t="s">
        <v>207</v>
      </c>
      <c r="BD82" t="s">
        <v>207</v>
      </c>
      <c r="BE82">
        <v>0</v>
      </c>
      <c r="BF82">
        <v>0</v>
      </c>
      <c r="BG82" t="s">
        <v>207</v>
      </c>
      <c r="BH82" t="s">
        <v>207</v>
      </c>
      <c r="BI82">
        <v>0</v>
      </c>
      <c r="BJ82">
        <v>0</v>
      </c>
      <c r="BK82">
        <v>21</v>
      </c>
      <c r="BL82">
        <v>0</v>
      </c>
      <c r="BM82">
        <v>0</v>
      </c>
      <c r="BN82">
        <v>0</v>
      </c>
      <c r="BO82" t="s">
        <v>206</v>
      </c>
      <c r="BP82">
        <v>0</v>
      </c>
      <c r="BQ82">
        <v>0</v>
      </c>
      <c r="BR82">
        <v>0</v>
      </c>
      <c r="BS82">
        <v>4</v>
      </c>
      <c r="BT82" t="s">
        <v>206</v>
      </c>
      <c r="BU82">
        <v>0</v>
      </c>
      <c r="BV82">
        <v>0</v>
      </c>
      <c r="BW82">
        <v>0</v>
      </c>
      <c r="BX82">
        <v>0</v>
      </c>
      <c r="BY82" t="s">
        <v>206</v>
      </c>
      <c r="BZ82">
        <v>0</v>
      </c>
      <c r="CA82">
        <v>0</v>
      </c>
      <c r="CB82">
        <v>0</v>
      </c>
      <c r="CC82">
        <v>0</v>
      </c>
      <c r="CD82" t="s">
        <v>206</v>
      </c>
      <c r="CE82">
        <v>0</v>
      </c>
      <c r="CF82">
        <v>0</v>
      </c>
      <c r="CG82">
        <v>0</v>
      </c>
      <c r="CH82">
        <v>0</v>
      </c>
      <c r="CI82" t="s">
        <v>206</v>
      </c>
      <c r="CJ82">
        <v>0</v>
      </c>
      <c r="CK82">
        <v>0</v>
      </c>
      <c r="CL82">
        <v>0</v>
      </c>
      <c r="CM82">
        <v>0</v>
      </c>
      <c r="CN82" t="s">
        <v>206</v>
      </c>
      <c r="CO82" t="s">
        <v>207</v>
      </c>
      <c r="CP82">
        <v>0</v>
      </c>
      <c r="CQ82">
        <v>0</v>
      </c>
      <c r="CR82">
        <v>0</v>
      </c>
      <c r="CS82">
        <v>5</v>
      </c>
      <c r="CT82">
        <v>25</v>
      </c>
      <c r="CU82" t="s">
        <v>206</v>
      </c>
      <c r="CV82">
        <v>0</v>
      </c>
      <c r="CW82">
        <v>0</v>
      </c>
      <c r="CX82">
        <v>160</v>
      </c>
      <c r="CY82">
        <v>1120</v>
      </c>
      <c r="CZ82" t="s">
        <v>219</v>
      </c>
      <c r="DA82">
        <f>Table1[[#This Row],[i- returnees internal present household]]+Table1[[#This Row],[k- abroad returnee household]]</f>
        <v>246</v>
      </c>
      <c r="DB82">
        <f>Table1[[#This Row],[i- returnees internal present individuals]]+Table1[[#This Row],[k- abroad returnee individuals]]</f>
        <v>1557</v>
      </c>
      <c r="DC82" t="s">
        <v>219</v>
      </c>
      <c r="DD82">
        <v>244</v>
      </c>
      <c r="DE82">
        <v>1541</v>
      </c>
      <c r="DF82">
        <v>2</v>
      </c>
      <c r="DG82">
        <v>16</v>
      </c>
      <c r="DH82" t="s">
        <v>235</v>
      </c>
      <c r="DI82" t="s">
        <v>392</v>
      </c>
      <c r="DJ82" t="s">
        <v>210</v>
      </c>
      <c r="DK82" t="s">
        <v>207</v>
      </c>
      <c r="DL82">
        <v>42</v>
      </c>
      <c r="DM82">
        <v>258</v>
      </c>
      <c r="DN82" t="s">
        <v>235</v>
      </c>
      <c r="DO82" t="s">
        <v>392</v>
      </c>
      <c r="DP82" t="s">
        <v>210</v>
      </c>
      <c r="DQ82" t="s">
        <v>207</v>
      </c>
      <c r="DR82">
        <v>79</v>
      </c>
      <c r="DS82">
        <v>498</v>
      </c>
      <c r="DT82" t="s">
        <v>235</v>
      </c>
      <c r="DU82" t="s">
        <v>392</v>
      </c>
      <c r="DV82" t="s">
        <v>210</v>
      </c>
      <c r="DW82" t="s">
        <v>207</v>
      </c>
      <c r="DX82">
        <v>94</v>
      </c>
      <c r="DY82">
        <v>564</v>
      </c>
      <c r="DZ82" t="s">
        <v>235</v>
      </c>
      <c r="EA82" t="s">
        <v>392</v>
      </c>
      <c r="EB82" t="s">
        <v>210</v>
      </c>
      <c r="EC82" t="s">
        <v>207</v>
      </c>
      <c r="ED82">
        <v>27</v>
      </c>
      <c r="EE82">
        <v>205</v>
      </c>
      <c r="EF82" t="s">
        <v>235</v>
      </c>
      <c r="EG82" t="s">
        <v>392</v>
      </c>
      <c r="EH82" t="s">
        <v>210</v>
      </c>
      <c r="EI82" t="s">
        <v>207</v>
      </c>
      <c r="EJ82">
        <v>0</v>
      </c>
      <c r="EK82">
        <v>0</v>
      </c>
      <c r="EL82" t="s">
        <v>219</v>
      </c>
      <c r="EM82">
        <v>2</v>
      </c>
      <c r="EN82">
        <v>16</v>
      </c>
      <c r="EO82">
        <v>2</v>
      </c>
      <c r="EP82">
        <v>16</v>
      </c>
      <c r="EQ82" t="s">
        <v>277</v>
      </c>
      <c r="ER82" t="s">
        <v>278</v>
      </c>
      <c r="ES82" t="s">
        <v>210</v>
      </c>
      <c r="ET82" t="s">
        <v>207</v>
      </c>
      <c r="EU82">
        <v>0</v>
      </c>
      <c r="EV82">
        <v>0</v>
      </c>
      <c r="EW82" t="s">
        <v>207</v>
      </c>
      <c r="EX82" t="s">
        <v>207</v>
      </c>
      <c r="EY82" t="s">
        <v>207</v>
      </c>
      <c r="EZ82" t="s">
        <v>207</v>
      </c>
      <c r="FA82">
        <v>0</v>
      </c>
      <c r="FB82">
        <v>0</v>
      </c>
      <c r="FC82" t="s">
        <v>207</v>
      </c>
      <c r="FD82" t="s">
        <v>207</v>
      </c>
      <c r="FE82" t="s">
        <v>207</v>
      </c>
      <c r="FF82" t="s">
        <v>207</v>
      </c>
      <c r="FG82">
        <v>0</v>
      </c>
      <c r="FH82">
        <v>0</v>
      </c>
      <c r="FI82" t="s">
        <v>207</v>
      </c>
      <c r="FJ82" t="s">
        <v>207</v>
      </c>
      <c r="FK82" t="s">
        <v>207</v>
      </c>
      <c r="FL82" t="s">
        <v>207</v>
      </c>
      <c r="FM82">
        <v>0</v>
      </c>
      <c r="FN82">
        <v>0</v>
      </c>
      <c r="FO82" t="s">
        <v>207</v>
      </c>
      <c r="FP82" t="s">
        <v>207</v>
      </c>
      <c r="FQ82" t="s">
        <v>207</v>
      </c>
      <c r="FR82" t="s">
        <v>207</v>
      </c>
      <c r="FS82">
        <v>0</v>
      </c>
      <c r="FT82">
        <v>0</v>
      </c>
      <c r="FU82">
        <v>41</v>
      </c>
      <c r="FV82">
        <v>257</v>
      </c>
      <c r="FW82">
        <v>86</v>
      </c>
      <c r="FX82">
        <v>538</v>
      </c>
      <c r="FY82">
        <v>119</v>
      </c>
      <c r="FZ82">
        <v>762</v>
      </c>
      <c r="GA82">
        <v>0</v>
      </c>
      <c r="GB82">
        <v>0</v>
      </c>
      <c r="GC82" t="s">
        <v>219</v>
      </c>
      <c r="GD82">
        <v>268</v>
      </c>
      <c r="GE82">
        <v>2015</v>
      </c>
      <c r="GF82" t="s">
        <v>219</v>
      </c>
      <c r="GG82" t="s">
        <v>235</v>
      </c>
      <c r="GH82" t="s">
        <v>392</v>
      </c>
      <c r="GI82" t="s">
        <v>219</v>
      </c>
      <c r="GJ82" t="s">
        <v>277</v>
      </c>
      <c r="GK82" t="s">
        <v>206</v>
      </c>
      <c r="GL82">
        <v>0</v>
      </c>
      <c r="GM82">
        <v>0</v>
      </c>
      <c r="GN82" t="s">
        <v>206</v>
      </c>
      <c r="GO82" t="s">
        <v>237</v>
      </c>
      <c r="GP82" t="s">
        <v>212</v>
      </c>
      <c r="GQ82" t="s">
        <v>212</v>
      </c>
      <c r="GR82" t="s">
        <v>536</v>
      </c>
    </row>
    <row r="83" spans="1:200" x14ac:dyDescent="0.2">
      <c r="A83" t="s">
        <v>389</v>
      </c>
      <c r="B83" t="s">
        <v>235</v>
      </c>
      <c r="C83" t="s">
        <v>534</v>
      </c>
      <c r="D83" t="s">
        <v>454</v>
      </c>
      <c r="E83" t="s">
        <v>537</v>
      </c>
      <c r="F83" t="s">
        <v>454</v>
      </c>
      <c r="G83">
        <v>9</v>
      </c>
      <c r="H83">
        <v>9</v>
      </c>
      <c r="I83" t="s">
        <v>219</v>
      </c>
      <c r="J83">
        <v>234</v>
      </c>
      <c r="K83">
        <v>1872</v>
      </c>
      <c r="L83">
        <v>154</v>
      </c>
      <c r="M83">
        <v>1232</v>
      </c>
      <c r="N83" t="s">
        <v>235</v>
      </c>
      <c r="O83" t="s">
        <v>392</v>
      </c>
      <c r="P83">
        <v>80</v>
      </c>
      <c r="Q83">
        <v>640</v>
      </c>
      <c r="R83" t="s">
        <v>235</v>
      </c>
      <c r="S83" t="s">
        <v>392</v>
      </c>
      <c r="T83">
        <v>0</v>
      </c>
      <c r="U83">
        <v>0</v>
      </c>
      <c r="V83" t="s">
        <v>207</v>
      </c>
      <c r="W83" t="s">
        <v>207</v>
      </c>
      <c r="X83">
        <v>0</v>
      </c>
      <c r="Y83">
        <v>0</v>
      </c>
      <c r="Z83" t="s">
        <v>207</v>
      </c>
      <c r="AA83" t="s">
        <v>207</v>
      </c>
      <c r="AB83">
        <v>0</v>
      </c>
      <c r="AC83">
        <v>0</v>
      </c>
      <c r="AD83" t="s">
        <v>207</v>
      </c>
      <c r="AE83" t="s">
        <v>207</v>
      </c>
      <c r="AF83">
        <v>0</v>
      </c>
      <c r="AG83">
        <v>0</v>
      </c>
      <c r="AH83" t="s">
        <v>207</v>
      </c>
      <c r="AI83" t="s">
        <v>207</v>
      </c>
      <c r="AJ83">
        <v>0</v>
      </c>
      <c r="AK83">
        <v>0</v>
      </c>
      <c r="AL83" t="s">
        <v>206</v>
      </c>
      <c r="AM83">
        <v>0</v>
      </c>
      <c r="AN83">
        <v>0</v>
      </c>
      <c r="AO83">
        <v>0</v>
      </c>
      <c r="AP83">
        <v>0</v>
      </c>
      <c r="AQ83" t="s">
        <v>207</v>
      </c>
      <c r="AR83" t="s">
        <v>207</v>
      </c>
      <c r="AS83">
        <v>0</v>
      </c>
      <c r="AT83">
        <v>0</v>
      </c>
      <c r="AU83" t="s">
        <v>207</v>
      </c>
      <c r="AV83" t="s">
        <v>207</v>
      </c>
      <c r="AW83">
        <v>0</v>
      </c>
      <c r="AX83">
        <v>0</v>
      </c>
      <c r="AY83" t="s">
        <v>207</v>
      </c>
      <c r="AZ83" t="s">
        <v>207</v>
      </c>
      <c r="BA83">
        <v>0</v>
      </c>
      <c r="BB83">
        <v>0</v>
      </c>
      <c r="BC83" t="s">
        <v>207</v>
      </c>
      <c r="BD83" t="s">
        <v>207</v>
      </c>
      <c r="BE83">
        <v>0</v>
      </c>
      <c r="BF83">
        <v>0</v>
      </c>
      <c r="BG83" t="s">
        <v>207</v>
      </c>
      <c r="BH83" t="s">
        <v>207</v>
      </c>
      <c r="BI83">
        <v>0</v>
      </c>
      <c r="BJ83">
        <v>0</v>
      </c>
      <c r="BK83">
        <v>1232</v>
      </c>
      <c r="BL83">
        <v>0</v>
      </c>
      <c r="BM83">
        <v>0</v>
      </c>
      <c r="BN83">
        <v>0</v>
      </c>
      <c r="BO83" t="s">
        <v>206</v>
      </c>
      <c r="BP83">
        <v>640</v>
      </c>
      <c r="BQ83">
        <v>0</v>
      </c>
      <c r="BR83">
        <v>0</v>
      </c>
      <c r="BS83">
        <v>0</v>
      </c>
      <c r="BT83" t="s">
        <v>206</v>
      </c>
      <c r="BU83">
        <v>0</v>
      </c>
      <c r="BV83">
        <v>0</v>
      </c>
      <c r="BW83">
        <v>0</v>
      </c>
      <c r="BX83">
        <v>0</v>
      </c>
      <c r="BY83" t="s">
        <v>206</v>
      </c>
      <c r="BZ83">
        <v>0</v>
      </c>
      <c r="CA83">
        <v>0</v>
      </c>
      <c r="CB83">
        <v>0</v>
      </c>
      <c r="CC83">
        <v>0</v>
      </c>
      <c r="CD83" t="s">
        <v>206</v>
      </c>
      <c r="CE83">
        <v>0</v>
      </c>
      <c r="CF83">
        <v>0</v>
      </c>
      <c r="CG83">
        <v>0</v>
      </c>
      <c r="CH83">
        <v>0</v>
      </c>
      <c r="CI83" t="s">
        <v>206</v>
      </c>
      <c r="CJ83">
        <v>0</v>
      </c>
      <c r="CK83">
        <v>0</v>
      </c>
      <c r="CL83">
        <v>0</v>
      </c>
      <c r="CM83">
        <v>0</v>
      </c>
      <c r="CN83" t="s">
        <v>206</v>
      </c>
      <c r="CO83" t="s">
        <v>207</v>
      </c>
      <c r="CP83">
        <v>0</v>
      </c>
      <c r="CQ83">
        <v>226</v>
      </c>
      <c r="CR83">
        <v>1808</v>
      </c>
      <c r="CS83">
        <v>8</v>
      </c>
      <c r="CT83">
        <v>64</v>
      </c>
      <c r="CU83" t="s">
        <v>206</v>
      </c>
      <c r="CV83">
        <v>0</v>
      </c>
      <c r="CW83">
        <v>0</v>
      </c>
      <c r="CX83">
        <v>568</v>
      </c>
      <c r="CY83">
        <v>3976</v>
      </c>
      <c r="CZ83" t="s">
        <v>219</v>
      </c>
      <c r="DA83">
        <f>Table1[[#This Row],[i- returnees internal present household]]+Table1[[#This Row],[k- abroad returnee household]]</f>
        <v>182</v>
      </c>
      <c r="DB83">
        <f>Table1[[#This Row],[i- returnees internal present individuals]]+Table1[[#This Row],[k- abroad returnee individuals]]</f>
        <v>1096</v>
      </c>
      <c r="DC83" t="s">
        <v>219</v>
      </c>
      <c r="DD83">
        <v>182</v>
      </c>
      <c r="DE83">
        <v>1096</v>
      </c>
      <c r="DF83">
        <v>13</v>
      </c>
      <c r="DG83">
        <v>78</v>
      </c>
      <c r="DH83" t="s">
        <v>235</v>
      </c>
      <c r="DI83" t="s">
        <v>445</v>
      </c>
      <c r="DJ83" t="s">
        <v>210</v>
      </c>
      <c r="DK83" t="s">
        <v>207</v>
      </c>
      <c r="DL83">
        <v>29</v>
      </c>
      <c r="DM83">
        <v>174</v>
      </c>
      <c r="DN83" t="s">
        <v>235</v>
      </c>
      <c r="DO83" t="s">
        <v>300</v>
      </c>
      <c r="DP83" t="s">
        <v>210</v>
      </c>
      <c r="DQ83" t="s">
        <v>207</v>
      </c>
      <c r="DR83">
        <v>46</v>
      </c>
      <c r="DS83">
        <v>276</v>
      </c>
      <c r="DT83" t="s">
        <v>235</v>
      </c>
      <c r="DU83" t="s">
        <v>392</v>
      </c>
      <c r="DV83" t="s">
        <v>210</v>
      </c>
      <c r="DW83" t="s">
        <v>207</v>
      </c>
      <c r="DX83">
        <v>73</v>
      </c>
      <c r="DY83">
        <v>438</v>
      </c>
      <c r="DZ83" t="s">
        <v>235</v>
      </c>
      <c r="EA83" t="s">
        <v>392</v>
      </c>
      <c r="EB83" t="s">
        <v>210</v>
      </c>
      <c r="EC83" t="s">
        <v>207</v>
      </c>
      <c r="ED83">
        <v>21</v>
      </c>
      <c r="EE83">
        <v>130</v>
      </c>
      <c r="EF83" t="s">
        <v>235</v>
      </c>
      <c r="EG83" t="s">
        <v>392</v>
      </c>
      <c r="EH83" t="s">
        <v>210</v>
      </c>
      <c r="EI83" t="s">
        <v>207</v>
      </c>
      <c r="EJ83">
        <v>0</v>
      </c>
      <c r="EK83">
        <v>0</v>
      </c>
      <c r="EL83" t="s">
        <v>206</v>
      </c>
      <c r="EM83">
        <v>0</v>
      </c>
      <c r="EN83">
        <v>0</v>
      </c>
      <c r="EO83">
        <v>0</v>
      </c>
      <c r="EP83">
        <v>0</v>
      </c>
      <c r="EQ83" t="s">
        <v>207</v>
      </c>
      <c r="ER83" t="s">
        <v>207</v>
      </c>
      <c r="ES83" t="s">
        <v>207</v>
      </c>
      <c r="ET83" t="s">
        <v>207</v>
      </c>
      <c r="EU83">
        <v>0</v>
      </c>
      <c r="EV83">
        <v>0</v>
      </c>
      <c r="EW83" t="s">
        <v>207</v>
      </c>
      <c r="EX83" t="s">
        <v>207</v>
      </c>
      <c r="EY83" t="s">
        <v>207</v>
      </c>
      <c r="EZ83" t="s">
        <v>207</v>
      </c>
      <c r="FA83">
        <v>0</v>
      </c>
      <c r="FB83">
        <v>0</v>
      </c>
      <c r="FC83" t="s">
        <v>207</v>
      </c>
      <c r="FD83" t="s">
        <v>207</v>
      </c>
      <c r="FE83" t="s">
        <v>207</v>
      </c>
      <c r="FF83" t="s">
        <v>207</v>
      </c>
      <c r="FG83">
        <v>0</v>
      </c>
      <c r="FH83">
        <v>0</v>
      </c>
      <c r="FI83" t="s">
        <v>207</v>
      </c>
      <c r="FJ83" t="s">
        <v>207</v>
      </c>
      <c r="FK83" t="s">
        <v>207</v>
      </c>
      <c r="FL83" t="s">
        <v>207</v>
      </c>
      <c r="FM83">
        <v>0</v>
      </c>
      <c r="FN83">
        <v>0</v>
      </c>
      <c r="FO83" t="s">
        <v>207</v>
      </c>
      <c r="FP83" t="s">
        <v>207</v>
      </c>
      <c r="FQ83" t="s">
        <v>207</v>
      </c>
      <c r="FR83" t="s">
        <v>207</v>
      </c>
      <c r="FS83">
        <v>0</v>
      </c>
      <c r="FT83">
        <v>0</v>
      </c>
      <c r="FU83">
        <v>54</v>
      </c>
      <c r="FV83">
        <v>200</v>
      </c>
      <c r="FW83">
        <v>46</v>
      </c>
      <c r="FX83">
        <v>322</v>
      </c>
      <c r="FY83">
        <v>82</v>
      </c>
      <c r="FZ83">
        <v>574</v>
      </c>
      <c r="GA83">
        <v>0</v>
      </c>
      <c r="GB83">
        <v>0</v>
      </c>
      <c r="GC83" t="s">
        <v>219</v>
      </c>
      <c r="GD83">
        <v>200</v>
      </c>
      <c r="GE83">
        <v>1488</v>
      </c>
      <c r="GF83" t="s">
        <v>219</v>
      </c>
      <c r="GG83" t="s">
        <v>235</v>
      </c>
      <c r="GH83" t="s">
        <v>207</v>
      </c>
      <c r="GI83" t="s">
        <v>206</v>
      </c>
      <c r="GJ83" t="s">
        <v>207</v>
      </c>
      <c r="GK83" t="s">
        <v>206</v>
      </c>
      <c r="GL83">
        <v>0</v>
      </c>
      <c r="GM83">
        <v>0</v>
      </c>
      <c r="GN83" t="s">
        <v>206</v>
      </c>
      <c r="GO83" t="s">
        <v>237</v>
      </c>
      <c r="GP83" t="s">
        <v>212</v>
      </c>
      <c r="GQ83" t="s">
        <v>211</v>
      </c>
      <c r="GR83" t="s">
        <v>538</v>
      </c>
    </row>
    <row r="84" spans="1:200" x14ac:dyDescent="0.2">
      <c r="A84" t="s">
        <v>215</v>
      </c>
      <c r="B84" t="s">
        <v>216</v>
      </c>
      <c r="C84" t="s">
        <v>222</v>
      </c>
      <c r="D84" t="s">
        <v>223</v>
      </c>
      <c r="E84" t="s">
        <v>539</v>
      </c>
      <c r="F84" t="s">
        <v>540</v>
      </c>
      <c r="G84">
        <v>9</v>
      </c>
      <c r="H84">
        <v>9</v>
      </c>
      <c r="I84" t="s">
        <v>219</v>
      </c>
      <c r="J84">
        <v>266</v>
      </c>
      <c r="K84">
        <v>1583</v>
      </c>
      <c r="L84">
        <v>82</v>
      </c>
      <c r="M84">
        <v>506</v>
      </c>
      <c r="N84" t="s">
        <v>216</v>
      </c>
      <c r="O84" t="s">
        <v>255</v>
      </c>
      <c r="P84">
        <v>80</v>
      </c>
      <c r="Q84">
        <v>496</v>
      </c>
      <c r="R84" t="s">
        <v>203</v>
      </c>
      <c r="S84" t="s">
        <v>286</v>
      </c>
      <c r="T84">
        <v>65</v>
      </c>
      <c r="U84">
        <v>384</v>
      </c>
      <c r="V84" t="s">
        <v>203</v>
      </c>
      <c r="W84" t="s">
        <v>286</v>
      </c>
      <c r="X84">
        <v>30</v>
      </c>
      <c r="Y84">
        <v>147</v>
      </c>
      <c r="Z84" t="s">
        <v>216</v>
      </c>
      <c r="AA84" t="s">
        <v>255</v>
      </c>
      <c r="AB84">
        <v>4</v>
      </c>
      <c r="AC84">
        <v>16</v>
      </c>
      <c r="AD84" t="s">
        <v>207</v>
      </c>
      <c r="AE84" t="s">
        <v>207</v>
      </c>
      <c r="AF84">
        <v>5</v>
      </c>
      <c r="AG84">
        <v>34</v>
      </c>
      <c r="AH84" t="s">
        <v>216</v>
      </c>
      <c r="AI84" t="s">
        <v>311</v>
      </c>
      <c r="AJ84">
        <v>0</v>
      </c>
      <c r="AK84">
        <v>0</v>
      </c>
      <c r="AL84" t="s">
        <v>219</v>
      </c>
      <c r="AM84">
        <v>47</v>
      </c>
      <c r="AN84">
        <v>253</v>
      </c>
      <c r="AO84">
        <v>17</v>
      </c>
      <c r="AP84">
        <v>115</v>
      </c>
      <c r="AQ84" t="s">
        <v>281</v>
      </c>
      <c r="AR84" t="s">
        <v>393</v>
      </c>
      <c r="AS84">
        <v>16</v>
      </c>
      <c r="AT84">
        <v>86</v>
      </c>
      <c r="AU84" t="s">
        <v>208</v>
      </c>
      <c r="AV84" t="s">
        <v>209</v>
      </c>
      <c r="AW84">
        <v>10</v>
      </c>
      <c r="AX84">
        <v>36</v>
      </c>
      <c r="AY84" t="s">
        <v>279</v>
      </c>
      <c r="AZ84" t="s">
        <v>414</v>
      </c>
      <c r="BA84">
        <v>4</v>
      </c>
      <c r="BB84">
        <v>16</v>
      </c>
      <c r="BC84" t="s">
        <v>281</v>
      </c>
      <c r="BD84" t="s">
        <v>393</v>
      </c>
      <c r="BE84">
        <v>0</v>
      </c>
      <c r="BF84">
        <v>0</v>
      </c>
      <c r="BG84" t="s">
        <v>207</v>
      </c>
      <c r="BH84" t="s">
        <v>207</v>
      </c>
      <c r="BI84">
        <v>0</v>
      </c>
      <c r="BJ84">
        <v>0</v>
      </c>
      <c r="BK84">
        <v>506</v>
      </c>
      <c r="BL84">
        <v>0</v>
      </c>
      <c r="BM84">
        <v>0</v>
      </c>
      <c r="BN84">
        <v>0</v>
      </c>
      <c r="BO84" t="s">
        <v>206</v>
      </c>
      <c r="BP84">
        <v>397</v>
      </c>
      <c r="BQ84">
        <v>0</v>
      </c>
      <c r="BR84">
        <v>0</v>
      </c>
      <c r="BS84">
        <v>99</v>
      </c>
      <c r="BT84" t="s">
        <v>206</v>
      </c>
      <c r="BU84">
        <v>310</v>
      </c>
      <c r="BV84">
        <v>0</v>
      </c>
      <c r="BW84">
        <v>0</v>
      </c>
      <c r="BX84">
        <v>74</v>
      </c>
      <c r="BY84" t="s">
        <v>206</v>
      </c>
      <c r="BZ84">
        <v>116</v>
      </c>
      <c r="CA84">
        <v>0</v>
      </c>
      <c r="CB84">
        <v>0</v>
      </c>
      <c r="CC84">
        <v>31</v>
      </c>
      <c r="CD84" t="s">
        <v>206</v>
      </c>
      <c r="CE84">
        <v>0</v>
      </c>
      <c r="CF84">
        <v>0</v>
      </c>
      <c r="CG84">
        <v>0</v>
      </c>
      <c r="CH84">
        <v>16</v>
      </c>
      <c r="CI84" t="s">
        <v>206</v>
      </c>
      <c r="CJ84">
        <v>34</v>
      </c>
      <c r="CK84">
        <v>0</v>
      </c>
      <c r="CL84">
        <v>0</v>
      </c>
      <c r="CM84">
        <v>0</v>
      </c>
      <c r="CN84" t="s">
        <v>206</v>
      </c>
      <c r="CO84" t="s">
        <v>207</v>
      </c>
      <c r="CP84">
        <v>0</v>
      </c>
      <c r="CQ84">
        <v>0</v>
      </c>
      <c r="CR84">
        <v>0</v>
      </c>
      <c r="CS84">
        <v>266</v>
      </c>
      <c r="CT84">
        <v>1583</v>
      </c>
      <c r="CU84" t="s">
        <v>206</v>
      </c>
      <c r="CV84">
        <v>0</v>
      </c>
      <c r="CW84">
        <v>0</v>
      </c>
      <c r="CX84">
        <v>171</v>
      </c>
      <c r="CY84">
        <v>1160</v>
      </c>
      <c r="CZ84" t="s">
        <v>219</v>
      </c>
      <c r="DA84">
        <f>Table1[[#This Row],[i- returnees internal present household]]+Table1[[#This Row],[k- abroad returnee household]]</f>
        <v>234</v>
      </c>
      <c r="DB84">
        <f>Table1[[#This Row],[i- returnees internal present individuals]]+Table1[[#This Row],[k- abroad returnee individuals]]</f>
        <v>1451</v>
      </c>
      <c r="DC84" t="s">
        <v>219</v>
      </c>
      <c r="DD84">
        <v>81</v>
      </c>
      <c r="DE84">
        <v>484</v>
      </c>
      <c r="DF84">
        <v>0</v>
      </c>
      <c r="DG84">
        <v>0</v>
      </c>
      <c r="DH84" t="s">
        <v>207</v>
      </c>
      <c r="DI84" t="s">
        <v>207</v>
      </c>
      <c r="DJ84" t="s">
        <v>207</v>
      </c>
      <c r="DK84" t="s">
        <v>207</v>
      </c>
      <c r="DL84">
        <v>28</v>
      </c>
      <c r="DM84">
        <v>160</v>
      </c>
      <c r="DN84" t="s">
        <v>203</v>
      </c>
      <c r="DO84" t="s">
        <v>286</v>
      </c>
      <c r="DP84" t="s">
        <v>210</v>
      </c>
      <c r="DQ84" t="s">
        <v>207</v>
      </c>
      <c r="DR84">
        <v>20</v>
      </c>
      <c r="DS84">
        <v>121</v>
      </c>
      <c r="DT84" t="s">
        <v>216</v>
      </c>
      <c r="DU84" t="s">
        <v>255</v>
      </c>
      <c r="DV84" t="s">
        <v>210</v>
      </c>
      <c r="DW84" t="s">
        <v>207</v>
      </c>
      <c r="DX84">
        <v>33</v>
      </c>
      <c r="DY84">
        <v>203</v>
      </c>
      <c r="DZ84" t="s">
        <v>203</v>
      </c>
      <c r="EA84" t="s">
        <v>286</v>
      </c>
      <c r="EB84" t="s">
        <v>210</v>
      </c>
      <c r="EC84" t="s">
        <v>207</v>
      </c>
      <c r="ED84">
        <v>0</v>
      </c>
      <c r="EE84">
        <v>0</v>
      </c>
      <c r="EF84" t="s">
        <v>207</v>
      </c>
      <c r="EG84" t="s">
        <v>207</v>
      </c>
      <c r="EH84" t="s">
        <v>207</v>
      </c>
      <c r="EI84" t="s">
        <v>207</v>
      </c>
      <c r="EJ84">
        <v>0</v>
      </c>
      <c r="EK84">
        <v>0</v>
      </c>
      <c r="EL84" t="s">
        <v>219</v>
      </c>
      <c r="EM84">
        <v>153</v>
      </c>
      <c r="EN84">
        <v>967</v>
      </c>
      <c r="EO84">
        <v>48</v>
      </c>
      <c r="EP84">
        <v>298</v>
      </c>
      <c r="EQ84" t="s">
        <v>281</v>
      </c>
      <c r="ER84" t="s">
        <v>393</v>
      </c>
      <c r="ES84" t="s">
        <v>210</v>
      </c>
      <c r="ET84" t="s">
        <v>207</v>
      </c>
      <c r="EU84">
        <v>27</v>
      </c>
      <c r="EV84">
        <v>181</v>
      </c>
      <c r="EW84" t="s">
        <v>279</v>
      </c>
      <c r="EX84" t="s">
        <v>414</v>
      </c>
      <c r="EY84" t="s">
        <v>210</v>
      </c>
      <c r="EZ84" t="s">
        <v>207</v>
      </c>
      <c r="FA84">
        <v>51</v>
      </c>
      <c r="FB84">
        <v>261</v>
      </c>
      <c r="FC84" t="s">
        <v>281</v>
      </c>
      <c r="FD84" t="s">
        <v>393</v>
      </c>
      <c r="FE84" t="s">
        <v>210</v>
      </c>
      <c r="FF84" t="s">
        <v>207</v>
      </c>
      <c r="FG84">
        <v>27</v>
      </c>
      <c r="FH84">
        <v>227</v>
      </c>
      <c r="FI84" t="s">
        <v>208</v>
      </c>
      <c r="FJ84" t="s">
        <v>209</v>
      </c>
      <c r="FK84" t="s">
        <v>210</v>
      </c>
      <c r="FL84" t="s">
        <v>207</v>
      </c>
      <c r="FM84">
        <v>0</v>
      </c>
      <c r="FN84">
        <v>0</v>
      </c>
      <c r="FO84" t="s">
        <v>207</v>
      </c>
      <c r="FP84" t="s">
        <v>207</v>
      </c>
      <c r="FQ84" t="s">
        <v>207</v>
      </c>
      <c r="FR84" t="s">
        <v>207</v>
      </c>
      <c r="FS84">
        <v>0</v>
      </c>
      <c r="FT84">
        <v>0</v>
      </c>
      <c r="FU84">
        <v>109</v>
      </c>
      <c r="FV84">
        <v>654</v>
      </c>
      <c r="FW84">
        <v>68</v>
      </c>
      <c r="FX84">
        <v>428</v>
      </c>
      <c r="FY84">
        <v>57</v>
      </c>
      <c r="FZ84">
        <v>369</v>
      </c>
      <c r="GA84">
        <v>0</v>
      </c>
      <c r="GB84">
        <v>0</v>
      </c>
      <c r="GC84" t="s">
        <v>219</v>
      </c>
      <c r="GD84">
        <v>115</v>
      </c>
      <c r="GE84">
        <v>841</v>
      </c>
      <c r="GF84" t="s">
        <v>219</v>
      </c>
      <c r="GG84" t="s">
        <v>203</v>
      </c>
      <c r="GH84" t="s">
        <v>286</v>
      </c>
      <c r="GI84" t="s">
        <v>219</v>
      </c>
      <c r="GJ84" t="s">
        <v>281</v>
      </c>
      <c r="GK84" t="s">
        <v>206</v>
      </c>
      <c r="GL84">
        <v>0</v>
      </c>
      <c r="GM84">
        <v>0</v>
      </c>
      <c r="GN84" t="s">
        <v>219</v>
      </c>
      <c r="GO84" t="s">
        <v>211</v>
      </c>
      <c r="GP84" t="s">
        <v>211</v>
      </c>
      <c r="GQ84" t="s">
        <v>211</v>
      </c>
      <c r="GR84" t="s">
        <v>541</v>
      </c>
    </row>
    <row r="85" spans="1:200" x14ac:dyDescent="0.2">
      <c r="A85" t="s">
        <v>389</v>
      </c>
      <c r="B85" t="s">
        <v>235</v>
      </c>
      <c r="C85" t="s">
        <v>388</v>
      </c>
      <c r="D85" t="s">
        <v>390</v>
      </c>
      <c r="E85" t="s">
        <v>542</v>
      </c>
      <c r="F85" t="s">
        <v>543</v>
      </c>
      <c r="G85">
        <v>9</v>
      </c>
      <c r="H85">
        <v>9</v>
      </c>
      <c r="I85" t="s">
        <v>206</v>
      </c>
      <c r="J85">
        <v>0</v>
      </c>
      <c r="K85">
        <v>0</v>
      </c>
      <c r="L85">
        <v>0</v>
      </c>
      <c r="M85">
        <v>0</v>
      </c>
      <c r="N85" t="s">
        <v>207</v>
      </c>
      <c r="O85" t="s">
        <v>207</v>
      </c>
      <c r="P85">
        <v>0</v>
      </c>
      <c r="Q85">
        <v>0</v>
      </c>
      <c r="R85" t="s">
        <v>207</v>
      </c>
      <c r="S85" t="s">
        <v>207</v>
      </c>
      <c r="T85">
        <v>0</v>
      </c>
      <c r="U85">
        <v>0</v>
      </c>
      <c r="V85" t="s">
        <v>207</v>
      </c>
      <c r="W85" t="s">
        <v>207</v>
      </c>
      <c r="X85">
        <v>0</v>
      </c>
      <c r="Y85">
        <v>0</v>
      </c>
      <c r="Z85" t="s">
        <v>207</v>
      </c>
      <c r="AA85" t="s">
        <v>207</v>
      </c>
      <c r="AB85">
        <v>0</v>
      </c>
      <c r="AC85">
        <v>0</v>
      </c>
      <c r="AD85" t="s">
        <v>207</v>
      </c>
      <c r="AE85" t="s">
        <v>207</v>
      </c>
      <c r="AF85">
        <v>0</v>
      </c>
      <c r="AG85">
        <v>0</v>
      </c>
      <c r="AH85" t="s">
        <v>207</v>
      </c>
      <c r="AI85" t="s">
        <v>207</v>
      </c>
      <c r="AJ85">
        <v>0</v>
      </c>
      <c r="AK85">
        <v>0</v>
      </c>
      <c r="AL85" t="s">
        <v>206</v>
      </c>
      <c r="AM85">
        <v>0</v>
      </c>
      <c r="AN85">
        <v>0</v>
      </c>
      <c r="AO85">
        <v>0</v>
      </c>
      <c r="AP85">
        <v>0</v>
      </c>
      <c r="AQ85" t="s">
        <v>207</v>
      </c>
      <c r="AR85" t="s">
        <v>207</v>
      </c>
      <c r="AS85">
        <v>0</v>
      </c>
      <c r="AT85">
        <v>0</v>
      </c>
      <c r="AU85" t="s">
        <v>207</v>
      </c>
      <c r="AV85" t="s">
        <v>207</v>
      </c>
      <c r="AW85">
        <v>0</v>
      </c>
      <c r="AX85">
        <v>0</v>
      </c>
      <c r="AY85" t="s">
        <v>207</v>
      </c>
      <c r="AZ85" t="s">
        <v>207</v>
      </c>
      <c r="BA85">
        <v>0</v>
      </c>
      <c r="BB85">
        <v>0</v>
      </c>
      <c r="BC85" t="s">
        <v>207</v>
      </c>
      <c r="BD85" t="s">
        <v>207</v>
      </c>
      <c r="BE85">
        <v>0</v>
      </c>
      <c r="BF85">
        <v>0</v>
      </c>
      <c r="BG85" t="s">
        <v>207</v>
      </c>
      <c r="BH85" t="s">
        <v>207</v>
      </c>
      <c r="BI85">
        <v>0</v>
      </c>
      <c r="BJ85">
        <v>0</v>
      </c>
      <c r="BK85">
        <v>0</v>
      </c>
      <c r="BL85">
        <v>0</v>
      </c>
      <c r="BM85">
        <v>0</v>
      </c>
      <c r="BN85">
        <v>0</v>
      </c>
      <c r="BO85" t="s">
        <v>206</v>
      </c>
      <c r="BP85">
        <v>0</v>
      </c>
      <c r="BQ85">
        <v>0</v>
      </c>
      <c r="BR85">
        <v>0</v>
      </c>
      <c r="BS85">
        <v>0</v>
      </c>
      <c r="BT85" t="s">
        <v>206</v>
      </c>
      <c r="BU85">
        <v>0</v>
      </c>
      <c r="BV85">
        <v>0</v>
      </c>
      <c r="BW85">
        <v>0</v>
      </c>
      <c r="BX85">
        <v>0</v>
      </c>
      <c r="BY85" t="s">
        <v>206</v>
      </c>
      <c r="BZ85">
        <v>0</v>
      </c>
      <c r="CA85">
        <v>0</v>
      </c>
      <c r="CB85">
        <v>0</v>
      </c>
      <c r="CC85">
        <v>0</v>
      </c>
      <c r="CD85" t="s">
        <v>206</v>
      </c>
      <c r="CE85">
        <v>0</v>
      </c>
      <c r="CF85">
        <v>0</v>
      </c>
      <c r="CG85">
        <v>0</v>
      </c>
      <c r="CH85">
        <v>0</v>
      </c>
      <c r="CI85" t="s">
        <v>206</v>
      </c>
      <c r="CJ85">
        <v>0</v>
      </c>
      <c r="CK85">
        <v>0</v>
      </c>
      <c r="CL85">
        <v>0</v>
      </c>
      <c r="CM85">
        <v>0</v>
      </c>
      <c r="CN85" t="s">
        <v>206</v>
      </c>
      <c r="CO85" t="s">
        <v>207</v>
      </c>
      <c r="CP85">
        <v>0</v>
      </c>
      <c r="CQ85">
        <v>0</v>
      </c>
      <c r="CR85">
        <v>0</v>
      </c>
      <c r="CS85">
        <v>0</v>
      </c>
      <c r="CT85">
        <v>0</v>
      </c>
      <c r="CU85" t="s">
        <v>206</v>
      </c>
      <c r="CV85">
        <v>0</v>
      </c>
      <c r="CW85">
        <v>0</v>
      </c>
      <c r="CX85">
        <v>350</v>
      </c>
      <c r="CY85">
        <v>2191</v>
      </c>
      <c r="CZ85" t="s">
        <v>219</v>
      </c>
      <c r="DA85">
        <f>Table1[[#This Row],[i- returnees internal present household]]+Table1[[#This Row],[k- abroad returnee household]]</f>
        <v>350</v>
      </c>
      <c r="DB85">
        <f>Table1[[#This Row],[i- returnees internal present individuals]]+Table1[[#This Row],[k- abroad returnee individuals]]</f>
        <v>2191</v>
      </c>
      <c r="DC85" t="s">
        <v>219</v>
      </c>
      <c r="DD85">
        <v>228</v>
      </c>
      <c r="DE85">
        <v>1464</v>
      </c>
      <c r="DF85">
        <v>0</v>
      </c>
      <c r="DG85">
        <v>0</v>
      </c>
      <c r="DH85" t="s">
        <v>207</v>
      </c>
      <c r="DI85" t="s">
        <v>207</v>
      </c>
      <c r="DJ85" t="s">
        <v>207</v>
      </c>
      <c r="DK85" t="s">
        <v>207</v>
      </c>
      <c r="DL85">
        <v>3</v>
      </c>
      <c r="DM85">
        <v>19</v>
      </c>
      <c r="DN85" t="s">
        <v>216</v>
      </c>
      <c r="DO85" t="s">
        <v>544</v>
      </c>
      <c r="DP85" t="s">
        <v>210</v>
      </c>
      <c r="DQ85" t="s">
        <v>207</v>
      </c>
      <c r="DR85">
        <v>7</v>
      </c>
      <c r="DS85">
        <v>57</v>
      </c>
      <c r="DT85" t="s">
        <v>235</v>
      </c>
      <c r="DU85" t="s">
        <v>392</v>
      </c>
      <c r="DV85" t="s">
        <v>210</v>
      </c>
      <c r="DW85" t="s">
        <v>207</v>
      </c>
      <c r="DX85">
        <v>93</v>
      </c>
      <c r="DY85">
        <v>583</v>
      </c>
      <c r="DZ85" t="s">
        <v>235</v>
      </c>
      <c r="EA85" t="s">
        <v>390</v>
      </c>
      <c r="EB85" t="s">
        <v>210</v>
      </c>
      <c r="EC85" t="s">
        <v>207</v>
      </c>
      <c r="ED85">
        <v>125</v>
      </c>
      <c r="EE85">
        <v>805</v>
      </c>
      <c r="EF85" t="s">
        <v>235</v>
      </c>
      <c r="EG85" t="s">
        <v>392</v>
      </c>
      <c r="EH85" t="s">
        <v>210</v>
      </c>
      <c r="EI85" t="s">
        <v>207</v>
      </c>
      <c r="EJ85">
        <v>0</v>
      </c>
      <c r="EK85">
        <v>0</v>
      </c>
      <c r="EL85" t="s">
        <v>219</v>
      </c>
      <c r="EM85">
        <v>122</v>
      </c>
      <c r="EN85">
        <v>727</v>
      </c>
      <c r="EO85">
        <v>0</v>
      </c>
      <c r="EP85">
        <v>0</v>
      </c>
      <c r="EQ85" t="s">
        <v>207</v>
      </c>
      <c r="ER85" t="s">
        <v>207</v>
      </c>
      <c r="ES85" t="s">
        <v>207</v>
      </c>
      <c r="ET85" t="s">
        <v>207</v>
      </c>
      <c r="EU85">
        <v>0</v>
      </c>
      <c r="EV85">
        <v>0</v>
      </c>
      <c r="EW85" t="s">
        <v>207</v>
      </c>
      <c r="EX85" t="s">
        <v>207</v>
      </c>
      <c r="EY85" t="s">
        <v>207</v>
      </c>
      <c r="EZ85" t="s">
        <v>207</v>
      </c>
      <c r="FA85">
        <v>11</v>
      </c>
      <c r="FB85">
        <v>66</v>
      </c>
      <c r="FC85" t="s">
        <v>277</v>
      </c>
      <c r="FD85" t="s">
        <v>278</v>
      </c>
      <c r="FE85" t="s">
        <v>210</v>
      </c>
      <c r="FF85" t="s">
        <v>207</v>
      </c>
      <c r="FG85">
        <v>25</v>
      </c>
      <c r="FH85">
        <v>145</v>
      </c>
      <c r="FI85" t="s">
        <v>277</v>
      </c>
      <c r="FJ85" t="s">
        <v>545</v>
      </c>
      <c r="FK85" t="s">
        <v>210</v>
      </c>
      <c r="FL85" t="s">
        <v>207</v>
      </c>
      <c r="FM85">
        <v>86</v>
      </c>
      <c r="FN85">
        <v>516</v>
      </c>
      <c r="FO85" t="s">
        <v>277</v>
      </c>
      <c r="FP85" t="s">
        <v>278</v>
      </c>
      <c r="FQ85" t="s">
        <v>210</v>
      </c>
      <c r="FR85" t="s">
        <v>207</v>
      </c>
      <c r="FS85">
        <v>0</v>
      </c>
      <c r="FT85">
        <v>0</v>
      </c>
      <c r="FU85">
        <v>325</v>
      </c>
      <c r="FV85">
        <v>2041</v>
      </c>
      <c r="FW85">
        <v>25</v>
      </c>
      <c r="FX85">
        <v>150</v>
      </c>
      <c r="FY85">
        <v>0</v>
      </c>
      <c r="FZ85">
        <v>0</v>
      </c>
      <c r="GA85">
        <v>0</v>
      </c>
      <c r="GB85">
        <v>0</v>
      </c>
      <c r="GC85" t="s">
        <v>219</v>
      </c>
      <c r="GD85">
        <v>257</v>
      </c>
      <c r="GE85">
        <v>1840</v>
      </c>
      <c r="GF85" t="s">
        <v>219</v>
      </c>
      <c r="GG85" t="s">
        <v>235</v>
      </c>
      <c r="GH85" t="s">
        <v>392</v>
      </c>
      <c r="GI85" t="s">
        <v>219</v>
      </c>
      <c r="GJ85" t="s">
        <v>277</v>
      </c>
      <c r="GK85" t="s">
        <v>206</v>
      </c>
      <c r="GL85">
        <v>0</v>
      </c>
      <c r="GM85">
        <v>0</v>
      </c>
      <c r="GN85" t="s">
        <v>206</v>
      </c>
      <c r="GO85" t="s">
        <v>212</v>
      </c>
      <c r="GP85" t="s">
        <v>211</v>
      </c>
      <c r="GQ85" t="s">
        <v>211</v>
      </c>
      <c r="GR85" t="s">
        <v>546</v>
      </c>
    </row>
    <row r="86" spans="1:200" x14ac:dyDescent="0.2">
      <c r="A86" t="s">
        <v>389</v>
      </c>
      <c r="B86" t="s">
        <v>235</v>
      </c>
      <c r="C86" t="s">
        <v>531</v>
      </c>
      <c r="D86" t="s">
        <v>445</v>
      </c>
      <c r="E86" t="s">
        <v>547</v>
      </c>
      <c r="F86" t="s">
        <v>548</v>
      </c>
      <c r="G86">
        <v>9</v>
      </c>
      <c r="H86">
        <v>9</v>
      </c>
      <c r="I86" t="s">
        <v>219</v>
      </c>
      <c r="J86">
        <v>129</v>
      </c>
      <c r="K86">
        <v>874</v>
      </c>
      <c r="L86">
        <v>55</v>
      </c>
      <c r="M86">
        <v>372</v>
      </c>
      <c r="N86" t="s">
        <v>235</v>
      </c>
      <c r="O86" t="s">
        <v>454</v>
      </c>
      <c r="P86">
        <v>24</v>
      </c>
      <c r="Q86">
        <v>168</v>
      </c>
      <c r="R86" t="s">
        <v>235</v>
      </c>
      <c r="S86" t="s">
        <v>445</v>
      </c>
      <c r="T86">
        <v>9</v>
      </c>
      <c r="U86">
        <v>63</v>
      </c>
      <c r="V86" t="s">
        <v>235</v>
      </c>
      <c r="W86" t="s">
        <v>400</v>
      </c>
      <c r="X86">
        <v>5</v>
      </c>
      <c r="Y86">
        <v>35</v>
      </c>
      <c r="Z86" t="s">
        <v>235</v>
      </c>
      <c r="AA86" t="s">
        <v>454</v>
      </c>
      <c r="AB86">
        <v>0</v>
      </c>
      <c r="AC86">
        <v>0</v>
      </c>
      <c r="AD86" t="s">
        <v>207</v>
      </c>
      <c r="AE86" t="s">
        <v>207</v>
      </c>
      <c r="AF86">
        <v>36</v>
      </c>
      <c r="AG86">
        <v>236</v>
      </c>
      <c r="AH86" t="s">
        <v>235</v>
      </c>
      <c r="AI86" t="s">
        <v>445</v>
      </c>
      <c r="AJ86">
        <v>0</v>
      </c>
      <c r="AK86">
        <v>0</v>
      </c>
      <c r="AL86" t="s">
        <v>219</v>
      </c>
      <c r="AM86">
        <v>1</v>
      </c>
      <c r="AN86">
        <v>5</v>
      </c>
      <c r="AO86">
        <v>0</v>
      </c>
      <c r="AP86">
        <v>0</v>
      </c>
      <c r="AQ86" t="s">
        <v>207</v>
      </c>
      <c r="AR86" t="s">
        <v>207</v>
      </c>
      <c r="AS86">
        <v>1</v>
      </c>
      <c r="AT86">
        <v>5</v>
      </c>
      <c r="AU86" t="s">
        <v>277</v>
      </c>
      <c r="AV86" t="s">
        <v>278</v>
      </c>
      <c r="AW86">
        <v>0</v>
      </c>
      <c r="AX86">
        <v>0</v>
      </c>
      <c r="AY86" t="s">
        <v>207</v>
      </c>
      <c r="AZ86" t="s">
        <v>207</v>
      </c>
      <c r="BA86">
        <v>0</v>
      </c>
      <c r="BB86">
        <v>0</v>
      </c>
      <c r="BC86" t="s">
        <v>207</v>
      </c>
      <c r="BD86" t="s">
        <v>207</v>
      </c>
      <c r="BE86">
        <v>0</v>
      </c>
      <c r="BF86">
        <v>0</v>
      </c>
      <c r="BG86" t="s">
        <v>207</v>
      </c>
      <c r="BH86" t="s">
        <v>207</v>
      </c>
      <c r="BI86">
        <v>0</v>
      </c>
      <c r="BJ86">
        <v>0</v>
      </c>
      <c r="BK86">
        <v>372</v>
      </c>
      <c r="BL86">
        <v>0</v>
      </c>
      <c r="BM86">
        <v>0</v>
      </c>
      <c r="BN86">
        <v>0</v>
      </c>
      <c r="BO86" t="s">
        <v>206</v>
      </c>
      <c r="BP86">
        <v>168</v>
      </c>
      <c r="BQ86">
        <v>0</v>
      </c>
      <c r="BR86">
        <v>0</v>
      </c>
      <c r="BS86">
        <v>0</v>
      </c>
      <c r="BT86" t="s">
        <v>206</v>
      </c>
      <c r="BU86">
        <v>63</v>
      </c>
      <c r="BV86">
        <v>0</v>
      </c>
      <c r="BW86">
        <v>0</v>
      </c>
      <c r="BX86">
        <v>0</v>
      </c>
      <c r="BY86" t="s">
        <v>206</v>
      </c>
      <c r="BZ86">
        <v>35</v>
      </c>
      <c r="CA86">
        <v>0</v>
      </c>
      <c r="CB86">
        <v>0</v>
      </c>
      <c r="CC86">
        <v>0</v>
      </c>
      <c r="CD86" t="s">
        <v>206</v>
      </c>
      <c r="CE86">
        <v>0</v>
      </c>
      <c r="CF86">
        <v>0</v>
      </c>
      <c r="CG86">
        <v>0</v>
      </c>
      <c r="CH86">
        <v>0</v>
      </c>
      <c r="CI86" t="s">
        <v>206</v>
      </c>
      <c r="CJ86">
        <v>0</v>
      </c>
      <c r="CK86">
        <v>236</v>
      </c>
      <c r="CL86">
        <v>0</v>
      </c>
      <c r="CM86">
        <v>0</v>
      </c>
      <c r="CN86" t="s">
        <v>206</v>
      </c>
      <c r="CO86" t="s">
        <v>207</v>
      </c>
      <c r="CP86">
        <v>0</v>
      </c>
      <c r="CQ86">
        <v>0</v>
      </c>
      <c r="CR86">
        <v>0</v>
      </c>
      <c r="CS86">
        <v>129</v>
      </c>
      <c r="CT86">
        <v>874</v>
      </c>
      <c r="CU86" t="s">
        <v>206</v>
      </c>
      <c r="CV86">
        <v>0</v>
      </c>
      <c r="CW86">
        <v>0</v>
      </c>
      <c r="CX86">
        <v>421</v>
      </c>
      <c r="CY86">
        <v>3789</v>
      </c>
      <c r="CZ86" t="s">
        <v>219</v>
      </c>
      <c r="DA86">
        <f>Table1[[#This Row],[i- returnees internal present household]]+Table1[[#This Row],[k- abroad returnee household]]</f>
        <v>430</v>
      </c>
      <c r="DB86">
        <f>Table1[[#This Row],[i- returnees internal present individuals]]+Table1[[#This Row],[k- abroad returnee individuals]]</f>
        <v>2983</v>
      </c>
      <c r="DC86" t="s">
        <v>219</v>
      </c>
      <c r="DD86">
        <v>382</v>
      </c>
      <c r="DE86">
        <v>2649</v>
      </c>
      <c r="DF86">
        <v>9</v>
      </c>
      <c r="DG86">
        <v>63</v>
      </c>
      <c r="DH86" t="s">
        <v>235</v>
      </c>
      <c r="DI86" t="s">
        <v>392</v>
      </c>
      <c r="DJ86" t="s">
        <v>210</v>
      </c>
      <c r="DK86" t="s">
        <v>207</v>
      </c>
      <c r="DL86">
        <v>51</v>
      </c>
      <c r="DM86">
        <v>350</v>
      </c>
      <c r="DN86" t="s">
        <v>235</v>
      </c>
      <c r="DO86" t="s">
        <v>454</v>
      </c>
      <c r="DP86" t="s">
        <v>210</v>
      </c>
      <c r="DQ86" t="s">
        <v>207</v>
      </c>
      <c r="DR86">
        <v>130</v>
      </c>
      <c r="DS86">
        <v>910</v>
      </c>
      <c r="DT86" t="s">
        <v>235</v>
      </c>
      <c r="DU86" t="s">
        <v>392</v>
      </c>
      <c r="DV86" t="s">
        <v>210</v>
      </c>
      <c r="DW86" t="s">
        <v>207</v>
      </c>
      <c r="DX86">
        <v>110</v>
      </c>
      <c r="DY86">
        <v>752</v>
      </c>
      <c r="DZ86" t="s">
        <v>235</v>
      </c>
      <c r="EA86" t="s">
        <v>300</v>
      </c>
      <c r="EB86" t="s">
        <v>210</v>
      </c>
      <c r="EC86" t="s">
        <v>207</v>
      </c>
      <c r="ED86">
        <v>82</v>
      </c>
      <c r="EE86">
        <v>574</v>
      </c>
      <c r="EF86" t="s">
        <v>235</v>
      </c>
      <c r="EG86" t="s">
        <v>300</v>
      </c>
      <c r="EH86" t="s">
        <v>210</v>
      </c>
      <c r="EI86" t="s">
        <v>207</v>
      </c>
      <c r="EJ86">
        <v>0</v>
      </c>
      <c r="EK86">
        <v>0</v>
      </c>
      <c r="EL86" t="s">
        <v>219</v>
      </c>
      <c r="EM86">
        <v>48</v>
      </c>
      <c r="EN86">
        <v>334</v>
      </c>
      <c r="EO86">
        <v>0</v>
      </c>
      <c r="EP86">
        <v>0</v>
      </c>
      <c r="EQ86" t="s">
        <v>207</v>
      </c>
      <c r="ER86" t="s">
        <v>207</v>
      </c>
      <c r="ES86" t="s">
        <v>207</v>
      </c>
      <c r="ET86" t="s">
        <v>207</v>
      </c>
      <c r="EU86">
        <v>8</v>
      </c>
      <c r="EV86">
        <v>56</v>
      </c>
      <c r="EW86" t="s">
        <v>281</v>
      </c>
      <c r="EX86" t="s">
        <v>436</v>
      </c>
      <c r="EY86" t="s">
        <v>210</v>
      </c>
      <c r="EZ86" t="s">
        <v>207</v>
      </c>
      <c r="FA86">
        <v>15</v>
      </c>
      <c r="FB86">
        <v>103</v>
      </c>
      <c r="FC86" t="s">
        <v>279</v>
      </c>
      <c r="FD86" t="s">
        <v>414</v>
      </c>
      <c r="FE86" t="s">
        <v>210</v>
      </c>
      <c r="FF86" t="s">
        <v>207</v>
      </c>
      <c r="FG86">
        <v>15</v>
      </c>
      <c r="FH86">
        <v>105</v>
      </c>
      <c r="FI86" t="s">
        <v>277</v>
      </c>
      <c r="FJ86" t="s">
        <v>278</v>
      </c>
      <c r="FK86" t="s">
        <v>210</v>
      </c>
      <c r="FL86" t="s">
        <v>207</v>
      </c>
      <c r="FM86">
        <v>10</v>
      </c>
      <c r="FN86">
        <v>70</v>
      </c>
      <c r="FO86" t="s">
        <v>277</v>
      </c>
      <c r="FP86" t="s">
        <v>278</v>
      </c>
      <c r="FQ86" t="s">
        <v>210</v>
      </c>
      <c r="FR86" t="s">
        <v>207</v>
      </c>
      <c r="FS86">
        <v>0</v>
      </c>
      <c r="FT86">
        <v>0</v>
      </c>
      <c r="FU86">
        <v>351</v>
      </c>
      <c r="FV86">
        <v>2459</v>
      </c>
      <c r="FW86">
        <v>67</v>
      </c>
      <c r="FX86">
        <v>440</v>
      </c>
      <c r="FY86">
        <v>12</v>
      </c>
      <c r="FZ86">
        <v>84</v>
      </c>
      <c r="GA86">
        <v>0</v>
      </c>
      <c r="GB86">
        <v>0</v>
      </c>
      <c r="GC86" t="s">
        <v>219</v>
      </c>
      <c r="GD86">
        <v>76</v>
      </c>
      <c r="GE86">
        <v>538</v>
      </c>
      <c r="GF86" t="s">
        <v>219</v>
      </c>
      <c r="GG86" t="s">
        <v>235</v>
      </c>
      <c r="GH86" t="s">
        <v>300</v>
      </c>
      <c r="GI86" t="s">
        <v>219</v>
      </c>
      <c r="GJ86" t="s">
        <v>277</v>
      </c>
      <c r="GK86" t="s">
        <v>206</v>
      </c>
      <c r="GL86">
        <v>0</v>
      </c>
      <c r="GM86">
        <v>0</v>
      </c>
      <c r="GN86" t="s">
        <v>219</v>
      </c>
      <c r="GO86" t="s">
        <v>212</v>
      </c>
      <c r="GP86" t="s">
        <v>211</v>
      </c>
      <c r="GQ86" t="s">
        <v>212</v>
      </c>
      <c r="GR86" t="s">
        <v>549</v>
      </c>
    </row>
    <row r="87" spans="1:200" x14ac:dyDescent="0.2">
      <c r="A87" t="s">
        <v>389</v>
      </c>
      <c r="B87" t="s">
        <v>235</v>
      </c>
      <c r="C87" t="s">
        <v>388</v>
      </c>
      <c r="D87" t="s">
        <v>390</v>
      </c>
      <c r="E87" t="s">
        <v>550</v>
      </c>
      <c r="F87" t="s">
        <v>551</v>
      </c>
      <c r="G87">
        <v>9</v>
      </c>
      <c r="H87">
        <v>9</v>
      </c>
      <c r="I87" t="s">
        <v>206</v>
      </c>
      <c r="J87">
        <v>0</v>
      </c>
      <c r="K87">
        <v>0</v>
      </c>
      <c r="L87">
        <v>0</v>
      </c>
      <c r="M87">
        <v>0</v>
      </c>
      <c r="N87" t="s">
        <v>207</v>
      </c>
      <c r="O87" t="s">
        <v>207</v>
      </c>
      <c r="P87">
        <v>0</v>
      </c>
      <c r="Q87">
        <v>0</v>
      </c>
      <c r="R87" t="s">
        <v>207</v>
      </c>
      <c r="S87" t="s">
        <v>207</v>
      </c>
      <c r="T87">
        <v>0</v>
      </c>
      <c r="U87">
        <v>0</v>
      </c>
      <c r="V87" t="s">
        <v>207</v>
      </c>
      <c r="W87" t="s">
        <v>207</v>
      </c>
      <c r="X87">
        <v>0</v>
      </c>
      <c r="Y87">
        <v>0</v>
      </c>
      <c r="Z87" t="s">
        <v>207</v>
      </c>
      <c r="AA87" t="s">
        <v>207</v>
      </c>
      <c r="AB87">
        <v>0</v>
      </c>
      <c r="AC87">
        <v>0</v>
      </c>
      <c r="AD87" t="s">
        <v>207</v>
      </c>
      <c r="AE87" t="s">
        <v>207</v>
      </c>
      <c r="AF87">
        <v>0</v>
      </c>
      <c r="AG87">
        <v>0</v>
      </c>
      <c r="AH87" t="s">
        <v>207</v>
      </c>
      <c r="AI87" t="s">
        <v>207</v>
      </c>
      <c r="AJ87">
        <v>0</v>
      </c>
      <c r="AK87">
        <v>0</v>
      </c>
      <c r="AL87" t="s">
        <v>206</v>
      </c>
      <c r="AM87">
        <v>0</v>
      </c>
      <c r="AN87">
        <v>0</v>
      </c>
      <c r="AO87">
        <v>0</v>
      </c>
      <c r="AP87">
        <v>0</v>
      </c>
      <c r="AQ87" t="s">
        <v>207</v>
      </c>
      <c r="AR87" t="s">
        <v>207</v>
      </c>
      <c r="AS87">
        <v>0</v>
      </c>
      <c r="AT87">
        <v>0</v>
      </c>
      <c r="AU87" t="s">
        <v>207</v>
      </c>
      <c r="AV87" t="s">
        <v>207</v>
      </c>
      <c r="AW87">
        <v>0</v>
      </c>
      <c r="AX87">
        <v>0</v>
      </c>
      <c r="AY87" t="s">
        <v>207</v>
      </c>
      <c r="AZ87" t="s">
        <v>207</v>
      </c>
      <c r="BA87">
        <v>0</v>
      </c>
      <c r="BB87">
        <v>0</v>
      </c>
      <c r="BC87" t="s">
        <v>207</v>
      </c>
      <c r="BD87" t="s">
        <v>207</v>
      </c>
      <c r="BE87">
        <v>0</v>
      </c>
      <c r="BF87">
        <v>0</v>
      </c>
      <c r="BG87" t="s">
        <v>207</v>
      </c>
      <c r="BH87" t="s">
        <v>207</v>
      </c>
      <c r="BI87">
        <v>0</v>
      </c>
      <c r="BJ87">
        <v>0</v>
      </c>
      <c r="BK87">
        <v>0</v>
      </c>
      <c r="BL87">
        <v>0</v>
      </c>
      <c r="BM87">
        <v>0</v>
      </c>
      <c r="BN87">
        <v>0</v>
      </c>
      <c r="BO87" t="s">
        <v>206</v>
      </c>
      <c r="BP87">
        <v>0</v>
      </c>
      <c r="BQ87">
        <v>0</v>
      </c>
      <c r="BR87">
        <v>0</v>
      </c>
      <c r="BS87">
        <v>0</v>
      </c>
      <c r="BT87" t="s">
        <v>206</v>
      </c>
      <c r="BU87">
        <v>0</v>
      </c>
      <c r="BV87">
        <v>0</v>
      </c>
      <c r="BW87">
        <v>0</v>
      </c>
      <c r="BX87">
        <v>0</v>
      </c>
      <c r="BY87" t="s">
        <v>206</v>
      </c>
      <c r="BZ87">
        <v>0</v>
      </c>
      <c r="CA87">
        <v>0</v>
      </c>
      <c r="CB87">
        <v>0</v>
      </c>
      <c r="CC87">
        <v>0</v>
      </c>
      <c r="CD87" t="s">
        <v>206</v>
      </c>
      <c r="CE87">
        <v>0</v>
      </c>
      <c r="CF87">
        <v>0</v>
      </c>
      <c r="CG87">
        <v>0</v>
      </c>
      <c r="CH87">
        <v>0</v>
      </c>
      <c r="CI87" t="s">
        <v>206</v>
      </c>
      <c r="CJ87">
        <v>0</v>
      </c>
      <c r="CK87">
        <v>0</v>
      </c>
      <c r="CL87">
        <v>0</v>
      </c>
      <c r="CM87">
        <v>0</v>
      </c>
      <c r="CN87" t="s">
        <v>206</v>
      </c>
      <c r="CO87" t="s">
        <v>207</v>
      </c>
      <c r="CP87">
        <v>0</v>
      </c>
      <c r="CQ87">
        <v>0</v>
      </c>
      <c r="CR87">
        <v>0</v>
      </c>
      <c r="CS87">
        <v>0</v>
      </c>
      <c r="CT87">
        <v>0</v>
      </c>
      <c r="CU87" t="s">
        <v>206</v>
      </c>
      <c r="CV87">
        <v>0</v>
      </c>
      <c r="CW87">
        <v>0</v>
      </c>
      <c r="CX87">
        <v>521</v>
      </c>
      <c r="CY87">
        <v>2084</v>
      </c>
      <c r="CZ87" t="s">
        <v>219</v>
      </c>
      <c r="DA87">
        <f>Table1[[#This Row],[i- returnees internal present household]]+Table1[[#This Row],[k- abroad returnee household]]</f>
        <v>463</v>
      </c>
      <c r="DB87">
        <f>Table1[[#This Row],[i- returnees internal present individuals]]+Table1[[#This Row],[k- abroad returnee individuals]]</f>
        <v>3407</v>
      </c>
      <c r="DC87" t="s">
        <v>219</v>
      </c>
      <c r="DD87">
        <v>405</v>
      </c>
      <c r="DE87">
        <v>3046</v>
      </c>
      <c r="DF87">
        <v>0</v>
      </c>
      <c r="DG87">
        <v>0</v>
      </c>
      <c r="DH87" t="s">
        <v>207</v>
      </c>
      <c r="DI87" t="s">
        <v>207</v>
      </c>
      <c r="DJ87" t="s">
        <v>207</v>
      </c>
      <c r="DK87" t="s">
        <v>207</v>
      </c>
      <c r="DL87">
        <v>4</v>
      </c>
      <c r="DM87">
        <v>32</v>
      </c>
      <c r="DN87" t="s">
        <v>235</v>
      </c>
      <c r="DO87" t="s">
        <v>454</v>
      </c>
      <c r="DP87" t="s">
        <v>210</v>
      </c>
      <c r="DQ87" t="s">
        <v>207</v>
      </c>
      <c r="DR87">
        <v>49</v>
      </c>
      <c r="DS87">
        <v>392</v>
      </c>
      <c r="DT87" t="s">
        <v>235</v>
      </c>
      <c r="DU87" t="s">
        <v>390</v>
      </c>
      <c r="DV87" t="s">
        <v>210</v>
      </c>
      <c r="DW87" t="s">
        <v>207</v>
      </c>
      <c r="DX87">
        <v>87</v>
      </c>
      <c r="DY87">
        <v>602</v>
      </c>
      <c r="DZ87" t="s">
        <v>235</v>
      </c>
      <c r="EA87" t="s">
        <v>392</v>
      </c>
      <c r="EB87" t="s">
        <v>210</v>
      </c>
      <c r="EC87" t="s">
        <v>207</v>
      </c>
      <c r="ED87">
        <v>265</v>
      </c>
      <c r="EE87">
        <v>2020</v>
      </c>
      <c r="EF87" t="s">
        <v>235</v>
      </c>
      <c r="EG87" t="s">
        <v>392</v>
      </c>
      <c r="EH87" t="s">
        <v>210</v>
      </c>
      <c r="EI87" t="s">
        <v>207</v>
      </c>
      <c r="EJ87">
        <v>0</v>
      </c>
      <c r="EK87">
        <v>0</v>
      </c>
      <c r="EL87" t="s">
        <v>219</v>
      </c>
      <c r="EM87">
        <v>58</v>
      </c>
      <c r="EN87">
        <v>361</v>
      </c>
      <c r="EO87">
        <v>0</v>
      </c>
      <c r="EP87">
        <v>0</v>
      </c>
      <c r="EQ87" t="s">
        <v>207</v>
      </c>
      <c r="ER87" t="s">
        <v>207</v>
      </c>
      <c r="ES87" t="s">
        <v>207</v>
      </c>
      <c r="ET87" t="s">
        <v>207</v>
      </c>
      <c r="EU87">
        <v>0</v>
      </c>
      <c r="EV87">
        <v>0</v>
      </c>
      <c r="EW87" t="s">
        <v>207</v>
      </c>
      <c r="EX87" t="s">
        <v>207</v>
      </c>
      <c r="EY87" t="s">
        <v>207</v>
      </c>
      <c r="EZ87" t="s">
        <v>207</v>
      </c>
      <c r="FA87">
        <v>10</v>
      </c>
      <c r="FB87">
        <v>67</v>
      </c>
      <c r="FC87" t="s">
        <v>277</v>
      </c>
      <c r="FD87" t="s">
        <v>278</v>
      </c>
      <c r="FE87" t="s">
        <v>210</v>
      </c>
      <c r="FF87" t="s">
        <v>207</v>
      </c>
      <c r="FG87">
        <v>17</v>
      </c>
      <c r="FH87">
        <v>97</v>
      </c>
      <c r="FI87" t="s">
        <v>277</v>
      </c>
      <c r="FJ87" t="s">
        <v>278</v>
      </c>
      <c r="FK87" t="s">
        <v>210</v>
      </c>
      <c r="FL87" t="s">
        <v>207</v>
      </c>
      <c r="FM87">
        <v>31</v>
      </c>
      <c r="FN87">
        <v>197</v>
      </c>
      <c r="FO87" t="s">
        <v>277</v>
      </c>
      <c r="FP87" t="s">
        <v>278</v>
      </c>
      <c r="FQ87" t="s">
        <v>210</v>
      </c>
      <c r="FR87" t="s">
        <v>207</v>
      </c>
      <c r="FS87">
        <v>0</v>
      </c>
      <c r="FT87">
        <v>0</v>
      </c>
      <c r="FU87">
        <v>421</v>
      </c>
      <c r="FV87">
        <v>3113</v>
      </c>
      <c r="FW87">
        <v>42</v>
      </c>
      <c r="FX87">
        <v>294</v>
      </c>
      <c r="FY87">
        <v>0</v>
      </c>
      <c r="FZ87">
        <v>0</v>
      </c>
      <c r="GA87">
        <v>0</v>
      </c>
      <c r="GB87">
        <v>0</v>
      </c>
      <c r="GC87" t="s">
        <v>219</v>
      </c>
      <c r="GD87">
        <v>30</v>
      </c>
      <c r="GE87">
        <v>212</v>
      </c>
      <c r="GF87" t="s">
        <v>219</v>
      </c>
      <c r="GG87" t="s">
        <v>235</v>
      </c>
      <c r="GH87" t="s">
        <v>392</v>
      </c>
      <c r="GI87" t="s">
        <v>219</v>
      </c>
      <c r="GJ87" t="s">
        <v>277</v>
      </c>
      <c r="GK87" t="s">
        <v>206</v>
      </c>
      <c r="GL87">
        <v>0</v>
      </c>
      <c r="GM87">
        <v>0</v>
      </c>
      <c r="GN87" t="s">
        <v>206</v>
      </c>
      <c r="GO87" t="s">
        <v>211</v>
      </c>
      <c r="GP87" t="s">
        <v>211</v>
      </c>
      <c r="GQ87" t="s">
        <v>211</v>
      </c>
      <c r="GR87" t="s">
        <v>552</v>
      </c>
    </row>
    <row r="88" spans="1:200" x14ac:dyDescent="0.2">
      <c r="A88" t="s">
        <v>389</v>
      </c>
      <c r="B88" t="s">
        <v>235</v>
      </c>
      <c r="C88" t="s">
        <v>531</v>
      </c>
      <c r="D88" t="s">
        <v>445</v>
      </c>
      <c r="E88" t="s">
        <v>553</v>
      </c>
      <c r="F88" t="s">
        <v>554</v>
      </c>
      <c r="G88">
        <v>9</v>
      </c>
      <c r="H88">
        <v>9</v>
      </c>
      <c r="I88" t="s">
        <v>219</v>
      </c>
      <c r="J88">
        <v>237</v>
      </c>
      <c r="K88">
        <v>1630</v>
      </c>
      <c r="L88">
        <v>81</v>
      </c>
      <c r="M88">
        <v>570</v>
      </c>
      <c r="N88" t="s">
        <v>235</v>
      </c>
      <c r="O88" t="s">
        <v>454</v>
      </c>
      <c r="P88">
        <v>41</v>
      </c>
      <c r="Q88">
        <v>343</v>
      </c>
      <c r="R88" t="s">
        <v>235</v>
      </c>
      <c r="S88" t="s">
        <v>390</v>
      </c>
      <c r="T88">
        <v>13</v>
      </c>
      <c r="U88">
        <v>95</v>
      </c>
      <c r="V88" t="s">
        <v>235</v>
      </c>
      <c r="W88" t="s">
        <v>400</v>
      </c>
      <c r="X88">
        <v>10</v>
      </c>
      <c r="Y88">
        <v>70</v>
      </c>
      <c r="Z88" t="s">
        <v>235</v>
      </c>
      <c r="AA88" t="s">
        <v>445</v>
      </c>
      <c r="AB88">
        <v>0</v>
      </c>
      <c r="AC88">
        <v>0</v>
      </c>
      <c r="AD88" t="s">
        <v>207</v>
      </c>
      <c r="AE88" t="s">
        <v>207</v>
      </c>
      <c r="AF88">
        <v>92</v>
      </c>
      <c r="AG88">
        <v>552</v>
      </c>
      <c r="AH88" t="s">
        <v>235</v>
      </c>
      <c r="AI88" t="s">
        <v>445</v>
      </c>
      <c r="AJ88">
        <v>0</v>
      </c>
      <c r="AK88">
        <v>0</v>
      </c>
      <c r="AL88" t="s">
        <v>219</v>
      </c>
      <c r="AM88">
        <v>5</v>
      </c>
      <c r="AN88">
        <v>33</v>
      </c>
      <c r="AO88">
        <v>3</v>
      </c>
      <c r="AP88">
        <v>19</v>
      </c>
      <c r="AQ88" t="s">
        <v>277</v>
      </c>
      <c r="AR88" t="s">
        <v>278</v>
      </c>
      <c r="AS88">
        <v>2</v>
      </c>
      <c r="AT88">
        <v>14</v>
      </c>
      <c r="AU88" t="s">
        <v>277</v>
      </c>
      <c r="AV88" t="s">
        <v>278</v>
      </c>
      <c r="AW88">
        <v>0</v>
      </c>
      <c r="AX88">
        <v>0</v>
      </c>
      <c r="AY88" t="s">
        <v>207</v>
      </c>
      <c r="AZ88" t="s">
        <v>207</v>
      </c>
      <c r="BA88">
        <v>0</v>
      </c>
      <c r="BB88">
        <v>0</v>
      </c>
      <c r="BC88" t="s">
        <v>207</v>
      </c>
      <c r="BD88" t="s">
        <v>207</v>
      </c>
      <c r="BE88">
        <v>0</v>
      </c>
      <c r="BF88">
        <v>0</v>
      </c>
      <c r="BG88" t="s">
        <v>207</v>
      </c>
      <c r="BH88" t="s">
        <v>207</v>
      </c>
      <c r="BI88">
        <v>0</v>
      </c>
      <c r="BJ88">
        <v>0</v>
      </c>
      <c r="BK88">
        <v>570</v>
      </c>
      <c r="BL88">
        <v>0</v>
      </c>
      <c r="BM88">
        <v>0</v>
      </c>
      <c r="BN88">
        <v>0</v>
      </c>
      <c r="BO88" t="s">
        <v>206</v>
      </c>
      <c r="BP88">
        <v>343</v>
      </c>
      <c r="BQ88">
        <v>0</v>
      </c>
      <c r="BR88">
        <v>0</v>
      </c>
      <c r="BS88">
        <v>0</v>
      </c>
      <c r="BT88" t="s">
        <v>206</v>
      </c>
      <c r="BU88">
        <v>95</v>
      </c>
      <c r="BV88">
        <v>0</v>
      </c>
      <c r="BW88">
        <v>0</v>
      </c>
      <c r="BX88">
        <v>0</v>
      </c>
      <c r="BY88" t="s">
        <v>206</v>
      </c>
      <c r="BZ88">
        <v>70</v>
      </c>
      <c r="CA88">
        <v>0</v>
      </c>
      <c r="CB88">
        <v>0</v>
      </c>
      <c r="CC88">
        <v>0</v>
      </c>
      <c r="CD88" t="s">
        <v>206</v>
      </c>
      <c r="CE88">
        <v>0</v>
      </c>
      <c r="CF88">
        <v>0</v>
      </c>
      <c r="CG88">
        <v>0</v>
      </c>
      <c r="CH88">
        <v>0</v>
      </c>
      <c r="CI88" t="s">
        <v>206</v>
      </c>
      <c r="CJ88">
        <v>0</v>
      </c>
      <c r="CK88">
        <v>552</v>
      </c>
      <c r="CL88">
        <v>0</v>
      </c>
      <c r="CM88">
        <v>0</v>
      </c>
      <c r="CN88" t="s">
        <v>206</v>
      </c>
      <c r="CO88" t="s">
        <v>207</v>
      </c>
      <c r="CP88">
        <v>0</v>
      </c>
      <c r="CQ88">
        <v>0</v>
      </c>
      <c r="CR88">
        <v>0</v>
      </c>
      <c r="CS88">
        <v>237</v>
      </c>
      <c r="CT88">
        <v>1630</v>
      </c>
      <c r="CU88" t="s">
        <v>206</v>
      </c>
      <c r="CV88">
        <v>0</v>
      </c>
      <c r="CW88">
        <v>0</v>
      </c>
      <c r="CX88">
        <v>400</v>
      </c>
      <c r="CY88">
        <v>3360</v>
      </c>
      <c r="CZ88" t="s">
        <v>219</v>
      </c>
      <c r="DA88">
        <f>Table1[[#This Row],[i- returnees internal present household]]+Table1[[#This Row],[k- abroad returnee household]]</f>
        <v>444</v>
      </c>
      <c r="DB88">
        <f>Table1[[#This Row],[i- returnees internal present individuals]]+Table1[[#This Row],[k- abroad returnee individuals]]</f>
        <v>3231</v>
      </c>
      <c r="DC88" t="s">
        <v>219</v>
      </c>
      <c r="DD88">
        <v>397</v>
      </c>
      <c r="DE88">
        <v>2894</v>
      </c>
      <c r="DF88">
        <v>12</v>
      </c>
      <c r="DG88">
        <v>48</v>
      </c>
      <c r="DH88" t="s">
        <v>235</v>
      </c>
      <c r="DI88" t="s">
        <v>454</v>
      </c>
      <c r="DJ88" t="s">
        <v>210</v>
      </c>
      <c r="DK88" t="s">
        <v>207</v>
      </c>
      <c r="DL88">
        <v>21</v>
      </c>
      <c r="DM88">
        <v>147</v>
      </c>
      <c r="DN88" t="s">
        <v>235</v>
      </c>
      <c r="DO88" t="s">
        <v>445</v>
      </c>
      <c r="DP88" t="s">
        <v>210</v>
      </c>
      <c r="DQ88" t="s">
        <v>207</v>
      </c>
      <c r="DR88">
        <v>120</v>
      </c>
      <c r="DS88">
        <v>860</v>
      </c>
      <c r="DT88" t="s">
        <v>235</v>
      </c>
      <c r="DU88" t="s">
        <v>454</v>
      </c>
      <c r="DV88" t="s">
        <v>210</v>
      </c>
      <c r="DW88" t="s">
        <v>207</v>
      </c>
      <c r="DX88">
        <v>169</v>
      </c>
      <c r="DY88">
        <v>1294</v>
      </c>
      <c r="DZ88" t="s">
        <v>235</v>
      </c>
      <c r="EA88" t="s">
        <v>392</v>
      </c>
      <c r="EB88" t="s">
        <v>210</v>
      </c>
      <c r="EC88" t="s">
        <v>207</v>
      </c>
      <c r="ED88">
        <v>75</v>
      </c>
      <c r="EE88">
        <v>545</v>
      </c>
      <c r="EF88" t="s">
        <v>235</v>
      </c>
      <c r="EG88" t="s">
        <v>300</v>
      </c>
      <c r="EH88" t="s">
        <v>242</v>
      </c>
      <c r="EI88" t="s">
        <v>207</v>
      </c>
      <c r="EJ88">
        <v>0</v>
      </c>
      <c r="EK88">
        <v>0</v>
      </c>
      <c r="EL88" t="s">
        <v>219</v>
      </c>
      <c r="EM88">
        <v>47</v>
      </c>
      <c r="EN88">
        <v>337</v>
      </c>
      <c r="EO88">
        <v>0</v>
      </c>
      <c r="EP88">
        <v>0</v>
      </c>
      <c r="EQ88" t="s">
        <v>207</v>
      </c>
      <c r="ER88" t="s">
        <v>207</v>
      </c>
      <c r="ES88" t="s">
        <v>207</v>
      </c>
      <c r="ET88" t="s">
        <v>207</v>
      </c>
      <c r="EU88">
        <v>0</v>
      </c>
      <c r="EV88">
        <v>0</v>
      </c>
      <c r="EW88" t="s">
        <v>207</v>
      </c>
      <c r="EX88" t="s">
        <v>207</v>
      </c>
      <c r="EY88" t="s">
        <v>207</v>
      </c>
      <c r="EZ88" t="s">
        <v>207</v>
      </c>
      <c r="FA88">
        <v>13</v>
      </c>
      <c r="FB88">
        <v>91</v>
      </c>
      <c r="FC88" t="s">
        <v>281</v>
      </c>
      <c r="FD88" t="s">
        <v>436</v>
      </c>
      <c r="FE88" t="s">
        <v>210</v>
      </c>
      <c r="FF88" t="s">
        <v>207</v>
      </c>
      <c r="FG88">
        <v>22</v>
      </c>
      <c r="FH88">
        <v>162</v>
      </c>
      <c r="FI88" t="s">
        <v>277</v>
      </c>
      <c r="FJ88" t="s">
        <v>278</v>
      </c>
      <c r="FK88" t="s">
        <v>210</v>
      </c>
      <c r="FL88" t="s">
        <v>207</v>
      </c>
      <c r="FM88">
        <v>12</v>
      </c>
      <c r="FN88">
        <v>84</v>
      </c>
      <c r="FO88" t="s">
        <v>277</v>
      </c>
      <c r="FP88" t="s">
        <v>278</v>
      </c>
      <c r="FQ88" t="s">
        <v>210</v>
      </c>
      <c r="FR88" t="s">
        <v>207</v>
      </c>
      <c r="FS88">
        <v>0</v>
      </c>
      <c r="FT88">
        <v>0</v>
      </c>
      <c r="FU88">
        <v>413</v>
      </c>
      <c r="FV88">
        <v>2930</v>
      </c>
      <c r="FW88">
        <v>18</v>
      </c>
      <c r="FX88">
        <v>206</v>
      </c>
      <c r="FY88">
        <v>13</v>
      </c>
      <c r="FZ88">
        <v>95</v>
      </c>
      <c r="GA88">
        <v>0</v>
      </c>
      <c r="GB88">
        <v>0</v>
      </c>
      <c r="GC88" t="s">
        <v>219</v>
      </c>
      <c r="GD88">
        <v>136</v>
      </c>
      <c r="GE88">
        <v>961</v>
      </c>
      <c r="GF88" t="s">
        <v>219</v>
      </c>
      <c r="GG88" t="s">
        <v>235</v>
      </c>
      <c r="GH88" t="s">
        <v>392</v>
      </c>
      <c r="GI88" t="s">
        <v>219</v>
      </c>
      <c r="GJ88" t="s">
        <v>277</v>
      </c>
      <c r="GK88" t="s">
        <v>206</v>
      </c>
      <c r="GL88">
        <v>0</v>
      </c>
      <c r="GM88">
        <v>0</v>
      </c>
      <c r="GN88" t="s">
        <v>219</v>
      </c>
      <c r="GO88" t="s">
        <v>212</v>
      </c>
      <c r="GP88" t="s">
        <v>211</v>
      </c>
      <c r="GQ88" t="s">
        <v>211</v>
      </c>
      <c r="GR88" t="s">
        <v>555</v>
      </c>
    </row>
    <row r="89" spans="1:200" x14ac:dyDescent="0.2">
      <c r="A89" t="s">
        <v>389</v>
      </c>
      <c r="B89" t="s">
        <v>235</v>
      </c>
      <c r="C89" t="s">
        <v>531</v>
      </c>
      <c r="D89" t="s">
        <v>445</v>
      </c>
      <c r="E89" t="s">
        <v>556</v>
      </c>
      <c r="F89" t="s">
        <v>557</v>
      </c>
      <c r="G89">
        <v>9</v>
      </c>
      <c r="H89">
        <v>9</v>
      </c>
      <c r="I89" t="s">
        <v>219</v>
      </c>
      <c r="J89">
        <v>70</v>
      </c>
      <c r="K89">
        <v>505</v>
      </c>
      <c r="L89">
        <v>39</v>
      </c>
      <c r="M89">
        <v>288</v>
      </c>
      <c r="N89" t="s">
        <v>235</v>
      </c>
      <c r="O89" t="s">
        <v>454</v>
      </c>
      <c r="P89">
        <v>25</v>
      </c>
      <c r="Q89">
        <v>175</v>
      </c>
      <c r="R89" t="s">
        <v>235</v>
      </c>
      <c r="S89" t="s">
        <v>400</v>
      </c>
      <c r="T89">
        <v>6</v>
      </c>
      <c r="U89">
        <v>42</v>
      </c>
      <c r="V89" t="s">
        <v>235</v>
      </c>
      <c r="W89" t="s">
        <v>454</v>
      </c>
      <c r="X89">
        <v>0</v>
      </c>
      <c r="Y89">
        <v>0</v>
      </c>
      <c r="Z89" t="s">
        <v>207</v>
      </c>
      <c r="AA89" t="s">
        <v>207</v>
      </c>
      <c r="AB89">
        <v>0</v>
      </c>
      <c r="AC89">
        <v>0</v>
      </c>
      <c r="AD89" t="s">
        <v>207</v>
      </c>
      <c r="AE89" t="s">
        <v>207</v>
      </c>
      <c r="AF89">
        <v>0</v>
      </c>
      <c r="AG89">
        <v>0</v>
      </c>
      <c r="AH89" t="s">
        <v>207</v>
      </c>
      <c r="AI89" t="s">
        <v>207</v>
      </c>
      <c r="AJ89">
        <v>0</v>
      </c>
      <c r="AK89">
        <v>0</v>
      </c>
      <c r="AL89" t="s">
        <v>219</v>
      </c>
      <c r="AM89">
        <v>7</v>
      </c>
      <c r="AN89">
        <v>48</v>
      </c>
      <c r="AO89">
        <v>2</v>
      </c>
      <c r="AP89">
        <v>14</v>
      </c>
      <c r="AQ89" t="s">
        <v>277</v>
      </c>
      <c r="AR89" t="s">
        <v>278</v>
      </c>
      <c r="AS89">
        <v>5</v>
      </c>
      <c r="AT89">
        <v>34</v>
      </c>
      <c r="AU89" t="s">
        <v>277</v>
      </c>
      <c r="AV89" t="s">
        <v>278</v>
      </c>
      <c r="AW89">
        <v>0</v>
      </c>
      <c r="AX89">
        <v>0</v>
      </c>
      <c r="AY89" t="s">
        <v>207</v>
      </c>
      <c r="AZ89" t="s">
        <v>207</v>
      </c>
      <c r="BA89">
        <v>0</v>
      </c>
      <c r="BB89">
        <v>0</v>
      </c>
      <c r="BC89" t="s">
        <v>207</v>
      </c>
      <c r="BD89" t="s">
        <v>207</v>
      </c>
      <c r="BE89">
        <v>0</v>
      </c>
      <c r="BF89">
        <v>0</v>
      </c>
      <c r="BG89" t="s">
        <v>207</v>
      </c>
      <c r="BH89" t="s">
        <v>207</v>
      </c>
      <c r="BI89">
        <v>0</v>
      </c>
      <c r="BJ89">
        <v>0</v>
      </c>
      <c r="BK89">
        <v>288</v>
      </c>
      <c r="BL89">
        <v>0</v>
      </c>
      <c r="BM89">
        <v>0</v>
      </c>
      <c r="BN89">
        <v>0</v>
      </c>
      <c r="BO89" t="s">
        <v>206</v>
      </c>
      <c r="BP89">
        <v>175</v>
      </c>
      <c r="BQ89">
        <v>0</v>
      </c>
      <c r="BR89">
        <v>0</v>
      </c>
      <c r="BS89">
        <v>0</v>
      </c>
      <c r="BT89" t="s">
        <v>206</v>
      </c>
      <c r="BU89">
        <v>42</v>
      </c>
      <c r="BV89">
        <v>0</v>
      </c>
      <c r="BW89">
        <v>0</v>
      </c>
      <c r="BX89">
        <v>0</v>
      </c>
      <c r="BY89" t="s">
        <v>206</v>
      </c>
      <c r="BZ89">
        <v>0</v>
      </c>
      <c r="CA89">
        <v>0</v>
      </c>
      <c r="CB89">
        <v>0</v>
      </c>
      <c r="CC89">
        <v>0</v>
      </c>
      <c r="CD89" t="s">
        <v>206</v>
      </c>
      <c r="CE89">
        <v>0</v>
      </c>
      <c r="CF89">
        <v>0</v>
      </c>
      <c r="CG89">
        <v>0</v>
      </c>
      <c r="CH89">
        <v>0</v>
      </c>
      <c r="CI89" t="s">
        <v>206</v>
      </c>
      <c r="CJ89">
        <v>0</v>
      </c>
      <c r="CK89">
        <v>0</v>
      </c>
      <c r="CL89">
        <v>0</v>
      </c>
      <c r="CM89">
        <v>0</v>
      </c>
      <c r="CN89" t="s">
        <v>206</v>
      </c>
      <c r="CO89" t="s">
        <v>207</v>
      </c>
      <c r="CP89">
        <v>0</v>
      </c>
      <c r="CQ89">
        <v>0</v>
      </c>
      <c r="CR89">
        <v>0</v>
      </c>
      <c r="CS89">
        <v>70</v>
      </c>
      <c r="CT89">
        <v>505</v>
      </c>
      <c r="CU89" t="s">
        <v>206</v>
      </c>
      <c r="CV89">
        <v>0</v>
      </c>
      <c r="CW89">
        <v>0</v>
      </c>
      <c r="CX89">
        <v>458</v>
      </c>
      <c r="CY89">
        <v>3206</v>
      </c>
      <c r="CZ89" t="s">
        <v>219</v>
      </c>
      <c r="DA89">
        <f>Table1[[#This Row],[i- returnees internal present household]]+Table1[[#This Row],[k- abroad returnee household]]</f>
        <v>492</v>
      </c>
      <c r="DB89">
        <f>Table1[[#This Row],[i- returnees internal present individuals]]+Table1[[#This Row],[k- abroad returnee individuals]]</f>
        <v>3435</v>
      </c>
      <c r="DC89" t="s">
        <v>219</v>
      </c>
      <c r="DD89">
        <v>413</v>
      </c>
      <c r="DE89">
        <v>2869</v>
      </c>
      <c r="DF89">
        <v>20</v>
      </c>
      <c r="DG89">
        <v>140</v>
      </c>
      <c r="DH89" t="s">
        <v>235</v>
      </c>
      <c r="DI89" t="s">
        <v>445</v>
      </c>
      <c r="DJ89" t="s">
        <v>210</v>
      </c>
      <c r="DK89" t="s">
        <v>207</v>
      </c>
      <c r="DL89">
        <v>80</v>
      </c>
      <c r="DM89">
        <v>561</v>
      </c>
      <c r="DN89" t="s">
        <v>235</v>
      </c>
      <c r="DO89" t="s">
        <v>454</v>
      </c>
      <c r="DP89" t="s">
        <v>210</v>
      </c>
      <c r="DQ89" t="s">
        <v>207</v>
      </c>
      <c r="DR89">
        <v>120</v>
      </c>
      <c r="DS89">
        <v>858</v>
      </c>
      <c r="DT89" t="s">
        <v>235</v>
      </c>
      <c r="DU89" t="s">
        <v>392</v>
      </c>
      <c r="DV89" t="s">
        <v>210</v>
      </c>
      <c r="DW89" t="s">
        <v>207</v>
      </c>
      <c r="DX89">
        <v>130</v>
      </c>
      <c r="DY89">
        <v>868</v>
      </c>
      <c r="DZ89" t="s">
        <v>235</v>
      </c>
      <c r="EA89" t="s">
        <v>392</v>
      </c>
      <c r="EB89" t="s">
        <v>210</v>
      </c>
      <c r="EC89" t="s">
        <v>207</v>
      </c>
      <c r="ED89">
        <v>63</v>
      </c>
      <c r="EE89">
        <v>442</v>
      </c>
      <c r="EF89" t="s">
        <v>235</v>
      </c>
      <c r="EG89" t="s">
        <v>300</v>
      </c>
      <c r="EH89" t="s">
        <v>210</v>
      </c>
      <c r="EI89" t="s">
        <v>207</v>
      </c>
      <c r="EJ89">
        <v>0</v>
      </c>
      <c r="EK89">
        <v>0</v>
      </c>
      <c r="EL89" t="s">
        <v>219</v>
      </c>
      <c r="EM89">
        <v>79</v>
      </c>
      <c r="EN89">
        <v>566</v>
      </c>
      <c r="EO89">
        <v>0</v>
      </c>
      <c r="EP89">
        <v>0</v>
      </c>
      <c r="EQ89" t="s">
        <v>207</v>
      </c>
      <c r="ER89" t="s">
        <v>207</v>
      </c>
      <c r="ES89" t="s">
        <v>207</v>
      </c>
      <c r="ET89" t="s">
        <v>207</v>
      </c>
      <c r="EU89">
        <v>0</v>
      </c>
      <c r="EV89">
        <v>0</v>
      </c>
      <c r="EW89" t="s">
        <v>207</v>
      </c>
      <c r="EX89" t="s">
        <v>207</v>
      </c>
      <c r="EY89" t="s">
        <v>207</v>
      </c>
      <c r="EZ89" t="s">
        <v>207</v>
      </c>
      <c r="FA89">
        <v>17</v>
      </c>
      <c r="FB89">
        <v>122</v>
      </c>
      <c r="FC89" t="s">
        <v>281</v>
      </c>
      <c r="FD89" t="s">
        <v>393</v>
      </c>
      <c r="FE89" t="s">
        <v>210</v>
      </c>
      <c r="FF89" t="s">
        <v>207</v>
      </c>
      <c r="FG89">
        <v>53</v>
      </c>
      <c r="FH89">
        <v>381</v>
      </c>
      <c r="FI89" t="s">
        <v>277</v>
      </c>
      <c r="FJ89" t="s">
        <v>278</v>
      </c>
      <c r="FK89" t="s">
        <v>210</v>
      </c>
      <c r="FL89" t="s">
        <v>207</v>
      </c>
      <c r="FM89">
        <v>9</v>
      </c>
      <c r="FN89">
        <v>63</v>
      </c>
      <c r="FO89" t="s">
        <v>277</v>
      </c>
      <c r="FP89" t="s">
        <v>278</v>
      </c>
      <c r="FQ89" t="s">
        <v>210</v>
      </c>
      <c r="FR89" t="s">
        <v>207</v>
      </c>
      <c r="FS89">
        <v>0</v>
      </c>
      <c r="FT89">
        <v>0</v>
      </c>
      <c r="FU89">
        <v>450</v>
      </c>
      <c r="FV89">
        <v>3106</v>
      </c>
      <c r="FW89">
        <v>34</v>
      </c>
      <c r="FX89">
        <v>270</v>
      </c>
      <c r="FY89">
        <v>8</v>
      </c>
      <c r="FZ89">
        <v>59</v>
      </c>
      <c r="GA89">
        <v>0</v>
      </c>
      <c r="GB89">
        <v>0</v>
      </c>
      <c r="GC89" t="s">
        <v>219</v>
      </c>
      <c r="GD89">
        <v>128</v>
      </c>
      <c r="GE89">
        <v>898</v>
      </c>
      <c r="GF89" t="s">
        <v>219</v>
      </c>
      <c r="GG89" t="s">
        <v>235</v>
      </c>
      <c r="GH89" t="s">
        <v>300</v>
      </c>
      <c r="GI89" t="s">
        <v>219</v>
      </c>
      <c r="GJ89" t="s">
        <v>277</v>
      </c>
      <c r="GK89" t="s">
        <v>206</v>
      </c>
      <c r="GL89">
        <v>0</v>
      </c>
      <c r="GM89">
        <v>0</v>
      </c>
      <c r="GN89" t="s">
        <v>219</v>
      </c>
      <c r="GO89" t="s">
        <v>212</v>
      </c>
      <c r="GP89" t="s">
        <v>211</v>
      </c>
      <c r="GQ89" t="s">
        <v>211</v>
      </c>
      <c r="GR89" t="s">
        <v>558</v>
      </c>
    </row>
    <row r="90" spans="1:200" x14ac:dyDescent="0.2">
      <c r="A90" t="s">
        <v>389</v>
      </c>
      <c r="B90" t="s">
        <v>235</v>
      </c>
      <c r="C90" t="s">
        <v>424</v>
      </c>
      <c r="D90" t="s">
        <v>236</v>
      </c>
      <c r="E90" t="s">
        <v>559</v>
      </c>
      <c r="F90" t="s">
        <v>560</v>
      </c>
      <c r="G90">
        <v>9</v>
      </c>
      <c r="H90">
        <v>9</v>
      </c>
      <c r="I90" t="s">
        <v>219</v>
      </c>
      <c r="J90">
        <v>126</v>
      </c>
      <c r="K90">
        <v>828</v>
      </c>
      <c r="L90">
        <v>7</v>
      </c>
      <c r="M90">
        <v>50</v>
      </c>
      <c r="N90" t="s">
        <v>235</v>
      </c>
      <c r="O90" t="s">
        <v>236</v>
      </c>
      <c r="P90">
        <v>32</v>
      </c>
      <c r="Q90">
        <v>214</v>
      </c>
      <c r="R90" t="s">
        <v>235</v>
      </c>
      <c r="S90" t="s">
        <v>236</v>
      </c>
      <c r="T90">
        <v>39</v>
      </c>
      <c r="U90">
        <v>257</v>
      </c>
      <c r="V90" t="s">
        <v>235</v>
      </c>
      <c r="W90" t="s">
        <v>236</v>
      </c>
      <c r="X90">
        <v>31</v>
      </c>
      <c r="Y90">
        <v>203</v>
      </c>
      <c r="Z90" t="s">
        <v>235</v>
      </c>
      <c r="AA90" t="s">
        <v>236</v>
      </c>
      <c r="AB90">
        <v>14</v>
      </c>
      <c r="AC90">
        <v>79</v>
      </c>
      <c r="AD90" t="s">
        <v>235</v>
      </c>
      <c r="AE90" t="s">
        <v>236</v>
      </c>
      <c r="AF90">
        <v>3</v>
      </c>
      <c r="AG90">
        <v>25</v>
      </c>
      <c r="AH90" t="s">
        <v>235</v>
      </c>
      <c r="AI90" t="s">
        <v>236</v>
      </c>
      <c r="AJ90">
        <v>0</v>
      </c>
      <c r="AK90">
        <v>0</v>
      </c>
      <c r="AL90" t="s">
        <v>219</v>
      </c>
      <c r="AM90">
        <v>56</v>
      </c>
      <c r="AN90">
        <v>332</v>
      </c>
      <c r="AO90">
        <v>0</v>
      </c>
      <c r="AP90">
        <v>0</v>
      </c>
      <c r="AQ90" t="s">
        <v>207</v>
      </c>
      <c r="AR90" t="s">
        <v>207</v>
      </c>
      <c r="AS90">
        <v>26</v>
      </c>
      <c r="AT90">
        <v>152</v>
      </c>
      <c r="AU90" t="s">
        <v>277</v>
      </c>
      <c r="AV90" t="s">
        <v>278</v>
      </c>
      <c r="AW90">
        <v>30</v>
      </c>
      <c r="AX90">
        <v>180</v>
      </c>
      <c r="AY90" t="s">
        <v>277</v>
      </c>
      <c r="AZ90" t="s">
        <v>278</v>
      </c>
      <c r="BA90">
        <v>0</v>
      </c>
      <c r="BB90">
        <v>0</v>
      </c>
      <c r="BC90" t="s">
        <v>207</v>
      </c>
      <c r="BD90" t="s">
        <v>207</v>
      </c>
      <c r="BE90">
        <v>0</v>
      </c>
      <c r="BF90">
        <v>0</v>
      </c>
      <c r="BG90" t="s">
        <v>207</v>
      </c>
      <c r="BH90" t="s">
        <v>207</v>
      </c>
      <c r="BI90">
        <v>0</v>
      </c>
      <c r="BJ90">
        <v>0</v>
      </c>
      <c r="BK90">
        <v>50</v>
      </c>
      <c r="BL90">
        <v>0</v>
      </c>
      <c r="BM90">
        <v>0</v>
      </c>
      <c r="BN90">
        <v>0</v>
      </c>
      <c r="BO90" t="s">
        <v>206</v>
      </c>
      <c r="BP90">
        <v>214</v>
      </c>
      <c r="BQ90">
        <v>0</v>
      </c>
      <c r="BR90">
        <v>0</v>
      </c>
      <c r="BS90">
        <v>0</v>
      </c>
      <c r="BT90" t="s">
        <v>206</v>
      </c>
      <c r="BU90">
        <v>148</v>
      </c>
      <c r="BV90">
        <v>0</v>
      </c>
      <c r="BW90">
        <v>0</v>
      </c>
      <c r="BX90">
        <v>109</v>
      </c>
      <c r="BY90" t="s">
        <v>206</v>
      </c>
      <c r="BZ90">
        <v>75</v>
      </c>
      <c r="CA90">
        <v>0</v>
      </c>
      <c r="CB90">
        <v>0</v>
      </c>
      <c r="CC90">
        <v>128</v>
      </c>
      <c r="CD90" t="s">
        <v>206</v>
      </c>
      <c r="CE90">
        <v>79</v>
      </c>
      <c r="CF90">
        <v>0</v>
      </c>
      <c r="CG90">
        <v>0</v>
      </c>
      <c r="CH90">
        <v>0</v>
      </c>
      <c r="CI90" t="s">
        <v>206</v>
      </c>
      <c r="CJ90">
        <v>0</v>
      </c>
      <c r="CK90">
        <v>25</v>
      </c>
      <c r="CL90">
        <v>0</v>
      </c>
      <c r="CM90">
        <v>0</v>
      </c>
      <c r="CN90" t="s">
        <v>206</v>
      </c>
      <c r="CO90" t="s">
        <v>207</v>
      </c>
      <c r="CP90">
        <v>0</v>
      </c>
      <c r="CQ90">
        <v>0</v>
      </c>
      <c r="CR90">
        <v>0</v>
      </c>
      <c r="CS90">
        <v>126</v>
      </c>
      <c r="CT90">
        <v>828</v>
      </c>
      <c r="CU90" t="s">
        <v>206</v>
      </c>
      <c r="CV90">
        <v>0</v>
      </c>
      <c r="CW90">
        <v>0</v>
      </c>
      <c r="CX90">
        <v>3000</v>
      </c>
      <c r="CY90">
        <v>21000</v>
      </c>
      <c r="CZ90" t="s">
        <v>219</v>
      </c>
      <c r="DA90">
        <f>Table1[[#This Row],[i- returnees internal present household]]+Table1[[#This Row],[k- abroad returnee household]]</f>
        <v>344</v>
      </c>
      <c r="DB90">
        <f>Table1[[#This Row],[i- returnees internal present individuals]]+Table1[[#This Row],[k- abroad returnee individuals]]</f>
        <v>2372</v>
      </c>
      <c r="DC90" t="s">
        <v>219</v>
      </c>
      <c r="DD90">
        <v>140</v>
      </c>
      <c r="DE90">
        <v>939</v>
      </c>
      <c r="DF90">
        <v>20</v>
      </c>
      <c r="DG90">
        <v>140</v>
      </c>
      <c r="DH90" t="s">
        <v>235</v>
      </c>
      <c r="DI90" t="s">
        <v>236</v>
      </c>
      <c r="DJ90" t="s">
        <v>210</v>
      </c>
      <c r="DK90" t="s">
        <v>207</v>
      </c>
      <c r="DL90">
        <v>40</v>
      </c>
      <c r="DM90">
        <v>280</v>
      </c>
      <c r="DN90" t="s">
        <v>235</v>
      </c>
      <c r="DO90" t="s">
        <v>236</v>
      </c>
      <c r="DP90" t="s">
        <v>210</v>
      </c>
      <c r="DQ90" t="s">
        <v>207</v>
      </c>
      <c r="DR90">
        <v>35</v>
      </c>
      <c r="DS90">
        <v>204</v>
      </c>
      <c r="DT90" t="s">
        <v>235</v>
      </c>
      <c r="DU90" t="s">
        <v>236</v>
      </c>
      <c r="DV90" t="s">
        <v>210</v>
      </c>
      <c r="DW90" t="s">
        <v>207</v>
      </c>
      <c r="DX90">
        <v>30</v>
      </c>
      <c r="DY90">
        <v>210</v>
      </c>
      <c r="DZ90" t="s">
        <v>235</v>
      </c>
      <c r="EA90" t="s">
        <v>236</v>
      </c>
      <c r="EB90" t="s">
        <v>210</v>
      </c>
      <c r="EC90" t="s">
        <v>207</v>
      </c>
      <c r="ED90">
        <v>15</v>
      </c>
      <c r="EE90">
        <v>105</v>
      </c>
      <c r="EF90" t="s">
        <v>235</v>
      </c>
      <c r="EG90" t="s">
        <v>236</v>
      </c>
      <c r="EH90" t="s">
        <v>210</v>
      </c>
      <c r="EI90" t="s">
        <v>207</v>
      </c>
      <c r="EJ90">
        <v>0</v>
      </c>
      <c r="EK90">
        <v>0</v>
      </c>
      <c r="EL90" t="s">
        <v>219</v>
      </c>
      <c r="EM90">
        <v>204</v>
      </c>
      <c r="EN90">
        <v>1433</v>
      </c>
      <c r="EO90">
        <v>31</v>
      </c>
      <c r="EP90">
        <v>217</v>
      </c>
      <c r="EQ90" t="s">
        <v>277</v>
      </c>
      <c r="ER90" t="s">
        <v>278</v>
      </c>
      <c r="ES90" t="s">
        <v>210</v>
      </c>
      <c r="ET90" t="s">
        <v>207</v>
      </c>
      <c r="EU90">
        <v>44</v>
      </c>
      <c r="EV90">
        <v>308</v>
      </c>
      <c r="EW90" t="s">
        <v>277</v>
      </c>
      <c r="EX90" t="s">
        <v>278</v>
      </c>
      <c r="EY90" t="s">
        <v>210</v>
      </c>
      <c r="EZ90" t="s">
        <v>207</v>
      </c>
      <c r="FA90">
        <v>109</v>
      </c>
      <c r="FB90">
        <v>763</v>
      </c>
      <c r="FC90" t="s">
        <v>277</v>
      </c>
      <c r="FD90" t="s">
        <v>278</v>
      </c>
      <c r="FE90" t="s">
        <v>210</v>
      </c>
      <c r="FF90" t="s">
        <v>207</v>
      </c>
      <c r="FG90">
        <v>0</v>
      </c>
      <c r="FH90">
        <v>0</v>
      </c>
      <c r="FI90" t="s">
        <v>207</v>
      </c>
      <c r="FJ90" t="s">
        <v>207</v>
      </c>
      <c r="FK90" t="s">
        <v>207</v>
      </c>
      <c r="FL90" t="s">
        <v>207</v>
      </c>
      <c r="FM90">
        <v>20</v>
      </c>
      <c r="FN90">
        <v>145</v>
      </c>
      <c r="FO90" t="s">
        <v>277</v>
      </c>
      <c r="FP90" t="s">
        <v>278</v>
      </c>
      <c r="FQ90" t="s">
        <v>210</v>
      </c>
      <c r="FR90" t="s">
        <v>207</v>
      </c>
      <c r="FS90">
        <v>0</v>
      </c>
      <c r="FT90">
        <v>0</v>
      </c>
      <c r="FU90">
        <v>201</v>
      </c>
      <c r="FV90">
        <v>1371</v>
      </c>
      <c r="FW90">
        <v>143</v>
      </c>
      <c r="FX90">
        <v>1001</v>
      </c>
      <c r="FY90">
        <v>0</v>
      </c>
      <c r="FZ90">
        <v>0</v>
      </c>
      <c r="GA90">
        <v>0</v>
      </c>
      <c r="GB90">
        <v>0</v>
      </c>
      <c r="GC90" t="s">
        <v>219</v>
      </c>
      <c r="GD90">
        <v>104</v>
      </c>
      <c r="GE90">
        <v>728</v>
      </c>
      <c r="GF90" t="s">
        <v>219</v>
      </c>
      <c r="GG90" t="s">
        <v>235</v>
      </c>
      <c r="GH90" t="s">
        <v>236</v>
      </c>
      <c r="GI90" t="s">
        <v>219</v>
      </c>
      <c r="GJ90" t="s">
        <v>277</v>
      </c>
      <c r="GK90" t="s">
        <v>206</v>
      </c>
      <c r="GL90">
        <v>0</v>
      </c>
      <c r="GM90">
        <v>0</v>
      </c>
      <c r="GN90" t="s">
        <v>206</v>
      </c>
      <c r="GO90" t="s">
        <v>237</v>
      </c>
      <c r="GP90" t="s">
        <v>212</v>
      </c>
      <c r="GQ90" t="s">
        <v>211</v>
      </c>
      <c r="GR90" t="s">
        <v>561</v>
      </c>
    </row>
    <row r="91" spans="1:200" x14ac:dyDescent="0.2">
      <c r="A91" t="s">
        <v>389</v>
      </c>
      <c r="B91" t="s">
        <v>235</v>
      </c>
      <c r="C91" t="s">
        <v>388</v>
      </c>
      <c r="D91" t="s">
        <v>390</v>
      </c>
      <c r="E91" t="s">
        <v>562</v>
      </c>
      <c r="F91" t="s">
        <v>563</v>
      </c>
      <c r="G91">
        <v>9</v>
      </c>
      <c r="H91">
        <v>9</v>
      </c>
      <c r="I91" t="s">
        <v>206</v>
      </c>
      <c r="J91">
        <v>0</v>
      </c>
      <c r="K91">
        <v>0</v>
      </c>
      <c r="L91">
        <v>0</v>
      </c>
      <c r="M91">
        <v>0</v>
      </c>
      <c r="N91" t="s">
        <v>207</v>
      </c>
      <c r="O91" t="s">
        <v>207</v>
      </c>
      <c r="P91">
        <v>0</v>
      </c>
      <c r="Q91">
        <v>0</v>
      </c>
      <c r="R91" t="s">
        <v>207</v>
      </c>
      <c r="S91" t="s">
        <v>207</v>
      </c>
      <c r="T91">
        <v>0</v>
      </c>
      <c r="U91">
        <v>0</v>
      </c>
      <c r="V91" t="s">
        <v>207</v>
      </c>
      <c r="W91" t="s">
        <v>207</v>
      </c>
      <c r="X91">
        <v>0</v>
      </c>
      <c r="Y91">
        <v>0</v>
      </c>
      <c r="Z91" t="s">
        <v>207</v>
      </c>
      <c r="AA91" t="s">
        <v>207</v>
      </c>
      <c r="AB91">
        <v>0</v>
      </c>
      <c r="AC91">
        <v>0</v>
      </c>
      <c r="AD91" t="s">
        <v>207</v>
      </c>
      <c r="AE91" t="s">
        <v>207</v>
      </c>
      <c r="AF91">
        <v>0</v>
      </c>
      <c r="AG91">
        <v>0</v>
      </c>
      <c r="AH91" t="s">
        <v>207</v>
      </c>
      <c r="AI91" t="s">
        <v>207</v>
      </c>
      <c r="AJ91">
        <v>0</v>
      </c>
      <c r="AK91">
        <v>0</v>
      </c>
      <c r="AL91" t="s">
        <v>206</v>
      </c>
      <c r="AM91">
        <v>0</v>
      </c>
      <c r="AN91">
        <v>0</v>
      </c>
      <c r="AO91">
        <v>0</v>
      </c>
      <c r="AP91">
        <v>0</v>
      </c>
      <c r="AQ91" t="s">
        <v>207</v>
      </c>
      <c r="AR91" t="s">
        <v>207</v>
      </c>
      <c r="AS91">
        <v>0</v>
      </c>
      <c r="AT91">
        <v>0</v>
      </c>
      <c r="AU91" t="s">
        <v>207</v>
      </c>
      <c r="AV91" t="s">
        <v>207</v>
      </c>
      <c r="AW91">
        <v>0</v>
      </c>
      <c r="AX91">
        <v>0</v>
      </c>
      <c r="AY91" t="s">
        <v>207</v>
      </c>
      <c r="AZ91" t="s">
        <v>207</v>
      </c>
      <c r="BA91">
        <v>0</v>
      </c>
      <c r="BB91">
        <v>0</v>
      </c>
      <c r="BC91" t="s">
        <v>207</v>
      </c>
      <c r="BD91" t="s">
        <v>207</v>
      </c>
      <c r="BE91">
        <v>0</v>
      </c>
      <c r="BF91">
        <v>0</v>
      </c>
      <c r="BG91" t="s">
        <v>207</v>
      </c>
      <c r="BH91" t="s">
        <v>207</v>
      </c>
      <c r="BI91">
        <v>0</v>
      </c>
      <c r="BJ91">
        <v>0</v>
      </c>
      <c r="BK91">
        <v>0</v>
      </c>
      <c r="BL91">
        <v>0</v>
      </c>
      <c r="BM91">
        <v>0</v>
      </c>
      <c r="BN91">
        <v>0</v>
      </c>
      <c r="BO91" t="s">
        <v>206</v>
      </c>
      <c r="BP91">
        <v>0</v>
      </c>
      <c r="BQ91">
        <v>0</v>
      </c>
      <c r="BR91">
        <v>0</v>
      </c>
      <c r="BS91">
        <v>0</v>
      </c>
      <c r="BT91" t="s">
        <v>206</v>
      </c>
      <c r="BU91">
        <v>0</v>
      </c>
      <c r="BV91">
        <v>0</v>
      </c>
      <c r="BW91">
        <v>0</v>
      </c>
      <c r="BX91">
        <v>0</v>
      </c>
      <c r="BY91" t="s">
        <v>206</v>
      </c>
      <c r="BZ91">
        <v>0</v>
      </c>
      <c r="CA91">
        <v>0</v>
      </c>
      <c r="CB91">
        <v>0</v>
      </c>
      <c r="CC91">
        <v>0</v>
      </c>
      <c r="CD91" t="s">
        <v>206</v>
      </c>
      <c r="CE91">
        <v>0</v>
      </c>
      <c r="CF91">
        <v>0</v>
      </c>
      <c r="CG91">
        <v>0</v>
      </c>
      <c r="CH91">
        <v>0</v>
      </c>
      <c r="CI91" t="s">
        <v>206</v>
      </c>
      <c r="CJ91">
        <v>0</v>
      </c>
      <c r="CK91">
        <v>0</v>
      </c>
      <c r="CL91">
        <v>0</v>
      </c>
      <c r="CM91">
        <v>0</v>
      </c>
      <c r="CN91" t="s">
        <v>206</v>
      </c>
      <c r="CO91" t="s">
        <v>207</v>
      </c>
      <c r="CP91">
        <v>0</v>
      </c>
      <c r="CQ91">
        <v>0</v>
      </c>
      <c r="CR91">
        <v>0</v>
      </c>
      <c r="CS91">
        <v>0</v>
      </c>
      <c r="CT91">
        <v>0</v>
      </c>
      <c r="CU91" t="s">
        <v>206</v>
      </c>
      <c r="CV91">
        <v>0</v>
      </c>
      <c r="CW91">
        <v>0</v>
      </c>
      <c r="CX91">
        <v>531</v>
      </c>
      <c r="CY91">
        <v>3285</v>
      </c>
      <c r="CZ91" t="s">
        <v>219</v>
      </c>
      <c r="DA91">
        <f>Table1[[#This Row],[i- returnees internal present household]]+Table1[[#This Row],[k- abroad returnee household]]</f>
        <v>531</v>
      </c>
      <c r="DB91">
        <f>Table1[[#This Row],[i- returnees internal present individuals]]+Table1[[#This Row],[k- abroad returnee individuals]]</f>
        <v>3285</v>
      </c>
      <c r="DC91" t="s">
        <v>219</v>
      </c>
      <c r="DD91">
        <v>328</v>
      </c>
      <c r="DE91">
        <v>2044</v>
      </c>
      <c r="DF91">
        <v>0</v>
      </c>
      <c r="DG91">
        <v>0</v>
      </c>
      <c r="DH91" t="s">
        <v>207</v>
      </c>
      <c r="DI91" t="s">
        <v>207</v>
      </c>
      <c r="DJ91" t="s">
        <v>207</v>
      </c>
      <c r="DK91" t="s">
        <v>207</v>
      </c>
      <c r="DL91">
        <v>4</v>
      </c>
      <c r="DM91">
        <v>28</v>
      </c>
      <c r="DN91" t="s">
        <v>216</v>
      </c>
      <c r="DO91" t="s">
        <v>544</v>
      </c>
      <c r="DP91" t="s">
        <v>210</v>
      </c>
      <c r="DQ91" t="s">
        <v>207</v>
      </c>
      <c r="DR91">
        <v>33</v>
      </c>
      <c r="DS91">
        <v>131</v>
      </c>
      <c r="DT91" t="s">
        <v>235</v>
      </c>
      <c r="DU91" t="s">
        <v>390</v>
      </c>
      <c r="DV91" t="s">
        <v>210</v>
      </c>
      <c r="DW91" t="s">
        <v>207</v>
      </c>
      <c r="DX91">
        <v>86</v>
      </c>
      <c r="DY91">
        <v>550</v>
      </c>
      <c r="DZ91" t="s">
        <v>235</v>
      </c>
      <c r="EA91" t="s">
        <v>392</v>
      </c>
      <c r="EB91" t="s">
        <v>210</v>
      </c>
      <c r="EC91" t="s">
        <v>207</v>
      </c>
      <c r="ED91">
        <v>205</v>
      </c>
      <c r="EE91">
        <v>1335</v>
      </c>
      <c r="EF91" t="s">
        <v>235</v>
      </c>
      <c r="EG91" t="s">
        <v>392</v>
      </c>
      <c r="EH91" t="s">
        <v>210</v>
      </c>
      <c r="EI91" t="s">
        <v>207</v>
      </c>
      <c r="EJ91">
        <v>0</v>
      </c>
      <c r="EK91">
        <v>0</v>
      </c>
      <c r="EL91" t="s">
        <v>219</v>
      </c>
      <c r="EM91">
        <v>203</v>
      </c>
      <c r="EN91">
        <v>1241</v>
      </c>
      <c r="EO91">
        <v>0</v>
      </c>
      <c r="EP91">
        <v>0</v>
      </c>
      <c r="EQ91" t="s">
        <v>207</v>
      </c>
      <c r="ER91" t="s">
        <v>207</v>
      </c>
      <c r="ES91" t="s">
        <v>207</v>
      </c>
      <c r="ET91" t="s">
        <v>207</v>
      </c>
      <c r="EU91">
        <v>6</v>
      </c>
      <c r="EV91">
        <v>36</v>
      </c>
      <c r="EW91" t="s">
        <v>281</v>
      </c>
      <c r="EX91" t="s">
        <v>393</v>
      </c>
      <c r="EY91" t="s">
        <v>210</v>
      </c>
      <c r="EZ91" t="s">
        <v>207</v>
      </c>
      <c r="FA91">
        <v>39</v>
      </c>
      <c r="FB91">
        <v>234</v>
      </c>
      <c r="FC91" t="s">
        <v>281</v>
      </c>
      <c r="FD91" t="s">
        <v>393</v>
      </c>
      <c r="FE91" t="s">
        <v>210</v>
      </c>
      <c r="FF91" t="s">
        <v>207</v>
      </c>
      <c r="FG91">
        <v>73</v>
      </c>
      <c r="FH91">
        <v>438</v>
      </c>
      <c r="FI91" t="s">
        <v>277</v>
      </c>
      <c r="FJ91" t="s">
        <v>278</v>
      </c>
      <c r="FK91" t="s">
        <v>210</v>
      </c>
      <c r="FL91" t="s">
        <v>207</v>
      </c>
      <c r="FM91">
        <v>85</v>
      </c>
      <c r="FN91">
        <v>533</v>
      </c>
      <c r="FO91" t="s">
        <v>277</v>
      </c>
      <c r="FP91" t="s">
        <v>278</v>
      </c>
      <c r="FQ91" t="s">
        <v>210</v>
      </c>
      <c r="FR91" t="s">
        <v>207</v>
      </c>
      <c r="FS91">
        <v>0</v>
      </c>
      <c r="FT91">
        <v>0</v>
      </c>
      <c r="FU91">
        <v>528</v>
      </c>
      <c r="FV91">
        <v>3267</v>
      </c>
      <c r="FW91">
        <v>3</v>
      </c>
      <c r="FX91">
        <v>18</v>
      </c>
      <c r="FY91">
        <v>0</v>
      </c>
      <c r="FZ91">
        <v>0</v>
      </c>
      <c r="GA91">
        <v>0</v>
      </c>
      <c r="GB91">
        <v>0</v>
      </c>
      <c r="GC91" t="s">
        <v>219</v>
      </c>
      <c r="GD91">
        <v>95</v>
      </c>
      <c r="GE91">
        <v>665</v>
      </c>
      <c r="GF91" t="s">
        <v>219</v>
      </c>
      <c r="GG91" t="s">
        <v>235</v>
      </c>
      <c r="GH91" t="s">
        <v>392</v>
      </c>
      <c r="GI91" t="s">
        <v>219</v>
      </c>
      <c r="GJ91" t="s">
        <v>277</v>
      </c>
      <c r="GK91" t="s">
        <v>206</v>
      </c>
      <c r="GL91">
        <v>0</v>
      </c>
      <c r="GM91">
        <v>0</v>
      </c>
      <c r="GN91" t="s">
        <v>206</v>
      </c>
      <c r="GO91" t="s">
        <v>212</v>
      </c>
      <c r="GP91" t="s">
        <v>212</v>
      </c>
      <c r="GQ91" t="s">
        <v>211</v>
      </c>
      <c r="GR91" t="s">
        <v>564</v>
      </c>
    </row>
    <row r="92" spans="1:200" x14ac:dyDescent="0.2">
      <c r="A92" t="s">
        <v>389</v>
      </c>
      <c r="B92" t="s">
        <v>235</v>
      </c>
      <c r="C92" t="s">
        <v>424</v>
      </c>
      <c r="D92" t="s">
        <v>236</v>
      </c>
      <c r="E92" t="s">
        <v>565</v>
      </c>
      <c r="F92" t="s">
        <v>566</v>
      </c>
      <c r="G92">
        <v>9</v>
      </c>
      <c r="H92">
        <v>9</v>
      </c>
      <c r="I92" t="s">
        <v>219</v>
      </c>
      <c r="J92">
        <v>178</v>
      </c>
      <c r="K92">
        <v>1246</v>
      </c>
      <c r="L92">
        <v>114</v>
      </c>
      <c r="M92">
        <v>796</v>
      </c>
      <c r="N92" t="s">
        <v>235</v>
      </c>
      <c r="O92" t="s">
        <v>236</v>
      </c>
      <c r="P92">
        <v>60</v>
      </c>
      <c r="Q92">
        <v>423</v>
      </c>
      <c r="R92" t="s">
        <v>235</v>
      </c>
      <c r="S92" t="s">
        <v>236</v>
      </c>
      <c r="T92">
        <v>4</v>
      </c>
      <c r="U92">
        <v>27</v>
      </c>
      <c r="V92" t="s">
        <v>207</v>
      </c>
      <c r="W92" t="s">
        <v>207</v>
      </c>
      <c r="X92">
        <v>0</v>
      </c>
      <c r="Y92">
        <v>0</v>
      </c>
      <c r="Z92" t="s">
        <v>207</v>
      </c>
      <c r="AA92" t="s">
        <v>207</v>
      </c>
      <c r="AB92">
        <v>0</v>
      </c>
      <c r="AC92">
        <v>0</v>
      </c>
      <c r="AD92" t="s">
        <v>207</v>
      </c>
      <c r="AE92" t="s">
        <v>207</v>
      </c>
      <c r="AF92">
        <v>0</v>
      </c>
      <c r="AG92">
        <v>0</v>
      </c>
      <c r="AH92" t="s">
        <v>207</v>
      </c>
      <c r="AI92" t="s">
        <v>207</v>
      </c>
      <c r="AJ92">
        <v>0</v>
      </c>
      <c r="AK92">
        <v>0</v>
      </c>
      <c r="AL92" t="s">
        <v>219</v>
      </c>
      <c r="AM92">
        <v>13</v>
      </c>
      <c r="AN92">
        <v>90</v>
      </c>
      <c r="AO92">
        <v>9</v>
      </c>
      <c r="AP92">
        <v>63</v>
      </c>
      <c r="AQ92" t="s">
        <v>277</v>
      </c>
      <c r="AR92" t="s">
        <v>278</v>
      </c>
      <c r="AS92">
        <v>4</v>
      </c>
      <c r="AT92">
        <v>27</v>
      </c>
      <c r="AU92" t="s">
        <v>277</v>
      </c>
      <c r="AV92" t="s">
        <v>278</v>
      </c>
      <c r="AW92">
        <v>0</v>
      </c>
      <c r="AX92">
        <v>0</v>
      </c>
      <c r="AY92" t="s">
        <v>207</v>
      </c>
      <c r="AZ92" t="s">
        <v>207</v>
      </c>
      <c r="BA92">
        <v>0</v>
      </c>
      <c r="BB92">
        <v>0</v>
      </c>
      <c r="BC92" t="s">
        <v>207</v>
      </c>
      <c r="BD92" t="s">
        <v>207</v>
      </c>
      <c r="BE92">
        <v>0</v>
      </c>
      <c r="BF92">
        <v>0</v>
      </c>
      <c r="BG92" t="s">
        <v>207</v>
      </c>
      <c r="BH92" t="s">
        <v>207</v>
      </c>
      <c r="BI92">
        <v>0</v>
      </c>
      <c r="BJ92">
        <v>0</v>
      </c>
      <c r="BK92">
        <v>796</v>
      </c>
      <c r="BL92">
        <v>0</v>
      </c>
      <c r="BM92">
        <v>0</v>
      </c>
      <c r="BN92">
        <v>0</v>
      </c>
      <c r="BO92" t="s">
        <v>206</v>
      </c>
      <c r="BP92">
        <v>364</v>
      </c>
      <c r="BQ92">
        <v>0</v>
      </c>
      <c r="BR92">
        <v>0</v>
      </c>
      <c r="BS92">
        <v>59</v>
      </c>
      <c r="BT92" t="s">
        <v>206</v>
      </c>
      <c r="BU92">
        <v>0</v>
      </c>
      <c r="BV92">
        <v>0</v>
      </c>
      <c r="BW92">
        <v>0</v>
      </c>
      <c r="BX92">
        <v>27</v>
      </c>
      <c r="BY92" t="s">
        <v>206</v>
      </c>
      <c r="BZ92">
        <v>0</v>
      </c>
      <c r="CA92">
        <v>0</v>
      </c>
      <c r="CB92">
        <v>0</v>
      </c>
      <c r="CC92">
        <v>0</v>
      </c>
      <c r="CD92" t="s">
        <v>206</v>
      </c>
      <c r="CE92">
        <v>0</v>
      </c>
      <c r="CF92">
        <v>0</v>
      </c>
      <c r="CG92">
        <v>0</v>
      </c>
      <c r="CH92">
        <v>0</v>
      </c>
      <c r="CI92" t="s">
        <v>206</v>
      </c>
      <c r="CJ92">
        <v>0</v>
      </c>
      <c r="CK92">
        <v>0</v>
      </c>
      <c r="CL92">
        <v>0</v>
      </c>
      <c r="CM92">
        <v>0</v>
      </c>
      <c r="CN92" t="s">
        <v>206</v>
      </c>
      <c r="CO92" t="s">
        <v>207</v>
      </c>
      <c r="CP92">
        <v>0</v>
      </c>
      <c r="CQ92">
        <v>0</v>
      </c>
      <c r="CR92">
        <v>0</v>
      </c>
      <c r="CS92">
        <v>178</v>
      </c>
      <c r="CT92">
        <v>1246</v>
      </c>
      <c r="CU92" t="s">
        <v>206</v>
      </c>
      <c r="CV92">
        <v>0</v>
      </c>
      <c r="CW92">
        <v>0</v>
      </c>
      <c r="CX92">
        <v>2050</v>
      </c>
      <c r="CY92">
        <v>14350</v>
      </c>
      <c r="CZ92" t="s">
        <v>219</v>
      </c>
      <c r="DA92">
        <f>Table1[[#This Row],[i- returnees internal present household]]+Table1[[#This Row],[k- abroad returnee household]]</f>
        <v>309</v>
      </c>
      <c r="DB92">
        <f>Table1[[#This Row],[i- returnees internal present individuals]]+Table1[[#This Row],[k- abroad returnee individuals]]</f>
        <v>2181</v>
      </c>
      <c r="DC92" t="s">
        <v>219</v>
      </c>
      <c r="DD92">
        <v>131</v>
      </c>
      <c r="DE92">
        <v>925</v>
      </c>
      <c r="DF92">
        <v>0</v>
      </c>
      <c r="DG92">
        <v>0</v>
      </c>
      <c r="DH92" t="s">
        <v>207</v>
      </c>
      <c r="DI92" t="s">
        <v>207</v>
      </c>
      <c r="DJ92" t="s">
        <v>207</v>
      </c>
      <c r="DK92" t="s">
        <v>207</v>
      </c>
      <c r="DL92">
        <v>0</v>
      </c>
      <c r="DM92">
        <v>0</v>
      </c>
      <c r="DN92" t="s">
        <v>207</v>
      </c>
      <c r="DO92" t="s">
        <v>207</v>
      </c>
      <c r="DP92" t="s">
        <v>207</v>
      </c>
      <c r="DQ92" t="s">
        <v>207</v>
      </c>
      <c r="DR92">
        <v>0</v>
      </c>
      <c r="DS92">
        <v>0</v>
      </c>
      <c r="DT92" t="s">
        <v>207</v>
      </c>
      <c r="DU92" t="s">
        <v>207</v>
      </c>
      <c r="DV92" t="s">
        <v>207</v>
      </c>
      <c r="DW92" t="s">
        <v>207</v>
      </c>
      <c r="DX92">
        <v>95</v>
      </c>
      <c r="DY92">
        <v>665</v>
      </c>
      <c r="DZ92" t="s">
        <v>235</v>
      </c>
      <c r="EA92" t="s">
        <v>236</v>
      </c>
      <c r="EB92" t="s">
        <v>210</v>
      </c>
      <c r="EC92" t="s">
        <v>207</v>
      </c>
      <c r="ED92">
        <v>36</v>
      </c>
      <c r="EE92">
        <v>260</v>
      </c>
      <c r="EF92" t="s">
        <v>235</v>
      </c>
      <c r="EG92" t="s">
        <v>236</v>
      </c>
      <c r="EH92" t="s">
        <v>210</v>
      </c>
      <c r="EI92" t="s">
        <v>207</v>
      </c>
      <c r="EJ92">
        <v>0</v>
      </c>
      <c r="EK92">
        <v>0</v>
      </c>
      <c r="EL92" t="s">
        <v>219</v>
      </c>
      <c r="EM92">
        <v>178</v>
      </c>
      <c r="EN92">
        <v>1256</v>
      </c>
      <c r="EO92">
        <v>0</v>
      </c>
      <c r="EP92">
        <v>0</v>
      </c>
      <c r="EQ92" t="s">
        <v>207</v>
      </c>
      <c r="ER92" t="s">
        <v>207</v>
      </c>
      <c r="ES92" t="s">
        <v>207</v>
      </c>
      <c r="ET92" t="s">
        <v>207</v>
      </c>
      <c r="EU92">
        <v>0</v>
      </c>
      <c r="EV92">
        <v>0</v>
      </c>
      <c r="EW92" t="s">
        <v>207</v>
      </c>
      <c r="EX92" t="s">
        <v>207</v>
      </c>
      <c r="EY92" t="s">
        <v>207</v>
      </c>
      <c r="EZ92" t="s">
        <v>207</v>
      </c>
      <c r="FA92">
        <v>0</v>
      </c>
      <c r="FB92">
        <v>0</v>
      </c>
      <c r="FC92" t="s">
        <v>207</v>
      </c>
      <c r="FD92" t="s">
        <v>207</v>
      </c>
      <c r="FE92" t="s">
        <v>207</v>
      </c>
      <c r="FF92" t="s">
        <v>207</v>
      </c>
      <c r="FG92">
        <v>36</v>
      </c>
      <c r="FH92">
        <v>256</v>
      </c>
      <c r="FI92" t="s">
        <v>277</v>
      </c>
      <c r="FJ92" t="s">
        <v>278</v>
      </c>
      <c r="FK92" t="s">
        <v>210</v>
      </c>
      <c r="FL92" t="s">
        <v>207</v>
      </c>
      <c r="FM92">
        <v>142</v>
      </c>
      <c r="FN92">
        <v>1000</v>
      </c>
      <c r="FO92" t="s">
        <v>277</v>
      </c>
      <c r="FP92" t="s">
        <v>278</v>
      </c>
      <c r="FQ92" t="s">
        <v>210</v>
      </c>
      <c r="FR92" t="s">
        <v>207</v>
      </c>
      <c r="FS92">
        <v>0</v>
      </c>
      <c r="FT92">
        <v>0</v>
      </c>
      <c r="FU92">
        <v>14</v>
      </c>
      <c r="FV92">
        <v>98</v>
      </c>
      <c r="FW92">
        <v>117</v>
      </c>
      <c r="FX92">
        <v>819</v>
      </c>
      <c r="FY92">
        <v>178</v>
      </c>
      <c r="FZ92">
        <v>1264</v>
      </c>
      <c r="GA92">
        <v>0</v>
      </c>
      <c r="GB92">
        <v>0</v>
      </c>
      <c r="GC92" t="s">
        <v>219</v>
      </c>
      <c r="GD92">
        <v>45</v>
      </c>
      <c r="GE92">
        <v>315</v>
      </c>
      <c r="GF92" t="s">
        <v>219</v>
      </c>
      <c r="GG92" t="s">
        <v>235</v>
      </c>
      <c r="GH92" t="s">
        <v>236</v>
      </c>
      <c r="GI92" t="s">
        <v>219</v>
      </c>
      <c r="GJ92" t="s">
        <v>277</v>
      </c>
      <c r="GK92" t="s">
        <v>206</v>
      </c>
      <c r="GL92">
        <v>0</v>
      </c>
      <c r="GM92">
        <v>0</v>
      </c>
      <c r="GN92" t="s">
        <v>206</v>
      </c>
      <c r="GO92" t="s">
        <v>237</v>
      </c>
      <c r="GP92" t="s">
        <v>212</v>
      </c>
      <c r="GQ92" t="s">
        <v>237</v>
      </c>
      <c r="GR92" t="s">
        <v>567</v>
      </c>
    </row>
    <row r="93" spans="1:200" x14ac:dyDescent="0.2">
      <c r="A93" t="s">
        <v>261</v>
      </c>
      <c r="B93" t="s">
        <v>262</v>
      </c>
      <c r="C93" t="s">
        <v>569</v>
      </c>
      <c r="D93" t="s">
        <v>570</v>
      </c>
      <c r="E93" t="s">
        <v>568</v>
      </c>
      <c r="F93" t="s">
        <v>571</v>
      </c>
      <c r="G93">
        <v>9</v>
      </c>
      <c r="H93">
        <v>9</v>
      </c>
      <c r="I93" t="s">
        <v>219</v>
      </c>
      <c r="J93">
        <v>80</v>
      </c>
      <c r="K93">
        <v>574</v>
      </c>
      <c r="L93">
        <v>17</v>
      </c>
      <c r="M93">
        <v>122</v>
      </c>
      <c r="N93" t="s">
        <v>253</v>
      </c>
      <c r="O93" t="s">
        <v>254</v>
      </c>
      <c r="P93">
        <v>14</v>
      </c>
      <c r="Q93">
        <v>100</v>
      </c>
      <c r="R93" t="s">
        <v>262</v>
      </c>
      <c r="S93" t="s">
        <v>362</v>
      </c>
      <c r="T93">
        <v>10</v>
      </c>
      <c r="U93">
        <v>72</v>
      </c>
      <c r="V93" t="s">
        <v>253</v>
      </c>
      <c r="W93" t="s">
        <v>254</v>
      </c>
      <c r="X93">
        <v>11</v>
      </c>
      <c r="Y93">
        <v>79</v>
      </c>
      <c r="Z93" t="s">
        <v>271</v>
      </c>
      <c r="AA93" t="s">
        <v>483</v>
      </c>
      <c r="AB93">
        <v>13</v>
      </c>
      <c r="AC93">
        <v>93</v>
      </c>
      <c r="AD93" t="s">
        <v>262</v>
      </c>
      <c r="AE93" t="s">
        <v>371</v>
      </c>
      <c r="AF93">
        <v>15</v>
      </c>
      <c r="AG93">
        <v>108</v>
      </c>
      <c r="AH93" t="s">
        <v>253</v>
      </c>
      <c r="AI93" t="s">
        <v>254</v>
      </c>
      <c r="AJ93">
        <v>0</v>
      </c>
      <c r="AK93">
        <v>0</v>
      </c>
      <c r="AL93" t="s">
        <v>219</v>
      </c>
      <c r="AM93">
        <v>35</v>
      </c>
      <c r="AN93">
        <v>245</v>
      </c>
      <c r="AO93">
        <v>11</v>
      </c>
      <c r="AP93">
        <v>77</v>
      </c>
      <c r="AQ93" t="s">
        <v>279</v>
      </c>
      <c r="AR93" t="s">
        <v>414</v>
      </c>
      <c r="AS93">
        <v>9</v>
      </c>
      <c r="AT93">
        <v>63</v>
      </c>
      <c r="AU93" t="s">
        <v>279</v>
      </c>
      <c r="AV93" t="s">
        <v>414</v>
      </c>
      <c r="AW93">
        <v>4</v>
      </c>
      <c r="AX93">
        <v>28</v>
      </c>
      <c r="AY93" t="s">
        <v>281</v>
      </c>
      <c r="AZ93" t="s">
        <v>484</v>
      </c>
      <c r="BA93">
        <v>5</v>
      </c>
      <c r="BB93">
        <v>35</v>
      </c>
      <c r="BC93" t="s">
        <v>281</v>
      </c>
      <c r="BD93" t="s">
        <v>393</v>
      </c>
      <c r="BE93">
        <v>6</v>
      </c>
      <c r="BF93">
        <v>42</v>
      </c>
      <c r="BG93" t="s">
        <v>279</v>
      </c>
      <c r="BH93" t="s">
        <v>414</v>
      </c>
      <c r="BI93">
        <v>0</v>
      </c>
      <c r="BJ93">
        <v>0</v>
      </c>
      <c r="BK93">
        <v>122</v>
      </c>
      <c r="BL93">
        <v>0</v>
      </c>
      <c r="BM93">
        <v>0</v>
      </c>
      <c r="BN93">
        <v>0</v>
      </c>
      <c r="BO93" t="s">
        <v>206</v>
      </c>
      <c r="BP93">
        <v>100</v>
      </c>
      <c r="BQ93">
        <v>0</v>
      </c>
      <c r="BR93">
        <v>0</v>
      </c>
      <c r="BS93">
        <v>0</v>
      </c>
      <c r="BT93" t="s">
        <v>206</v>
      </c>
      <c r="BU93">
        <v>72</v>
      </c>
      <c r="BV93">
        <v>0</v>
      </c>
      <c r="BW93">
        <v>0</v>
      </c>
      <c r="BX93">
        <v>0</v>
      </c>
      <c r="BY93" t="s">
        <v>206</v>
      </c>
      <c r="BZ93">
        <v>79</v>
      </c>
      <c r="CA93">
        <v>0</v>
      </c>
      <c r="CB93">
        <v>0</v>
      </c>
      <c r="CC93">
        <v>0</v>
      </c>
      <c r="CD93" t="s">
        <v>206</v>
      </c>
      <c r="CE93">
        <v>93</v>
      </c>
      <c r="CF93">
        <v>0</v>
      </c>
      <c r="CG93">
        <v>0</v>
      </c>
      <c r="CH93">
        <v>0</v>
      </c>
      <c r="CI93" t="s">
        <v>206</v>
      </c>
      <c r="CJ93">
        <v>108</v>
      </c>
      <c r="CK93">
        <v>0</v>
      </c>
      <c r="CL93">
        <v>0</v>
      </c>
      <c r="CM93">
        <v>0</v>
      </c>
      <c r="CN93" t="s">
        <v>206</v>
      </c>
      <c r="CO93" t="s">
        <v>207</v>
      </c>
      <c r="CP93">
        <v>0</v>
      </c>
      <c r="CQ93">
        <v>0</v>
      </c>
      <c r="CR93">
        <v>0</v>
      </c>
      <c r="CS93">
        <v>80</v>
      </c>
      <c r="CT93">
        <v>574</v>
      </c>
      <c r="CU93" t="s">
        <v>219</v>
      </c>
      <c r="CV93">
        <v>53</v>
      </c>
      <c r="CW93">
        <v>371</v>
      </c>
      <c r="CX93">
        <v>517</v>
      </c>
      <c r="CY93">
        <v>3619</v>
      </c>
      <c r="CZ93" t="s">
        <v>219</v>
      </c>
      <c r="DA93">
        <f>Table1[[#This Row],[i- returnees internal present household]]+Table1[[#This Row],[k- abroad returnee household]]</f>
        <v>109</v>
      </c>
      <c r="DB93">
        <f>Table1[[#This Row],[i- returnees internal present individuals]]+Table1[[#This Row],[k- abroad returnee individuals]]</f>
        <v>763</v>
      </c>
      <c r="DC93" t="s">
        <v>219</v>
      </c>
      <c r="DD93">
        <v>68</v>
      </c>
      <c r="DE93">
        <v>476</v>
      </c>
      <c r="DF93">
        <v>18</v>
      </c>
      <c r="DG93">
        <v>126</v>
      </c>
      <c r="DH93" t="s">
        <v>253</v>
      </c>
      <c r="DI93" t="s">
        <v>256</v>
      </c>
      <c r="DJ93" t="s">
        <v>210</v>
      </c>
      <c r="DK93" t="s">
        <v>207</v>
      </c>
      <c r="DL93">
        <v>14</v>
      </c>
      <c r="DM93">
        <v>98</v>
      </c>
      <c r="DN93" t="s">
        <v>253</v>
      </c>
      <c r="DO93" t="s">
        <v>254</v>
      </c>
      <c r="DP93" t="s">
        <v>210</v>
      </c>
      <c r="DQ93" t="s">
        <v>207</v>
      </c>
      <c r="DR93">
        <v>11</v>
      </c>
      <c r="DS93">
        <v>77</v>
      </c>
      <c r="DT93" t="s">
        <v>262</v>
      </c>
      <c r="DU93" t="s">
        <v>362</v>
      </c>
      <c r="DV93" t="s">
        <v>210</v>
      </c>
      <c r="DW93" t="s">
        <v>207</v>
      </c>
      <c r="DX93">
        <v>13</v>
      </c>
      <c r="DY93">
        <v>91</v>
      </c>
      <c r="DZ93" t="s">
        <v>253</v>
      </c>
      <c r="EA93" t="s">
        <v>254</v>
      </c>
      <c r="EB93" t="s">
        <v>210</v>
      </c>
      <c r="EC93" t="s">
        <v>207</v>
      </c>
      <c r="ED93">
        <v>12</v>
      </c>
      <c r="EE93">
        <v>84</v>
      </c>
      <c r="EF93" t="s">
        <v>271</v>
      </c>
      <c r="EG93" t="s">
        <v>483</v>
      </c>
      <c r="EH93" t="s">
        <v>210</v>
      </c>
      <c r="EI93" t="s">
        <v>207</v>
      </c>
      <c r="EJ93">
        <v>0</v>
      </c>
      <c r="EK93">
        <v>0</v>
      </c>
      <c r="EL93" t="s">
        <v>219</v>
      </c>
      <c r="EM93">
        <v>41</v>
      </c>
      <c r="EN93">
        <v>287</v>
      </c>
      <c r="EO93">
        <v>13</v>
      </c>
      <c r="EP93">
        <v>91</v>
      </c>
      <c r="EQ93" t="s">
        <v>281</v>
      </c>
      <c r="ER93" t="s">
        <v>484</v>
      </c>
      <c r="ES93" t="s">
        <v>210</v>
      </c>
      <c r="ET93" t="s">
        <v>207</v>
      </c>
      <c r="EU93">
        <v>10</v>
      </c>
      <c r="EV93">
        <v>70</v>
      </c>
      <c r="EW93" t="s">
        <v>281</v>
      </c>
      <c r="EX93" t="s">
        <v>393</v>
      </c>
      <c r="EY93" t="s">
        <v>210</v>
      </c>
      <c r="EZ93" t="s">
        <v>207</v>
      </c>
      <c r="FA93">
        <v>7</v>
      </c>
      <c r="FB93">
        <v>49</v>
      </c>
      <c r="FC93" t="s">
        <v>279</v>
      </c>
      <c r="FD93" t="s">
        <v>414</v>
      </c>
      <c r="FE93" t="s">
        <v>210</v>
      </c>
      <c r="FF93" t="s">
        <v>207</v>
      </c>
      <c r="FG93">
        <v>5</v>
      </c>
      <c r="FH93">
        <v>35</v>
      </c>
      <c r="FI93" t="s">
        <v>279</v>
      </c>
      <c r="FJ93" t="s">
        <v>414</v>
      </c>
      <c r="FK93" t="s">
        <v>210</v>
      </c>
      <c r="FL93" t="s">
        <v>207</v>
      </c>
      <c r="FM93">
        <v>6</v>
      </c>
      <c r="FN93">
        <v>42</v>
      </c>
      <c r="FO93" t="s">
        <v>281</v>
      </c>
      <c r="FP93" t="s">
        <v>393</v>
      </c>
      <c r="FQ93" t="s">
        <v>210</v>
      </c>
      <c r="FR93" t="s">
        <v>207</v>
      </c>
      <c r="FS93">
        <v>0</v>
      </c>
      <c r="FT93">
        <v>0</v>
      </c>
      <c r="FU93">
        <v>59</v>
      </c>
      <c r="FV93">
        <v>371</v>
      </c>
      <c r="FW93">
        <v>21</v>
      </c>
      <c r="FX93">
        <v>189</v>
      </c>
      <c r="FY93">
        <v>29</v>
      </c>
      <c r="FZ93">
        <v>203</v>
      </c>
      <c r="GA93">
        <v>0</v>
      </c>
      <c r="GB93">
        <v>0</v>
      </c>
      <c r="GC93" t="s">
        <v>219</v>
      </c>
      <c r="GD93">
        <v>152</v>
      </c>
      <c r="GE93">
        <v>1064</v>
      </c>
      <c r="GF93" t="s">
        <v>219</v>
      </c>
      <c r="GG93" t="s">
        <v>253</v>
      </c>
      <c r="GH93" t="s">
        <v>254</v>
      </c>
      <c r="GI93" t="s">
        <v>219</v>
      </c>
      <c r="GJ93" t="s">
        <v>281</v>
      </c>
      <c r="GK93" t="s">
        <v>206</v>
      </c>
      <c r="GL93">
        <v>0</v>
      </c>
      <c r="GM93">
        <v>0</v>
      </c>
      <c r="GN93" t="s">
        <v>206</v>
      </c>
      <c r="GO93" t="s">
        <v>211</v>
      </c>
      <c r="GP93" t="s">
        <v>211</v>
      </c>
      <c r="GQ93" t="s">
        <v>257</v>
      </c>
      <c r="GR93" t="s">
        <v>572</v>
      </c>
    </row>
    <row r="94" spans="1:200" x14ac:dyDescent="0.2">
      <c r="A94" t="s">
        <v>389</v>
      </c>
      <c r="B94" t="s">
        <v>235</v>
      </c>
      <c r="C94" t="s">
        <v>531</v>
      </c>
      <c r="D94" t="s">
        <v>445</v>
      </c>
      <c r="E94" t="s">
        <v>573</v>
      </c>
      <c r="F94" t="s">
        <v>574</v>
      </c>
      <c r="G94">
        <v>9</v>
      </c>
      <c r="H94">
        <v>9</v>
      </c>
      <c r="I94" t="s">
        <v>219</v>
      </c>
      <c r="J94">
        <v>4</v>
      </c>
      <c r="K94">
        <v>32</v>
      </c>
      <c r="L94">
        <v>0</v>
      </c>
      <c r="M94">
        <v>0</v>
      </c>
      <c r="N94" t="s">
        <v>207</v>
      </c>
      <c r="O94" t="s">
        <v>207</v>
      </c>
      <c r="P94">
        <v>4</v>
      </c>
      <c r="Q94">
        <v>32</v>
      </c>
      <c r="R94" t="s">
        <v>235</v>
      </c>
      <c r="S94" t="s">
        <v>454</v>
      </c>
      <c r="T94">
        <v>0</v>
      </c>
      <c r="U94">
        <v>0</v>
      </c>
      <c r="V94" t="s">
        <v>207</v>
      </c>
      <c r="W94" t="s">
        <v>207</v>
      </c>
      <c r="X94">
        <v>0</v>
      </c>
      <c r="Y94">
        <v>0</v>
      </c>
      <c r="Z94" t="s">
        <v>207</v>
      </c>
      <c r="AA94" t="s">
        <v>207</v>
      </c>
      <c r="AB94">
        <v>0</v>
      </c>
      <c r="AC94">
        <v>0</v>
      </c>
      <c r="AD94" t="s">
        <v>207</v>
      </c>
      <c r="AE94" t="s">
        <v>207</v>
      </c>
      <c r="AF94">
        <v>0</v>
      </c>
      <c r="AG94">
        <v>0</v>
      </c>
      <c r="AH94" t="s">
        <v>207</v>
      </c>
      <c r="AI94" t="s">
        <v>207</v>
      </c>
      <c r="AJ94">
        <v>0</v>
      </c>
      <c r="AK94">
        <v>0</v>
      </c>
      <c r="AL94" t="s">
        <v>206</v>
      </c>
      <c r="AM94">
        <v>0</v>
      </c>
      <c r="AN94">
        <v>0</v>
      </c>
      <c r="AO94">
        <v>0</v>
      </c>
      <c r="AP94">
        <v>0</v>
      </c>
      <c r="AQ94" t="s">
        <v>207</v>
      </c>
      <c r="AR94" t="s">
        <v>207</v>
      </c>
      <c r="AS94">
        <v>0</v>
      </c>
      <c r="AT94">
        <v>0</v>
      </c>
      <c r="AU94" t="s">
        <v>207</v>
      </c>
      <c r="AV94" t="s">
        <v>207</v>
      </c>
      <c r="AW94">
        <v>0</v>
      </c>
      <c r="AX94">
        <v>0</v>
      </c>
      <c r="AY94" t="s">
        <v>207</v>
      </c>
      <c r="AZ94" t="s">
        <v>207</v>
      </c>
      <c r="BA94">
        <v>0</v>
      </c>
      <c r="BB94">
        <v>0</v>
      </c>
      <c r="BC94" t="s">
        <v>207</v>
      </c>
      <c r="BD94" t="s">
        <v>207</v>
      </c>
      <c r="BE94">
        <v>0</v>
      </c>
      <c r="BF94">
        <v>0</v>
      </c>
      <c r="BG94" t="s">
        <v>207</v>
      </c>
      <c r="BH94" t="s">
        <v>207</v>
      </c>
      <c r="BI94">
        <v>0</v>
      </c>
      <c r="BJ94">
        <v>0</v>
      </c>
      <c r="BK94">
        <v>0</v>
      </c>
      <c r="BL94">
        <v>0</v>
      </c>
      <c r="BM94">
        <v>0</v>
      </c>
      <c r="BN94">
        <v>0</v>
      </c>
      <c r="BO94" t="s">
        <v>206</v>
      </c>
      <c r="BP94">
        <v>32</v>
      </c>
      <c r="BQ94">
        <v>0</v>
      </c>
      <c r="BR94">
        <v>0</v>
      </c>
      <c r="BS94">
        <v>0</v>
      </c>
      <c r="BT94" t="s">
        <v>206</v>
      </c>
      <c r="BU94">
        <v>0</v>
      </c>
      <c r="BV94">
        <v>0</v>
      </c>
      <c r="BW94">
        <v>0</v>
      </c>
      <c r="BX94">
        <v>0</v>
      </c>
      <c r="BY94" t="s">
        <v>206</v>
      </c>
      <c r="BZ94">
        <v>0</v>
      </c>
      <c r="CA94">
        <v>0</v>
      </c>
      <c r="CB94">
        <v>0</v>
      </c>
      <c r="CC94">
        <v>0</v>
      </c>
      <c r="CD94" t="s">
        <v>206</v>
      </c>
      <c r="CE94">
        <v>0</v>
      </c>
      <c r="CF94">
        <v>0</v>
      </c>
      <c r="CG94">
        <v>0</v>
      </c>
      <c r="CH94">
        <v>0</v>
      </c>
      <c r="CI94" t="s">
        <v>206</v>
      </c>
      <c r="CJ94">
        <v>0</v>
      </c>
      <c r="CK94">
        <v>0</v>
      </c>
      <c r="CL94">
        <v>0</v>
      </c>
      <c r="CM94">
        <v>0</v>
      </c>
      <c r="CN94" t="s">
        <v>206</v>
      </c>
      <c r="CO94" t="s">
        <v>207</v>
      </c>
      <c r="CP94">
        <v>0</v>
      </c>
      <c r="CQ94">
        <v>0</v>
      </c>
      <c r="CR94">
        <v>0</v>
      </c>
      <c r="CS94">
        <v>4</v>
      </c>
      <c r="CT94">
        <v>32</v>
      </c>
      <c r="CU94" t="s">
        <v>206</v>
      </c>
      <c r="CV94">
        <v>0</v>
      </c>
      <c r="CW94">
        <v>0</v>
      </c>
      <c r="CX94">
        <v>53</v>
      </c>
      <c r="CY94">
        <v>371</v>
      </c>
      <c r="CZ94" t="s">
        <v>219</v>
      </c>
      <c r="DA94">
        <f>Table1[[#This Row],[i- returnees internal present household]]+Table1[[#This Row],[k- abroad returnee household]]</f>
        <v>74</v>
      </c>
      <c r="DB94">
        <f>Table1[[#This Row],[i- returnees internal present individuals]]+Table1[[#This Row],[k- abroad returnee individuals]]</f>
        <v>518</v>
      </c>
      <c r="DC94" t="s">
        <v>219</v>
      </c>
      <c r="DD94">
        <v>50</v>
      </c>
      <c r="DE94">
        <v>350</v>
      </c>
      <c r="DF94">
        <v>0</v>
      </c>
      <c r="DG94">
        <v>0</v>
      </c>
      <c r="DH94" t="s">
        <v>207</v>
      </c>
      <c r="DI94" t="s">
        <v>207</v>
      </c>
      <c r="DJ94" t="s">
        <v>207</v>
      </c>
      <c r="DK94" t="s">
        <v>207</v>
      </c>
      <c r="DL94">
        <v>0</v>
      </c>
      <c r="DM94">
        <v>0</v>
      </c>
      <c r="DN94" t="s">
        <v>207</v>
      </c>
      <c r="DO94" t="s">
        <v>207</v>
      </c>
      <c r="DP94" t="s">
        <v>207</v>
      </c>
      <c r="DQ94" t="s">
        <v>207</v>
      </c>
      <c r="DR94">
        <v>10</v>
      </c>
      <c r="DS94">
        <v>75</v>
      </c>
      <c r="DT94" t="s">
        <v>235</v>
      </c>
      <c r="DU94" t="s">
        <v>445</v>
      </c>
      <c r="DV94" t="s">
        <v>210</v>
      </c>
      <c r="DW94" t="s">
        <v>207</v>
      </c>
      <c r="DX94">
        <v>30</v>
      </c>
      <c r="DY94">
        <v>205</v>
      </c>
      <c r="DZ94" t="s">
        <v>235</v>
      </c>
      <c r="EA94" t="s">
        <v>454</v>
      </c>
      <c r="EB94" t="s">
        <v>210</v>
      </c>
      <c r="EC94" t="s">
        <v>207</v>
      </c>
      <c r="ED94">
        <v>10</v>
      </c>
      <c r="EE94">
        <v>70</v>
      </c>
      <c r="EF94" t="s">
        <v>235</v>
      </c>
      <c r="EG94" t="s">
        <v>445</v>
      </c>
      <c r="EH94" t="s">
        <v>210</v>
      </c>
      <c r="EI94" t="s">
        <v>207</v>
      </c>
      <c r="EJ94">
        <v>0</v>
      </c>
      <c r="EK94">
        <v>0</v>
      </c>
      <c r="EL94" t="s">
        <v>219</v>
      </c>
      <c r="EM94">
        <v>24</v>
      </c>
      <c r="EN94">
        <v>168</v>
      </c>
      <c r="EO94">
        <v>0</v>
      </c>
      <c r="EP94">
        <v>0</v>
      </c>
      <c r="EQ94" t="s">
        <v>207</v>
      </c>
      <c r="ER94" t="s">
        <v>207</v>
      </c>
      <c r="ES94" t="s">
        <v>207</v>
      </c>
      <c r="ET94" t="s">
        <v>207</v>
      </c>
      <c r="EU94">
        <v>0</v>
      </c>
      <c r="EV94">
        <v>0</v>
      </c>
      <c r="EW94" t="s">
        <v>207</v>
      </c>
      <c r="EX94" t="s">
        <v>207</v>
      </c>
      <c r="EY94" t="s">
        <v>207</v>
      </c>
      <c r="EZ94" t="s">
        <v>207</v>
      </c>
      <c r="FA94">
        <v>7</v>
      </c>
      <c r="FB94">
        <v>50</v>
      </c>
      <c r="FC94" t="s">
        <v>281</v>
      </c>
      <c r="FD94" t="s">
        <v>436</v>
      </c>
      <c r="FE94" t="s">
        <v>210</v>
      </c>
      <c r="FF94" t="s">
        <v>207</v>
      </c>
      <c r="FG94">
        <v>13</v>
      </c>
      <c r="FH94">
        <v>90</v>
      </c>
      <c r="FI94" t="s">
        <v>277</v>
      </c>
      <c r="FJ94" t="s">
        <v>278</v>
      </c>
      <c r="FK94" t="s">
        <v>210</v>
      </c>
      <c r="FL94" t="s">
        <v>207</v>
      </c>
      <c r="FM94">
        <v>4</v>
      </c>
      <c r="FN94">
        <v>28</v>
      </c>
      <c r="FO94" t="s">
        <v>277</v>
      </c>
      <c r="FP94" t="s">
        <v>278</v>
      </c>
      <c r="FQ94" t="s">
        <v>210</v>
      </c>
      <c r="FR94" t="s">
        <v>207</v>
      </c>
      <c r="FS94">
        <v>0</v>
      </c>
      <c r="FT94">
        <v>0</v>
      </c>
      <c r="FU94">
        <v>68</v>
      </c>
      <c r="FV94">
        <v>476</v>
      </c>
      <c r="FW94">
        <v>4</v>
      </c>
      <c r="FX94">
        <v>28</v>
      </c>
      <c r="FY94">
        <v>2</v>
      </c>
      <c r="FZ94">
        <v>14</v>
      </c>
      <c r="GA94">
        <v>0</v>
      </c>
      <c r="GB94">
        <v>0</v>
      </c>
      <c r="GC94" t="s">
        <v>219</v>
      </c>
      <c r="GD94">
        <v>25</v>
      </c>
      <c r="GE94">
        <v>175</v>
      </c>
      <c r="GF94" t="s">
        <v>219</v>
      </c>
      <c r="GG94" t="s">
        <v>235</v>
      </c>
      <c r="GH94" t="s">
        <v>392</v>
      </c>
      <c r="GI94" t="s">
        <v>219</v>
      </c>
      <c r="GJ94" t="s">
        <v>277</v>
      </c>
      <c r="GK94" t="s">
        <v>206</v>
      </c>
      <c r="GL94">
        <v>0</v>
      </c>
      <c r="GM94">
        <v>0</v>
      </c>
      <c r="GN94" t="s">
        <v>219</v>
      </c>
      <c r="GO94" t="s">
        <v>211</v>
      </c>
      <c r="GP94" t="s">
        <v>211</v>
      </c>
      <c r="GQ94" t="s">
        <v>212</v>
      </c>
      <c r="GR94" t="s">
        <v>575</v>
      </c>
    </row>
    <row r="95" spans="1:200" x14ac:dyDescent="0.2">
      <c r="A95" t="s">
        <v>389</v>
      </c>
      <c r="B95" t="s">
        <v>235</v>
      </c>
      <c r="C95" t="s">
        <v>534</v>
      </c>
      <c r="D95" t="s">
        <v>454</v>
      </c>
      <c r="E95" t="s">
        <v>576</v>
      </c>
      <c r="F95" t="s">
        <v>577</v>
      </c>
      <c r="G95">
        <v>9</v>
      </c>
      <c r="H95">
        <v>9</v>
      </c>
      <c r="I95" t="s">
        <v>219</v>
      </c>
      <c r="J95">
        <v>157</v>
      </c>
      <c r="K95">
        <v>1216</v>
      </c>
      <c r="L95">
        <v>67</v>
      </c>
      <c r="M95">
        <v>586</v>
      </c>
      <c r="N95" t="s">
        <v>235</v>
      </c>
      <c r="O95" t="s">
        <v>454</v>
      </c>
      <c r="P95">
        <v>42</v>
      </c>
      <c r="Q95">
        <v>294</v>
      </c>
      <c r="R95" t="s">
        <v>235</v>
      </c>
      <c r="S95" t="s">
        <v>454</v>
      </c>
      <c r="T95">
        <v>30</v>
      </c>
      <c r="U95">
        <v>210</v>
      </c>
      <c r="V95" t="s">
        <v>235</v>
      </c>
      <c r="W95" t="s">
        <v>454</v>
      </c>
      <c r="X95">
        <v>18</v>
      </c>
      <c r="Y95">
        <v>126</v>
      </c>
      <c r="Z95" t="s">
        <v>235</v>
      </c>
      <c r="AA95" t="s">
        <v>454</v>
      </c>
      <c r="AB95">
        <v>0</v>
      </c>
      <c r="AC95">
        <v>0</v>
      </c>
      <c r="AD95" t="s">
        <v>207</v>
      </c>
      <c r="AE95" t="s">
        <v>207</v>
      </c>
      <c r="AF95">
        <v>0</v>
      </c>
      <c r="AG95">
        <v>0</v>
      </c>
      <c r="AH95" t="s">
        <v>207</v>
      </c>
      <c r="AI95" t="s">
        <v>207</v>
      </c>
      <c r="AJ95">
        <v>0</v>
      </c>
      <c r="AK95">
        <v>0</v>
      </c>
      <c r="AL95" t="s">
        <v>206</v>
      </c>
      <c r="AM95">
        <v>0</v>
      </c>
      <c r="AN95">
        <v>0</v>
      </c>
      <c r="AO95">
        <v>0</v>
      </c>
      <c r="AP95">
        <v>0</v>
      </c>
      <c r="AQ95" t="s">
        <v>207</v>
      </c>
      <c r="AR95" t="s">
        <v>207</v>
      </c>
      <c r="AS95">
        <v>0</v>
      </c>
      <c r="AT95">
        <v>0</v>
      </c>
      <c r="AU95" t="s">
        <v>207</v>
      </c>
      <c r="AV95" t="s">
        <v>207</v>
      </c>
      <c r="AW95">
        <v>0</v>
      </c>
      <c r="AX95">
        <v>0</v>
      </c>
      <c r="AY95" t="s">
        <v>207</v>
      </c>
      <c r="AZ95" t="s">
        <v>207</v>
      </c>
      <c r="BA95">
        <v>0</v>
      </c>
      <c r="BB95">
        <v>0</v>
      </c>
      <c r="BC95" t="s">
        <v>207</v>
      </c>
      <c r="BD95" t="s">
        <v>207</v>
      </c>
      <c r="BE95">
        <v>0</v>
      </c>
      <c r="BF95">
        <v>0</v>
      </c>
      <c r="BG95" t="s">
        <v>207</v>
      </c>
      <c r="BH95" t="s">
        <v>207</v>
      </c>
      <c r="BI95">
        <v>0</v>
      </c>
      <c r="BJ95">
        <v>0</v>
      </c>
      <c r="BK95">
        <v>586</v>
      </c>
      <c r="BL95">
        <v>0</v>
      </c>
      <c r="BM95">
        <v>0</v>
      </c>
      <c r="BN95">
        <v>0</v>
      </c>
      <c r="BO95" t="s">
        <v>206</v>
      </c>
      <c r="BP95">
        <v>294</v>
      </c>
      <c r="BQ95">
        <v>0</v>
      </c>
      <c r="BR95">
        <v>0</v>
      </c>
      <c r="BS95">
        <v>0</v>
      </c>
      <c r="BT95" t="s">
        <v>206</v>
      </c>
      <c r="BU95">
        <v>210</v>
      </c>
      <c r="BV95">
        <v>0</v>
      </c>
      <c r="BW95">
        <v>0</v>
      </c>
      <c r="BX95">
        <v>0</v>
      </c>
      <c r="BY95" t="s">
        <v>206</v>
      </c>
      <c r="BZ95">
        <v>126</v>
      </c>
      <c r="CA95">
        <v>0</v>
      </c>
      <c r="CB95">
        <v>0</v>
      </c>
      <c r="CC95">
        <v>0</v>
      </c>
      <c r="CD95" t="s">
        <v>206</v>
      </c>
      <c r="CE95">
        <v>0</v>
      </c>
      <c r="CF95">
        <v>0</v>
      </c>
      <c r="CG95">
        <v>0</v>
      </c>
      <c r="CH95">
        <v>0</v>
      </c>
      <c r="CI95" t="s">
        <v>206</v>
      </c>
      <c r="CJ95">
        <v>0</v>
      </c>
      <c r="CK95">
        <v>0</v>
      </c>
      <c r="CL95">
        <v>0</v>
      </c>
      <c r="CM95">
        <v>0</v>
      </c>
      <c r="CN95" t="s">
        <v>206</v>
      </c>
      <c r="CO95" t="s">
        <v>207</v>
      </c>
      <c r="CP95">
        <v>0</v>
      </c>
      <c r="CQ95">
        <v>100</v>
      </c>
      <c r="CR95">
        <v>835</v>
      </c>
      <c r="CS95">
        <v>57</v>
      </c>
      <c r="CT95">
        <v>381</v>
      </c>
      <c r="CU95" t="s">
        <v>206</v>
      </c>
      <c r="CV95">
        <v>0</v>
      </c>
      <c r="CW95">
        <v>0</v>
      </c>
      <c r="CX95">
        <v>220</v>
      </c>
      <c r="CY95">
        <v>2240</v>
      </c>
      <c r="CZ95" t="s">
        <v>219</v>
      </c>
      <c r="DA95">
        <f>Table1[[#This Row],[i- returnees internal present household]]+Table1[[#This Row],[k- abroad returnee household]]</f>
        <v>179</v>
      </c>
      <c r="DB95">
        <f>Table1[[#This Row],[i- returnees internal present individuals]]+Table1[[#This Row],[k- abroad returnee individuals]]</f>
        <v>1240</v>
      </c>
      <c r="DC95" t="s">
        <v>219</v>
      </c>
      <c r="DD95">
        <v>176</v>
      </c>
      <c r="DE95">
        <v>1222</v>
      </c>
      <c r="DF95">
        <v>0</v>
      </c>
      <c r="DG95">
        <v>0</v>
      </c>
      <c r="DH95" t="s">
        <v>207</v>
      </c>
      <c r="DI95" t="s">
        <v>207</v>
      </c>
      <c r="DJ95" t="s">
        <v>207</v>
      </c>
      <c r="DK95" t="s">
        <v>207</v>
      </c>
      <c r="DL95">
        <v>26</v>
      </c>
      <c r="DM95">
        <v>182</v>
      </c>
      <c r="DN95" t="s">
        <v>235</v>
      </c>
      <c r="DO95" t="s">
        <v>392</v>
      </c>
      <c r="DP95" t="s">
        <v>210</v>
      </c>
      <c r="DQ95" t="s">
        <v>207</v>
      </c>
      <c r="DR95">
        <v>40</v>
      </c>
      <c r="DS95">
        <v>280</v>
      </c>
      <c r="DT95" t="s">
        <v>235</v>
      </c>
      <c r="DU95" t="s">
        <v>454</v>
      </c>
      <c r="DV95" t="s">
        <v>210</v>
      </c>
      <c r="DW95" t="s">
        <v>207</v>
      </c>
      <c r="DX95">
        <v>80</v>
      </c>
      <c r="DY95">
        <v>508</v>
      </c>
      <c r="DZ95" t="s">
        <v>235</v>
      </c>
      <c r="EA95" t="s">
        <v>392</v>
      </c>
      <c r="EB95" t="s">
        <v>210</v>
      </c>
      <c r="EC95" t="s">
        <v>207</v>
      </c>
      <c r="ED95">
        <v>30</v>
      </c>
      <c r="EE95">
        <v>252</v>
      </c>
      <c r="EF95" t="s">
        <v>235</v>
      </c>
      <c r="EG95" t="s">
        <v>392</v>
      </c>
      <c r="EH95" t="s">
        <v>210</v>
      </c>
      <c r="EI95" t="s">
        <v>207</v>
      </c>
      <c r="EJ95">
        <v>0</v>
      </c>
      <c r="EK95">
        <v>0</v>
      </c>
      <c r="EL95" t="s">
        <v>219</v>
      </c>
      <c r="EM95">
        <v>3</v>
      </c>
      <c r="EN95">
        <v>18</v>
      </c>
      <c r="EO95">
        <v>3</v>
      </c>
      <c r="EP95">
        <v>18</v>
      </c>
      <c r="EQ95" t="s">
        <v>277</v>
      </c>
      <c r="ER95" t="s">
        <v>278</v>
      </c>
      <c r="ES95" t="s">
        <v>210</v>
      </c>
      <c r="ET95" t="s">
        <v>207</v>
      </c>
      <c r="EU95">
        <v>0</v>
      </c>
      <c r="EV95">
        <v>0</v>
      </c>
      <c r="EW95" t="s">
        <v>207</v>
      </c>
      <c r="EX95" t="s">
        <v>207</v>
      </c>
      <c r="EY95" t="s">
        <v>207</v>
      </c>
      <c r="EZ95" t="s">
        <v>207</v>
      </c>
      <c r="FA95">
        <v>0</v>
      </c>
      <c r="FB95">
        <v>0</v>
      </c>
      <c r="FC95" t="s">
        <v>207</v>
      </c>
      <c r="FD95" t="s">
        <v>207</v>
      </c>
      <c r="FE95" t="s">
        <v>207</v>
      </c>
      <c r="FF95" t="s">
        <v>207</v>
      </c>
      <c r="FG95">
        <v>0</v>
      </c>
      <c r="FH95">
        <v>0</v>
      </c>
      <c r="FI95" t="s">
        <v>207</v>
      </c>
      <c r="FJ95" t="s">
        <v>207</v>
      </c>
      <c r="FK95" t="s">
        <v>207</v>
      </c>
      <c r="FL95" t="s">
        <v>207</v>
      </c>
      <c r="FM95">
        <v>0</v>
      </c>
      <c r="FN95">
        <v>0</v>
      </c>
      <c r="FO95" t="s">
        <v>207</v>
      </c>
      <c r="FP95" t="s">
        <v>207</v>
      </c>
      <c r="FQ95" t="s">
        <v>207</v>
      </c>
      <c r="FR95" t="s">
        <v>207</v>
      </c>
      <c r="FS95">
        <v>0</v>
      </c>
      <c r="FT95">
        <v>0</v>
      </c>
      <c r="FU95">
        <v>30</v>
      </c>
      <c r="FV95">
        <v>252</v>
      </c>
      <c r="FW95">
        <v>80</v>
      </c>
      <c r="FX95">
        <v>508</v>
      </c>
      <c r="FY95">
        <v>69</v>
      </c>
      <c r="FZ95">
        <v>480</v>
      </c>
      <c r="GA95">
        <v>0</v>
      </c>
      <c r="GB95">
        <v>0</v>
      </c>
      <c r="GC95" t="s">
        <v>219</v>
      </c>
      <c r="GD95">
        <v>40</v>
      </c>
      <c r="GE95">
        <v>280</v>
      </c>
      <c r="GF95" t="s">
        <v>219</v>
      </c>
      <c r="GG95" t="s">
        <v>235</v>
      </c>
      <c r="GH95" t="s">
        <v>392</v>
      </c>
      <c r="GI95" t="s">
        <v>219</v>
      </c>
      <c r="GJ95" t="s">
        <v>277</v>
      </c>
      <c r="GK95" t="s">
        <v>206</v>
      </c>
      <c r="GL95">
        <v>0</v>
      </c>
      <c r="GM95">
        <v>0</v>
      </c>
      <c r="GN95" t="s">
        <v>206</v>
      </c>
      <c r="GO95" t="s">
        <v>211</v>
      </c>
      <c r="GP95" t="s">
        <v>211</v>
      </c>
      <c r="GQ95" t="s">
        <v>212</v>
      </c>
      <c r="GR95" t="s">
        <v>578</v>
      </c>
    </row>
    <row r="96" spans="1:200" x14ac:dyDescent="0.2">
      <c r="A96" t="s">
        <v>389</v>
      </c>
      <c r="B96" t="s">
        <v>235</v>
      </c>
      <c r="C96" t="s">
        <v>534</v>
      </c>
      <c r="D96" t="s">
        <v>454</v>
      </c>
      <c r="E96" t="s">
        <v>579</v>
      </c>
      <c r="F96" t="s">
        <v>580</v>
      </c>
      <c r="G96">
        <v>9</v>
      </c>
      <c r="H96">
        <v>9</v>
      </c>
      <c r="I96" t="s">
        <v>206</v>
      </c>
      <c r="J96">
        <v>0</v>
      </c>
      <c r="K96">
        <v>0</v>
      </c>
      <c r="L96">
        <v>0</v>
      </c>
      <c r="M96">
        <v>0</v>
      </c>
      <c r="N96" t="s">
        <v>207</v>
      </c>
      <c r="O96" t="s">
        <v>207</v>
      </c>
      <c r="P96">
        <v>0</v>
      </c>
      <c r="Q96">
        <v>0</v>
      </c>
      <c r="R96" t="s">
        <v>207</v>
      </c>
      <c r="S96" t="s">
        <v>207</v>
      </c>
      <c r="T96">
        <v>0</v>
      </c>
      <c r="U96">
        <v>0</v>
      </c>
      <c r="V96" t="s">
        <v>207</v>
      </c>
      <c r="W96" t="s">
        <v>207</v>
      </c>
      <c r="X96">
        <v>0</v>
      </c>
      <c r="Y96">
        <v>0</v>
      </c>
      <c r="Z96" t="s">
        <v>207</v>
      </c>
      <c r="AA96" t="s">
        <v>207</v>
      </c>
      <c r="AB96">
        <v>0</v>
      </c>
      <c r="AC96">
        <v>0</v>
      </c>
      <c r="AD96" t="s">
        <v>207</v>
      </c>
      <c r="AE96" t="s">
        <v>207</v>
      </c>
      <c r="AF96">
        <v>0</v>
      </c>
      <c r="AG96">
        <v>0</v>
      </c>
      <c r="AH96" t="s">
        <v>207</v>
      </c>
      <c r="AI96" t="s">
        <v>207</v>
      </c>
      <c r="AJ96">
        <v>0</v>
      </c>
      <c r="AK96">
        <v>0</v>
      </c>
      <c r="AL96" t="s">
        <v>206</v>
      </c>
      <c r="AM96">
        <v>0</v>
      </c>
      <c r="AN96">
        <v>0</v>
      </c>
      <c r="AO96">
        <v>0</v>
      </c>
      <c r="AP96">
        <v>0</v>
      </c>
      <c r="AQ96" t="s">
        <v>207</v>
      </c>
      <c r="AR96" t="s">
        <v>207</v>
      </c>
      <c r="AS96">
        <v>0</v>
      </c>
      <c r="AT96">
        <v>0</v>
      </c>
      <c r="AU96" t="s">
        <v>207</v>
      </c>
      <c r="AV96" t="s">
        <v>207</v>
      </c>
      <c r="AW96">
        <v>0</v>
      </c>
      <c r="AX96">
        <v>0</v>
      </c>
      <c r="AY96" t="s">
        <v>207</v>
      </c>
      <c r="AZ96" t="s">
        <v>207</v>
      </c>
      <c r="BA96">
        <v>0</v>
      </c>
      <c r="BB96">
        <v>0</v>
      </c>
      <c r="BC96" t="s">
        <v>207</v>
      </c>
      <c r="BD96" t="s">
        <v>207</v>
      </c>
      <c r="BE96">
        <v>0</v>
      </c>
      <c r="BF96">
        <v>0</v>
      </c>
      <c r="BG96" t="s">
        <v>207</v>
      </c>
      <c r="BH96" t="s">
        <v>207</v>
      </c>
      <c r="BI96">
        <v>0</v>
      </c>
      <c r="BJ96">
        <v>0</v>
      </c>
      <c r="BK96">
        <v>0</v>
      </c>
      <c r="BL96">
        <v>0</v>
      </c>
      <c r="BM96">
        <v>0</v>
      </c>
      <c r="BN96">
        <v>0</v>
      </c>
      <c r="BO96" t="s">
        <v>206</v>
      </c>
      <c r="BP96">
        <v>0</v>
      </c>
      <c r="BQ96">
        <v>0</v>
      </c>
      <c r="BR96">
        <v>0</v>
      </c>
      <c r="BS96">
        <v>0</v>
      </c>
      <c r="BT96" t="s">
        <v>206</v>
      </c>
      <c r="BU96">
        <v>0</v>
      </c>
      <c r="BV96">
        <v>0</v>
      </c>
      <c r="BW96">
        <v>0</v>
      </c>
      <c r="BX96">
        <v>0</v>
      </c>
      <c r="BY96" t="s">
        <v>206</v>
      </c>
      <c r="BZ96">
        <v>0</v>
      </c>
      <c r="CA96">
        <v>0</v>
      </c>
      <c r="CB96">
        <v>0</v>
      </c>
      <c r="CC96">
        <v>0</v>
      </c>
      <c r="CD96" t="s">
        <v>206</v>
      </c>
      <c r="CE96">
        <v>0</v>
      </c>
      <c r="CF96">
        <v>0</v>
      </c>
      <c r="CG96">
        <v>0</v>
      </c>
      <c r="CH96">
        <v>0</v>
      </c>
      <c r="CI96" t="s">
        <v>206</v>
      </c>
      <c r="CJ96">
        <v>0</v>
      </c>
      <c r="CK96">
        <v>0</v>
      </c>
      <c r="CL96">
        <v>0</v>
      </c>
      <c r="CM96">
        <v>0</v>
      </c>
      <c r="CN96" t="s">
        <v>206</v>
      </c>
      <c r="CO96" t="s">
        <v>207</v>
      </c>
      <c r="CP96">
        <v>0</v>
      </c>
      <c r="CQ96">
        <v>0</v>
      </c>
      <c r="CR96">
        <v>0</v>
      </c>
      <c r="CS96">
        <v>0</v>
      </c>
      <c r="CT96">
        <v>0</v>
      </c>
      <c r="CU96" t="s">
        <v>206</v>
      </c>
      <c r="CV96">
        <v>0</v>
      </c>
      <c r="CW96">
        <v>0</v>
      </c>
      <c r="CX96">
        <v>170</v>
      </c>
      <c r="CY96">
        <v>1190</v>
      </c>
      <c r="CZ96" t="s">
        <v>219</v>
      </c>
      <c r="DA96">
        <f>Table1[[#This Row],[i- returnees internal present household]]+Table1[[#This Row],[k- abroad returnee household]]</f>
        <v>166</v>
      </c>
      <c r="DB96">
        <f>Table1[[#This Row],[i- returnees internal present individuals]]+Table1[[#This Row],[k- abroad returnee individuals]]</f>
        <v>1015</v>
      </c>
      <c r="DC96" t="s">
        <v>219</v>
      </c>
      <c r="DD96">
        <v>166</v>
      </c>
      <c r="DE96">
        <v>1015</v>
      </c>
      <c r="DF96">
        <v>10</v>
      </c>
      <c r="DG96">
        <v>60</v>
      </c>
      <c r="DH96" t="s">
        <v>235</v>
      </c>
      <c r="DI96" t="s">
        <v>300</v>
      </c>
      <c r="DJ96" t="s">
        <v>210</v>
      </c>
      <c r="DK96" t="s">
        <v>207</v>
      </c>
      <c r="DL96">
        <v>25</v>
      </c>
      <c r="DM96">
        <v>150</v>
      </c>
      <c r="DN96" t="s">
        <v>235</v>
      </c>
      <c r="DO96" t="s">
        <v>445</v>
      </c>
      <c r="DP96" t="s">
        <v>210</v>
      </c>
      <c r="DQ96" t="s">
        <v>207</v>
      </c>
      <c r="DR96">
        <v>34</v>
      </c>
      <c r="DS96">
        <v>222</v>
      </c>
      <c r="DT96" t="s">
        <v>235</v>
      </c>
      <c r="DU96" t="s">
        <v>392</v>
      </c>
      <c r="DV96" t="s">
        <v>210</v>
      </c>
      <c r="DW96" t="s">
        <v>207</v>
      </c>
      <c r="DX96">
        <v>52</v>
      </c>
      <c r="DY96">
        <v>312</v>
      </c>
      <c r="DZ96" t="s">
        <v>235</v>
      </c>
      <c r="EA96" t="s">
        <v>392</v>
      </c>
      <c r="EB96" t="s">
        <v>210</v>
      </c>
      <c r="EC96" t="s">
        <v>207</v>
      </c>
      <c r="ED96">
        <v>45</v>
      </c>
      <c r="EE96">
        <v>271</v>
      </c>
      <c r="EF96" t="s">
        <v>235</v>
      </c>
      <c r="EG96" t="s">
        <v>392</v>
      </c>
      <c r="EH96" t="s">
        <v>210</v>
      </c>
      <c r="EI96" t="s">
        <v>207</v>
      </c>
      <c r="EJ96">
        <v>0</v>
      </c>
      <c r="EK96">
        <v>0</v>
      </c>
      <c r="EL96" t="s">
        <v>206</v>
      </c>
      <c r="EM96">
        <v>0</v>
      </c>
      <c r="EN96">
        <v>0</v>
      </c>
      <c r="EO96">
        <v>0</v>
      </c>
      <c r="EP96">
        <v>0</v>
      </c>
      <c r="EQ96" t="s">
        <v>207</v>
      </c>
      <c r="ER96" t="s">
        <v>207</v>
      </c>
      <c r="ES96" t="s">
        <v>207</v>
      </c>
      <c r="ET96" t="s">
        <v>207</v>
      </c>
      <c r="EU96">
        <v>0</v>
      </c>
      <c r="EV96">
        <v>0</v>
      </c>
      <c r="EW96" t="s">
        <v>207</v>
      </c>
      <c r="EX96" t="s">
        <v>207</v>
      </c>
      <c r="EY96" t="s">
        <v>207</v>
      </c>
      <c r="EZ96" t="s">
        <v>207</v>
      </c>
      <c r="FA96">
        <v>0</v>
      </c>
      <c r="FB96">
        <v>0</v>
      </c>
      <c r="FC96" t="s">
        <v>207</v>
      </c>
      <c r="FD96" t="s">
        <v>207</v>
      </c>
      <c r="FE96" t="s">
        <v>207</v>
      </c>
      <c r="FF96" t="s">
        <v>207</v>
      </c>
      <c r="FG96">
        <v>0</v>
      </c>
      <c r="FH96">
        <v>0</v>
      </c>
      <c r="FI96" t="s">
        <v>207</v>
      </c>
      <c r="FJ96" t="s">
        <v>207</v>
      </c>
      <c r="FK96" t="s">
        <v>207</v>
      </c>
      <c r="FL96" t="s">
        <v>207</v>
      </c>
      <c r="FM96">
        <v>0</v>
      </c>
      <c r="FN96">
        <v>0</v>
      </c>
      <c r="FO96" t="s">
        <v>207</v>
      </c>
      <c r="FP96" t="s">
        <v>207</v>
      </c>
      <c r="FQ96" t="s">
        <v>207</v>
      </c>
      <c r="FR96" t="s">
        <v>207</v>
      </c>
      <c r="FS96">
        <v>0</v>
      </c>
      <c r="FT96">
        <v>0</v>
      </c>
      <c r="FU96">
        <v>45</v>
      </c>
      <c r="FV96">
        <v>270</v>
      </c>
      <c r="FW96">
        <v>51</v>
      </c>
      <c r="FX96">
        <v>306</v>
      </c>
      <c r="FY96">
        <v>70</v>
      </c>
      <c r="FZ96">
        <v>439</v>
      </c>
      <c r="GA96">
        <v>0</v>
      </c>
      <c r="GB96">
        <v>0</v>
      </c>
      <c r="GC96" t="s">
        <v>219</v>
      </c>
      <c r="GD96">
        <v>12</v>
      </c>
      <c r="GE96">
        <v>84</v>
      </c>
      <c r="GF96" t="s">
        <v>219</v>
      </c>
      <c r="GG96" t="s">
        <v>235</v>
      </c>
      <c r="GH96" t="s">
        <v>392</v>
      </c>
      <c r="GI96" t="s">
        <v>206</v>
      </c>
      <c r="GJ96" t="s">
        <v>207</v>
      </c>
      <c r="GK96" t="s">
        <v>206</v>
      </c>
      <c r="GL96">
        <v>0</v>
      </c>
      <c r="GM96">
        <v>0</v>
      </c>
      <c r="GN96" t="s">
        <v>206</v>
      </c>
      <c r="GO96" t="s">
        <v>212</v>
      </c>
      <c r="GP96" t="s">
        <v>212</v>
      </c>
      <c r="GQ96" t="s">
        <v>211</v>
      </c>
      <c r="GR96" t="s">
        <v>581</v>
      </c>
    </row>
    <row r="97" spans="1:200" x14ac:dyDescent="0.2">
      <c r="A97" t="s">
        <v>389</v>
      </c>
      <c r="B97" t="s">
        <v>235</v>
      </c>
      <c r="C97" t="s">
        <v>424</v>
      </c>
      <c r="D97" t="s">
        <v>236</v>
      </c>
      <c r="E97" t="s">
        <v>582</v>
      </c>
      <c r="F97" t="s">
        <v>583</v>
      </c>
      <c r="G97">
        <v>9</v>
      </c>
      <c r="H97">
        <v>9</v>
      </c>
      <c r="I97" t="s">
        <v>219</v>
      </c>
      <c r="J97">
        <v>274</v>
      </c>
      <c r="K97">
        <v>1953</v>
      </c>
      <c r="L97">
        <v>53</v>
      </c>
      <c r="M97">
        <v>371</v>
      </c>
      <c r="N97" t="s">
        <v>235</v>
      </c>
      <c r="O97" t="s">
        <v>236</v>
      </c>
      <c r="P97">
        <v>21</v>
      </c>
      <c r="Q97">
        <v>147</v>
      </c>
      <c r="R97" t="s">
        <v>235</v>
      </c>
      <c r="S97" t="s">
        <v>236</v>
      </c>
      <c r="T97">
        <v>20</v>
      </c>
      <c r="U97">
        <v>150</v>
      </c>
      <c r="V97" t="s">
        <v>235</v>
      </c>
      <c r="W97" t="s">
        <v>392</v>
      </c>
      <c r="X97">
        <v>15</v>
      </c>
      <c r="Y97">
        <v>120</v>
      </c>
      <c r="Z97" t="s">
        <v>235</v>
      </c>
      <c r="AA97" t="s">
        <v>392</v>
      </c>
      <c r="AB97">
        <v>25</v>
      </c>
      <c r="AC97">
        <v>150</v>
      </c>
      <c r="AD97" t="s">
        <v>235</v>
      </c>
      <c r="AE97" t="s">
        <v>392</v>
      </c>
      <c r="AF97">
        <v>140</v>
      </c>
      <c r="AG97">
        <v>1015</v>
      </c>
      <c r="AH97" t="s">
        <v>235</v>
      </c>
      <c r="AI97" t="s">
        <v>236</v>
      </c>
      <c r="AJ97">
        <v>0</v>
      </c>
      <c r="AK97">
        <v>0</v>
      </c>
      <c r="AL97" t="s">
        <v>206</v>
      </c>
      <c r="AM97">
        <v>0</v>
      </c>
      <c r="AN97">
        <v>0</v>
      </c>
      <c r="AO97">
        <v>0</v>
      </c>
      <c r="AP97">
        <v>0</v>
      </c>
      <c r="AQ97" t="s">
        <v>207</v>
      </c>
      <c r="AR97" t="s">
        <v>207</v>
      </c>
      <c r="AS97">
        <v>0</v>
      </c>
      <c r="AT97">
        <v>0</v>
      </c>
      <c r="AU97" t="s">
        <v>207</v>
      </c>
      <c r="AV97" t="s">
        <v>207</v>
      </c>
      <c r="AW97">
        <v>0</v>
      </c>
      <c r="AX97">
        <v>0</v>
      </c>
      <c r="AY97" t="s">
        <v>207</v>
      </c>
      <c r="AZ97" t="s">
        <v>207</v>
      </c>
      <c r="BA97">
        <v>0</v>
      </c>
      <c r="BB97">
        <v>0</v>
      </c>
      <c r="BC97" t="s">
        <v>207</v>
      </c>
      <c r="BD97" t="s">
        <v>207</v>
      </c>
      <c r="BE97">
        <v>0</v>
      </c>
      <c r="BF97">
        <v>0</v>
      </c>
      <c r="BG97" t="s">
        <v>207</v>
      </c>
      <c r="BH97" t="s">
        <v>207</v>
      </c>
      <c r="BI97">
        <v>0</v>
      </c>
      <c r="BJ97">
        <v>0</v>
      </c>
      <c r="BK97">
        <v>371</v>
      </c>
      <c r="BL97">
        <v>0</v>
      </c>
      <c r="BM97">
        <v>0</v>
      </c>
      <c r="BN97">
        <v>0</v>
      </c>
      <c r="BO97" t="s">
        <v>206</v>
      </c>
      <c r="BP97">
        <v>147</v>
      </c>
      <c r="BQ97">
        <v>0</v>
      </c>
      <c r="BR97">
        <v>0</v>
      </c>
      <c r="BS97">
        <v>0</v>
      </c>
      <c r="BT97" t="s">
        <v>206</v>
      </c>
      <c r="BU97">
        <v>150</v>
      </c>
      <c r="BV97">
        <v>0</v>
      </c>
      <c r="BW97">
        <v>0</v>
      </c>
      <c r="BX97">
        <v>0</v>
      </c>
      <c r="BY97" t="s">
        <v>206</v>
      </c>
      <c r="BZ97">
        <v>120</v>
      </c>
      <c r="CA97">
        <v>0</v>
      </c>
      <c r="CB97">
        <v>0</v>
      </c>
      <c r="CC97">
        <v>0</v>
      </c>
      <c r="CD97" t="s">
        <v>206</v>
      </c>
      <c r="CE97">
        <v>150</v>
      </c>
      <c r="CF97">
        <v>0</v>
      </c>
      <c r="CG97">
        <v>0</v>
      </c>
      <c r="CH97">
        <v>0</v>
      </c>
      <c r="CI97" t="s">
        <v>206</v>
      </c>
      <c r="CJ97">
        <v>0</v>
      </c>
      <c r="CK97">
        <v>0</v>
      </c>
      <c r="CL97">
        <v>1015</v>
      </c>
      <c r="CM97">
        <v>0</v>
      </c>
      <c r="CN97" t="s">
        <v>206</v>
      </c>
      <c r="CO97" t="s">
        <v>207</v>
      </c>
      <c r="CP97">
        <v>0</v>
      </c>
      <c r="CQ97">
        <v>0</v>
      </c>
      <c r="CR97">
        <v>0</v>
      </c>
      <c r="CS97">
        <v>274</v>
      </c>
      <c r="CT97">
        <v>1953</v>
      </c>
      <c r="CU97" t="s">
        <v>206</v>
      </c>
      <c r="CV97">
        <v>0</v>
      </c>
      <c r="CW97">
        <v>0</v>
      </c>
      <c r="CX97">
        <v>3500</v>
      </c>
      <c r="CY97">
        <v>24500</v>
      </c>
      <c r="CZ97" t="s">
        <v>219</v>
      </c>
      <c r="DA97">
        <f>Table1[[#This Row],[i- returnees internal present household]]+Table1[[#This Row],[k- abroad returnee household]]</f>
        <v>570</v>
      </c>
      <c r="DB97">
        <f>Table1[[#This Row],[i- returnees internal present individuals]]+Table1[[#This Row],[k- abroad returnee individuals]]</f>
        <v>3980</v>
      </c>
      <c r="DC97" t="s">
        <v>219</v>
      </c>
      <c r="DD97">
        <v>420</v>
      </c>
      <c r="DE97">
        <v>2929</v>
      </c>
      <c r="DF97">
        <v>57</v>
      </c>
      <c r="DG97">
        <v>388</v>
      </c>
      <c r="DH97" t="s">
        <v>235</v>
      </c>
      <c r="DI97" t="s">
        <v>236</v>
      </c>
      <c r="DJ97" t="s">
        <v>210</v>
      </c>
      <c r="DK97" t="s">
        <v>207</v>
      </c>
      <c r="DL97">
        <v>59</v>
      </c>
      <c r="DM97">
        <v>413</v>
      </c>
      <c r="DN97" t="s">
        <v>235</v>
      </c>
      <c r="DO97" t="s">
        <v>236</v>
      </c>
      <c r="DP97" t="s">
        <v>210</v>
      </c>
      <c r="DQ97" t="s">
        <v>207</v>
      </c>
      <c r="DR97">
        <v>91</v>
      </c>
      <c r="DS97">
        <v>637</v>
      </c>
      <c r="DT97" t="s">
        <v>253</v>
      </c>
      <c r="DU97" t="s">
        <v>254</v>
      </c>
      <c r="DV97" t="s">
        <v>210</v>
      </c>
      <c r="DW97" t="s">
        <v>207</v>
      </c>
      <c r="DX97">
        <v>102</v>
      </c>
      <c r="DY97">
        <v>714</v>
      </c>
      <c r="DZ97" t="s">
        <v>235</v>
      </c>
      <c r="EA97" t="s">
        <v>392</v>
      </c>
      <c r="EB97" t="s">
        <v>210</v>
      </c>
      <c r="EC97" t="s">
        <v>207</v>
      </c>
      <c r="ED97">
        <v>111</v>
      </c>
      <c r="EE97">
        <v>777</v>
      </c>
      <c r="EF97" t="s">
        <v>235</v>
      </c>
      <c r="EG97" t="s">
        <v>236</v>
      </c>
      <c r="EH97" t="s">
        <v>210</v>
      </c>
      <c r="EI97" t="s">
        <v>207</v>
      </c>
      <c r="EJ97">
        <v>0</v>
      </c>
      <c r="EK97">
        <v>0</v>
      </c>
      <c r="EL97" t="s">
        <v>219</v>
      </c>
      <c r="EM97">
        <v>150</v>
      </c>
      <c r="EN97">
        <v>1051</v>
      </c>
      <c r="EO97">
        <v>27</v>
      </c>
      <c r="EP97">
        <v>189</v>
      </c>
      <c r="EQ97" t="s">
        <v>277</v>
      </c>
      <c r="ER97" t="s">
        <v>278</v>
      </c>
      <c r="ES97" t="s">
        <v>210</v>
      </c>
      <c r="ET97" t="s">
        <v>207</v>
      </c>
      <c r="EU97">
        <v>33</v>
      </c>
      <c r="EV97">
        <v>231</v>
      </c>
      <c r="EW97" t="s">
        <v>277</v>
      </c>
      <c r="EX97" t="s">
        <v>278</v>
      </c>
      <c r="EY97" t="s">
        <v>210</v>
      </c>
      <c r="EZ97" t="s">
        <v>207</v>
      </c>
      <c r="FA97">
        <v>40</v>
      </c>
      <c r="FB97">
        <v>280</v>
      </c>
      <c r="FC97" t="s">
        <v>281</v>
      </c>
      <c r="FD97" t="s">
        <v>436</v>
      </c>
      <c r="FE97" t="s">
        <v>210</v>
      </c>
      <c r="FF97" t="s">
        <v>207</v>
      </c>
      <c r="FG97">
        <v>37</v>
      </c>
      <c r="FH97">
        <v>259</v>
      </c>
      <c r="FI97" t="s">
        <v>277</v>
      </c>
      <c r="FJ97" t="s">
        <v>278</v>
      </c>
      <c r="FK97" t="s">
        <v>210</v>
      </c>
      <c r="FL97" t="s">
        <v>207</v>
      </c>
      <c r="FM97">
        <v>13</v>
      </c>
      <c r="FN97">
        <v>92</v>
      </c>
      <c r="FO97" t="s">
        <v>277</v>
      </c>
      <c r="FP97" t="s">
        <v>278</v>
      </c>
      <c r="FQ97" t="s">
        <v>210</v>
      </c>
      <c r="FR97" t="s">
        <v>207</v>
      </c>
      <c r="FS97">
        <v>0</v>
      </c>
      <c r="FT97">
        <v>0</v>
      </c>
      <c r="FU97">
        <v>414</v>
      </c>
      <c r="FV97">
        <v>2900</v>
      </c>
      <c r="FW97">
        <v>140</v>
      </c>
      <c r="FX97">
        <v>980</v>
      </c>
      <c r="FY97">
        <v>16</v>
      </c>
      <c r="FZ97">
        <v>100</v>
      </c>
      <c r="GA97">
        <v>0</v>
      </c>
      <c r="GB97">
        <v>0</v>
      </c>
      <c r="GC97" t="s">
        <v>219</v>
      </c>
      <c r="GD97">
        <v>66</v>
      </c>
      <c r="GE97">
        <v>462</v>
      </c>
      <c r="GF97" t="s">
        <v>219</v>
      </c>
      <c r="GG97" t="s">
        <v>235</v>
      </c>
      <c r="GH97" t="s">
        <v>236</v>
      </c>
      <c r="GI97" t="s">
        <v>219</v>
      </c>
      <c r="GJ97" t="s">
        <v>277</v>
      </c>
      <c r="GK97" t="s">
        <v>206</v>
      </c>
      <c r="GL97">
        <v>0</v>
      </c>
      <c r="GM97">
        <v>0</v>
      </c>
      <c r="GN97" t="s">
        <v>206</v>
      </c>
      <c r="GO97" t="s">
        <v>237</v>
      </c>
      <c r="GP97" t="s">
        <v>212</v>
      </c>
      <c r="GQ97" t="s">
        <v>212</v>
      </c>
      <c r="GR97" t="s">
        <v>584</v>
      </c>
    </row>
    <row r="98" spans="1:200" x14ac:dyDescent="0.2">
      <c r="A98" t="s">
        <v>389</v>
      </c>
      <c r="B98" t="s">
        <v>235</v>
      </c>
      <c r="C98" t="s">
        <v>531</v>
      </c>
      <c r="D98" t="s">
        <v>445</v>
      </c>
      <c r="E98" t="s">
        <v>585</v>
      </c>
      <c r="F98" t="s">
        <v>586</v>
      </c>
      <c r="G98">
        <v>9</v>
      </c>
      <c r="H98">
        <v>9</v>
      </c>
      <c r="I98" t="s">
        <v>219</v>
      </c>
      <c r="J98">
        <v>7</v>
      </c>
      <c r="K98">
        <v>50</v>
      </c>
      <c r="L98">
        <v>5</v>
      </c>
      <c r="M98">
        <v>36</v>
      </c>
      <c r="N98" t="s">
        <v>235</v>
      </c>
      <c r="O98" t="s">
        <v>454</v>
      </c>
      <c r="P98">
        <v>2</v>
      </c>
      <c r="Q98">
        <v>14</v>
      </c>
      <c r="R98" t="s">
        <v>235</v>
      </c>
      <c r="S98" t="s">
        <v>445</v>
      </c>
      <c r="T98">
        <v>0</v>
      </c>
      <c r="U98">
        <v>0</v>
      </c>
      <c r="V98" t="s">
        <v>207</v>
      </c>
      <c r="W98" t="s">
        <v>207</v>
      </c>
      <c r="X98">
        <v>0</v>
      </c>
      <c r="Y98">
        <v>0</v>
      </c>
      <c r="Z98" t="s">
        <v>207</v>
      </c>
      <c r="AA98" t="s">
        <v>207</v>
      </c>
      <c r="AB98">
        <v>0</v>
      </c>
      <c r="AC98">
        <v>0</v>
      </c>
      <c r="AD98" t="s">
        <v>207</v>
      </c>
      <c r="AE98" t="s">
        <v>207</v>
      </c>
      <c r="AF98">
        <v>0</v>
      </c>
      <c r="AG98">
        <v>0</v>
      </c>
      <c r="AH98" t="s">
        <v>207</v>
      </c>
      <c r="AI98" t="s">
        <v>207</v>
      </c>
      <c r="AJ98">
        <v>0</v>
      </c>
      <c r="AK98">
        <v>0</v>
      </c>
      <c r="AL98" t="s">
        <v>206</v>
      </c>
      <c r="AM98">
        <v>0</v>
      </c>
      <c r="AN98">
        <v>0</v>
      </c>
      <c r="AO98">
        <v>0</v>
      </c>
      <c r="AP98">
        <v>0</v>
      </c>
      <c r="AQ98" t="s">
        <v>207</v>
      </c>
      <c r="AR98" t="s">
        <v>207</v>
      </c>
      <c r="AS98">
        <v>0</v>
      </c>
      <c r="AT98">
        <v>0</v>
      </c>
      <c r="AU98" t="s">
        <v>207</v>
      </c>
      <c r="AV98" t="s">
        <v>207</v>
      </c>
      <c r="AW98">
        <v>0</v>
      </c>
      <c r="AX98">
        <v>0</v>
      </c>
      <c r="AY98" t="s">
        <v>207</v>
      </c>
      <c r="AZ98" t="s">
        <v>207</v>
      </c>
      <c r="BA98">
        <v>0</v>
      </c>
      <c r="BB98">
        <v>0</v>
      </c>
      <c r="BC98" t="s">
        <v>207</v>
      </c>
      <c r="BD98" t="s">
        <v>207</v>
      </c>
      <c r="BE98">
        <v>0</v>
      </c>
      <c r="BF98">
        <v>0</v>
      </c>
      <c r="BG98" t="s">
        <v>207</v>
      </c>
      <c r="BH98" t="s">
        <v>207</v>
      </c>
      <c r="BI98">
        <v>0</v>
      </c>
      <c r="BJ98">
        <v>0</v>
      </c>
      <c r="BK98">
        <v>36</v>
      </c>
      <c r="BL98">
        <v>0</v>
      </c>
      <c r="BM98">
        <v>0</v>
      </c>
      <c r="BN98">
        <v>0</v>
      </c>
      <c r="BO98" t="s">
        <v>206</v>
      </c>
      <c r="BP98">
        <v>14</v>
      </c>
      <c r="BQ98">
        <v>0</v>
      </c>
      <c r="BR98">
        <v>0</v>
      </c>
      <c r="BS98">
        <v>0</v>
      </c>
      <c r="BT98" t="s">
        <v>206</v>
      </c>
      <c r="BU98">
        <v>0</v>
      </c>
      <c r="BV98">
        <v>0</v>
      </c>
      <c r="BW98">
        <v>0</v>
      </c>
      <c r="BX98">
        <v>0</v>
      </c>
      <c r="BY98" t="s">
        <v>206</v>
      </c>
      <c r="BZ98">
        <v>0</v>
      </c>
      <c r="CA98">
        <v>0</v>
      </c>
      <c r="CB98">
        <v>0</v>
      </c>
      <c r="CC98">
        <v>0</v>
      </c>
      <c r="CD98" t="s">
        <v>206</v>
      </c>
      <c r="CE98">
        <v>0</v>
      </c>
      <c r="CF98">
        <v>0</v>
      </c>
      <c r="CG98">
        <v>0</v>
      </c>
      <c r="CH98">
        <v>0</v>
      </c>
      <c r="CI98" t="s">
        <v>206</v>
      </c>
      <c r="CJ98">
        <v>0</v>
      </c>
      <c r="CK98">
        <v>0</v>
      </c>
      <c r="CL98">
        <v>0</v>
      </c>
      <c r="CM98">
        <v>0</v>
      </c>
      <c r="CN98" t="s">
        <v>206</v>
      </c>
      <c r="CO98" t="s">
        <v>207</v>
      </c>
      <c r="CP98">
        <v>0</v>
      </c>
      <c r="CQ98">
        <v>0</v>
      </c>
      <c r="CR98">
        <v>0</v>
      </c>
      <c r="CS98">
        <v>7</v>
      </c>
      <c r="CT98">
        <v>50</v>
      </c>
      <c r="CU98" t="s">
        <v>219</v>
      </c>
      <c r="CV98">
        <v>2</v>
      </c>
      <c r="CW98">
        <v>14</v>
      </c>
      <c r="CX98">
        <v>290</v>
      </c>
      <c r="CY98">
        <v>2894</v>
      </c>
      <c r="CZ98" t="s">
        <v>219</v>
      </c>
      <c r="DA98">
        <f>Table1[[#This Row],[i- returnees internal present household]]+Table1[[#This Row],[k- abroad returnee household]]</f>
        <v>308</v>
      </c>
      <c r="DB98">
        <f>Table1[[#This Row],[i- returnees internal present individuals]]+Table1[[#This Row],[k- abroad returnee individuals]]</f>
        <v>2378</v>
      </c>
      <c r="DC98" t="s">
        <v>219</v>
      </c>
      <c r="DD98">
        <v>264</v>
      </c>
      <c r="DE98">
        <v>2063</v>
      </c>
      <c r="DF98">
        <v>12</v>
      </c>
      <c r="DG98">
        <v>84</v>
      </c>
      <c r="DH98" t="s">
        <v>235</v>
      </c>
      <c r="DI98" t="s">
        <v>392</v>
      </c>
      <c r="DJ98" t="s">
        <v>210</v>
      </c>
      <c r="DK98" t="s">
        <v>207</v>
      </c>
      <c r="DL98">
        <v>18</v>
      </c>
      <c r="DM98">
        <v>127</v>
      </c>
      <c r="DN98" t="s">
        <v>235</v>
      </c>
      <c r="DO98" t="s">
        <v>445</v>
      </c>
      <c r="DP98" t="s">
        <v>210</v>
      </c>
      <c r="DQ98" t="s">
        <v>207</v>
      </c>
      <c r="DR98">
        <v>25</v>
      </c>
      <c r="DS98">
        <v>180</v>
      </c>
      <c r="DT98" t="s">
        <v>235</v>
      </c>
      <c r="DU98" t="s">
        <v>454</v>
      </c>
      <c r="DV98" t="s">
        <v>210</v>
      </c>
      <c r="DW98" t="s">
        <v>207</v>
      </c>
      <c r="DX98">
        <v>124</v>
      </c>
      <c r="DY98">
        <v>1077</v>
      </c>
      <c r="DZ98" t="s">
        <v>235</v>
      </c>
      <c r="EA98" t="s">
        <v>392</v>
      </c>
      <c r="EB98" t="s">
        <v>210</v>
      </c>
      <c r="EC98" t="s">
        <v>207</v>
      </c>
      <c r="ED98">
        <v>85</v>
      </c>
      <c r="EE98">
        <v>595</v>
      </c>
      <c r="EF98" t="s">
        <v>235</v>
      </c>
      <c r="EG98" t="s">
        <v>300</v>
      </c>
      <c r="EH98" t="s">
        <v>210</v>
      </c>
      <c r="EI98" t="s">
        <v>207</v>
      </c>
      <c r="EJ98">
        <v>0</v>
      </c>
      <c r="EK98">
        <v>0</v>
      </c>
      <c r="EL98" t="s">
        <v>219</v>
      </c>
      <c r="EM98">
        <v>44</v>
      </c>
      <c r="EN98">
        <v>315</v>
      </c>
      <c r="EO98">
        <v>0</v>
      </c>
      <c r="EP98">
        <v>0</v>
      </c>
      <c r="EQ98" t="s">
        <v>207</v>
      </c>
      <c r="ER98" t="s">
        <v>207</v>
      </c>
      <c r="ES98" t="s">
        <v>207</v>
      </c>
      <c r="ET98" t="s">
        <v>207</v>
      </c>
      <c r="EU98">
        <v>5</v>
      </c>
      <c r="EV98">
        <v>35</v>
      </c>
      <c r="EW98" t="s">
        <v>281</v>
      </c>
      <c r="EX98" t="s">
        <v>484</v>
      </c>
      <c r="EY98" t="s">
        <v>210</v>
      </c>
      <c r="EZ98" t="s">
        <v>207</v>
      </c>
      <c r="FA98">
        <v>4</v>
      </c>
      <c r="FB98">
        <v>28</v>
      </c>
      <c r="FC98" t="s">
        <v>281</v>
      </c>
      <c r="FD98" t="s">
        <v>484</v>
      </c>
      <c r="FE98" t="s">
        <v>210</v>
      </c>
      <c r="FF98" t="s">
        <v>207</v>
      </c>
      <c r="FG98">
        <v>20</v>
      </c>
      <c r="FH98">
        <v>161</v>
      </c>
      <c r="FI98" t="s">
        <v>277</v>
      </c>
      <c r="FJ98" t="s">
        <v>278</v>
      </c>
      <c r="FK98" t="s">
        <v>210</v>
      </c>
      <c r="FL98" t="s">
        <v>207</v>
      </c>
      <c r="FM98">
        <v>15</v>
      </c>
      <c r="FN98">
        <v>91</v>
      </c>
      <c r="FO98" t="s">
        <v>277</v>
      </c>
      <c r="FP98" t="s">
        <v>278</v>
      </c>
      <c r="FQ98" t="s">
        <v>210</v>
      </c>
      <c r="FR98" t="s">
        <v>207</v>
      </c>
      <c r="FS98">
        <v>0</v>
      </c>
      <c r="FT98">
        <v>0</v>
      </c>
      <c r="FU98">
        <v>272</v>
      </c>
      <c r="FV98">
        <v>2123</v>
      </c>
      <c r="FW98">
        <v>25</v>
      </c>
      <c r="FX98">
        <v>177</v>
      </c>
      <c r="FY98">
        <v>11</v>
      </c>
      <c r="FZ98">
        <v>78</v>
      </c>
      <c r="GA98">
        <v>0</v>
      </c>
      <c r="GB98">
        <v>0</v>
      </c>
      <c r="GC98" t="s">
        <v>219</v>
      </c>
      <c r="GD98">
        <v>61</v>
      </c>
      <c r="GE98">
        <v>419</v>
      </c>
      <c r="GF98" t="s">
        <v>219</v>
      </c>
      <c r="GG98" t="s">
        <v>235</v>
      </c>
      <c r="GH98" t="s">
        <v>300</v>
      </c>
      <c r="GI98" t="s">
        <v>219</v>
      </c>
      <c r="GJ98" t="s">
        <v>277</v>
      </c>
      <c r="GK98" t="s">
        <v>206</v>
      </c>
      <c r="GL98">
        <v>0</v>
      </c>
      <c r="GM98">
        <v>0</v>
      </c>
      <c r="GN98" t="s">
        <v>219</v>
      </c>
      <c r="GO98" t="s">
        <v>212</v>
      </c>
      <c r="GP98" t="s">
        <v>211</v>
      </c>
      <c r="GQ98" t="s">
        <v>212</v>
      </c>
      <c r="GR98" t="s">
        <v>587</v>
      </c>
    </row>
    <row r="99" spans="1:200" x14ac:dyDescent="0.2">
      <c r="A99" t="s">
        <v>389</v>
      </c>
      <c r="B99" t="s">
        <v>235</v>
      </c>
      <c r="C99" t="s">
        <v>534</v>
      </c>
      <c r="D99" t="s">
        <v>454</v>
      </c>
      <c r="E99" t="s">
        <v>588</v>
      </c>
      <c r="F99" t="s">
        <v>589</v>
      </c>
      <c r="G99">
        <v>9</v>
      </c>
      <c r="H99">
        <v>9</v>
      </c>
      <c r="I99" t="s">
        <v>219</v>
      </c>
      <c r="J99">
        <v>80</v>
      </c>
      <c r="K99">
        <v>502</v>
      </c>
      <c r="L99">
        <v>40</v>
      </c>
      <c r="M99">
        <v>200</v>
      </c>
      <c r="N99" t="s">
        <v>235</v>
      </c>
      <c r="O99" t="s">
        <v>445</v>
      </c>
      <c r="P99">
        <v>18</v>
      </c>
      <c r="Q99">
        <v>172</v>
      </c>
      <c r="R99" t="s">
        <v>235</v>
      </c>
      <c r="S99" t="s">
        <v>454</v>
      </c>
      <c r="T99">
        <v>15</v>
      </c>
      <c r="U99">
        <v>80</v>
      </c>
      <c r="V99" t="s">
        <v>235</v>
      </c>
      <c r="W99" t="s">
        <v>400</v>
      </c>
      <c r="X99">
        <v>7</v>
      </c>
      <c r="Y99">
        <v>50</v>
      </c>
      <c r="Z99" t="s">
        <v>235</v>
      </c>
      <c r="AA99" t="s">
        <v>445</v>
      </c>
      <c r="AB99">
        <v>0</v>
      </c>
      <c r="AC99">
        <v>0</v>
      </c>
      <c r="AD99" t="s">
        <v>207</v>
      </c>
      <c r="AE99" t="s">
        <v>207</v>
      </c>
      <c r="AF99">
        <v>0</v>
      </c>
      <c r="AG99">
        <v>0</v>
      </c>
      <c r="AH99" t="s">
        <v>207</v>
      </c>
      <c r="AI99" t="s">
        <v>207</v>
      </c>
      <c r="AJ99">
        <v>0</v>
      </c>
      <c r="AK99">
        <v>0</v>
      </c>
      <c r="AL99" t="s">
        <v>206</v>
      </c>
      <c r="AM99">
        <v>0</v>
      </c>
      <c r="AN99">
        <v>0</v>
      </c>
      <c r="AO99">
        <v>0</v>
      </c>
      <c r="AP99">
        <v>0</v>
      </c>
      <c r="AQ99" t="s">
        <v>207</v>
      </c>
      <c r="AR99" t="s">
        <v>207</v>
      </c>
      <c r="AS99">
        <v>0</v>
      </c>
      <c r="AT99">
        <v>0</v>
      </c>
      <c r="AU99" t="s">
        <v>207</v>
      </c>
      <c r="AV99" t="s">
        <v>207</v>
      </c>
      <c r="AW99">
        <v>0</v>
      </c>
      <c r="AX99">
        <v>0</v>
      </c>
      <c r="AY99" t="s">
        <v>207</v>
      </c>
      <c r="AZ99" t="s">
        <v>207</v>
      </c>
      <c r="BA99">
        <v>0</v>
      </c>
      <c r="BB99">
        <v>0</v>
      </c>
      <c r="BC99" t="s">
        <v>207</v>
      </c>
      <c r="BD99" t="s">
        <v>207</v>
      </c>
      <c r="BE99">
        <v>0</v>
      </c>
      <c r="BF99">
        <v>0</v>
      </c>
      <c r="BG99" t="s">
        <v>207</v>
      </c>
      <c r="BH99" t="s">
        <v>207</v>
      </c>
      <c r="BI99">
        <v>0</v>
      </c>
      <c r="BJ99">
        <v>0</v>
      </c>
      <c r="BK99">
        <v>200</v>
      </c>
      <c r="BL99">
        <v>0</v>
      </c>
      <c r="BM99">
        <v>0</v>
      </c>
      <c r="BN99">
        <v>0</v>
      </c>
      <c r="BO99" t="s">
        <v>206</v>
      </c>
      <c r="BP99">
        <v>172</v>
      </c>
      <c r="BQ99">
        <v>0</v>
      </c>
      <c r="BR99">
        <v>0</v>
      </c>
      <c r="BS99">
        <v>0</v>
      </c>
      <c r="BT99" t="s">
        <v>206</v>
      </c>
      <c r="BU99">
        <v>80</v>
      </c>
      <c r="BV99">
        <v>0</v>
      </c>
      <c r="BW99">
        <v>0</v>
      </c>
      <c r="BX99">
        <v>0</v>
      </c>
      <c r="BY99" t="s">
        <v>206</v>
      </c>
      <c r="BZ99">
        <v>50</v>
      </c>
      <c r="CA99">
        <v>0</v>
      </c>
      <c r="CB99">
        <v>0</v>
      </c>
      <c r="CC99">
        <v>0</v>
      </c>
      <c r="CD99" t="s">
        <v>206</v>
      </c>
      <c r="CE99">
        <v>0</v>
      </c>
      <c r="CF99">
        <v>0</v>
      </c>
      <c r="CG99">
        <v>0</v>
      </c>
      <c r="CH99">
        <v>0</v>
      </c>
      <c r="CI99" t="s">
        <v>206</v>
      </c>
      <c r="CJ99">
        <v>0</v>
      </c>
      <c r="CK99">
        <v>0</v>
      </c>
      <c r="CL99">
        <v>0</v>
      </c>
      <c r="CM99">
        <v>0</v>
      </c>
      <c r="CN99" t="s">
        <v>206</v>
      </c>
      <c r="CO99" t="s">
        <v>207</v>
      </c>
      <c r="CP99">
        <v>0</v>
      </c>
      <c r="CQ99">
        <v>0</v>
      </c>
      <c r="CR99">
        <v>0</v>
      </c>
      <c r="CS99">
        <v>80</v>
      </c>
      <c r="CT99">
        <v>502</v>
      </c>
      <c r="CU99" t="s">
        <v>206</v>
      </c>
      <c r="CV99">
        <v>0</v>
      </c>
      <c r="CW99">
        <v>0</v>
      </c>
      <c r="CX99">
        <v>407</v>
      </c>
      <c r="CY99">
        <v>2849</v>
      </c>
      <c r="CZ99" t="s">
        <v>219</v>
      </c>
      <c r="DA99">
        <f>Table1[[#This Row],[i- returnees internal present household]]+Table1[[#This Row],[k- abroad returnee household]]</f>
        <v>1876</v>
      </c>
      <c r="DB99">
        <f>Table1[[#This Row],[i- returnees internal present individuals]]+Table1[[#This Row],[k- abroad returnee individuals]]</f>
        <v>13334</v>
      </c>
      <c r="DC99" t="s">
        <v>219</v>
      </c>
      <c r="DD99">
        <v>1876</v>
      </c>
      <c r="DE99">
        <v>13334</v>
      </c>
      <c r="DF99">
        <v>68</v>
      </c>
      <c r="DG99">
        <v>479</v>
      </c>
      <c r="DH99" t="s">
        <v>235</v>
      </c>
      <c r="DI99" t="s">
        <v>445</v>
      </c>
      <c r="DJ99" t="s">
        <v>210</v>
      </c>
      <c r="DK99" t="s">
        <v>207</v>
      </c>
      <c r="DL99">
        <v>176</v>
      </c>
      <c r="DM99">
        <v>1249</v>
      </c>
      <c r="DN99" t="s">
        <v>235</v>
      </c>
      <c r="DO99" t="s">
        <v>445</v>
      </c>
      <c r="DP99" t="s">
        <v>210</v>
      </c>
      <c r="DQ99" t="s">
        <v>207</v>
      </c>
      <c r="DR99">
        <v>544</v>
      </c>
      <c r="DS99">
        <v>3870</v>
      </c>
      <c r="DT99" t="s">
        <v>235</v>
      </c>
      <c r="DU99" t="s">
        <v>454</v>
      </c>
      <c r="DV99" t="s">
        <v>210</v>
      </c>
      <c r="DW99" t="s">
        <v>207</v>
      </c>
      <c r="DX99">
        <v>1019</v>
      </c>
      <c r="DY99">
        <v>7241</v>
      </c>
      <c r="DZ99" t="s">
        <v>235</v>
      </c>
      <c r="EA99" t="s">
        <v>392</v>
      </c>
      <c r="EB99" t="s">
        <v>210</v>
      </c>
      <c r="EC99" t="s">
        <v>207</v>
      </c>
      <c r="ED99">
        <v>69</v>
      </c>
      <c r="EE99">
        <v>495</v>
      </c>
      <c r="EF99" t="s">
        <v>235</v>
      </c>
      <c r="EG99" t="s">
        <v>300</v>
      </c>
      <c r="EH99" t="s">
        <v>210</v>
      </c>
      <c r="EI99" t="s">
        <v>207</v>
      </c>
      <c r="EJ99">
        <v>0</v>
      </c>
      <c r="EK99">
        <v>0</v>
      </c>
      <c r="EL99" t="s">
        <v>206</v>
      </c>
      <c r="EM99">
        <v>0</v>
      </c>
      <c r="EN99">
        <v>0</v>
      </c>
      <c r="EO99">
        <v>0</v>
      </c>
      <c r="EP99">
        <v>0</v>
      </c>
      <c r="EQ99" t="s">
        <v>207</v>
      </c>
      <c r="ER99" t="s">
        <v>207</v>
      </c>
      <c r="ES99" t="s">
        <v>207</v>
      </c>
      <c r="ET99" t="s">
        <v>207</v>
      </c>
      <c r="EU99">
        <v>0</v>
      </c>
      <c r="EV99">
        <v>0</v>
      </c>
      <c r="EW99" t="s">
        <v>207</v>
      </c>
      <c r="EX99" t="s">
        <v>207</v>
      </c>
      <c r="EY99" t="s">
        <v>207</v>
      </c>
      <c r="EZ99" t="s">
        <v>207</v>
      </c>
      <c r="FA99">
        <v>0</v>
      </c>
      <c r="FB99">
        <v>0</v>
      </c>
      <c r="FC99" t="s">
        <v>207</v>
      </c>
      <c r="FD99" t="s">
        <v>207</v>
      </c>
      <c r="FE99" t="s">
        <v>207</v>
      </c>
      <c r="FF99" t="s">
        <v>207</v>
      </c>
      <c r="FG99">
        <v>0</v>
      </c>
      <c r="FH99">
        <v>0</v>
      </c>
      <c r="FI99" t="s">
        <v>207</v>
      </c>
      <c r="FJ99" t="s">
        <v>207</v>
      </c>
      <c r="FK99" t="s">
        <v>207</v>
      </c>
      <c r="FL99" t="s">
        <v>207</v>
      </c>
      <c r="FM99">
        <v>0</v>
      </c>
      <c r="FN99">
        <v>0</v>
      </c>
      <c r="FO99" t="s">
        <v>207</v>
      </c>
      <c r="FP99" t="s">
        <v>207</v>
      </c>
      <c r="FQ99" t="s">
        <v>207</v>
      </c>
      <c r="FR99" t="s">
        <v>207</v>
      </c>
      <c r="FS99">
        <v>0</v>
      </c>
      <c r="FT99">
        <v>0</v>
      </c>
      <c r="FU99">
        <v>1686</v>
      </c>
      <c r="FV99">
        <v>11814</v>
      </c>
      <c r="FW99">
        <v>120</v>
      </c>
      <c r="FX99">
        <v>960</v>
      </c>
      <c r="FY99">
        <v>70</v>
      </c>
      <c r="FZ99">
        <v>560</v>
      </c>
      <c r="GA99">
        <v>0</v>
      </c>
      <c r="GB99">
        <v>0</v>
      </c>
      <c r="GC99" t="s">
        <v>219</v>
      </c>
      <c r="GD99">
        <v>166</v>
      </c>
      <c r="GE99">
        <v>1129</v>
      </c>
      <c r="GF99" t="s">
        <v>219</v>
      </c>
      <c r="GG99" t="s">
        <v>235</v>
      </c>
      <c r="GH99" t="s">
        <v>392</v>
      </c>
      <c r="GI99" t="s">
        <v>219</v>
      </c>
      <c r="GJ99" t="s">
        <v>277</v>
      </c>
      <c r="GK99" t="s">
        <v>206</v>
      </c>
      <c r="GL99">
        <v>0</v>
      </c>
      <c r="GM99">
        <v>0</v>
      </c>
      <c r="GN99" t="s">
        <v>219</v>
      </c>
      <c r="GO99" t="s">
        <v>237</v>
      </c>
      <c r="GP99" t="s">
        <v>212</v>
      </c>
      <c r="GQ99" t="s">
        <v>211</v>
      </c>
      <c r="GR99" t="s">
        <v>220</v>
      </c>
    </row>
    <row r="100" spans="1:200" x14ac:dyDescent="0.2">
      <c r="A100" t="s">
        <v>389</v>
      </c>
      <c r="B100" t="s">
        <v>235</v>
      </c>
      <c r="C100" t="s">
        <v>534</v>
      </c>
      <c r="D100" t="s">
        <v>454</v>
      </c>
      <c r="E100" t="s">
        <v>590</v>
      </c>
      <c r="F100" t="s">
        <v>591</v>
      </c>
      <c r="G100">
        <v>9</v>
      </c>
      <c r="H100">
        <v>9</v>
      </c>
      <c r="I100" t="s">
        <v>219</v>
      </c>
      <c r="J100">
        <v>60</v>
      </c>
      <c r="K100">
        <v>390</v>
      </c>
      <c r="L100">
        <v>42</v>
      </c>
      <c r="M100">
        <v>294</v>
      </c>
      <c r="N100" t="s">
        <v>235</v>
      </c>
      <c r="O100" t="s">
        <v>454</v>
      </c>
      <c r="P100">
        <v>18</v>
      </c>
      <c r="Q100">
        <v>96</v>
      </c>
      <c r="R100" t="s">
        <v>235</v>
      </c>
      <c r="S100" t="s">
        <v>454</v>
      </c>
      <c r="T100">
        <v>0</v>
      </c>
      <c r="U100">
        <v>0</v>
      </c>
      <c r="V100" t="s">
        <v>207</v>
      </c>
      <c r="W100" t="s">
        <v>207</v>
      </c>
      <c r="X100">
        <v>0</v>
      </c>
      <c r="Y100">
        <v>0</v>
      </c>
      <c r="Z100" t="s">
        <v>207</v>
      </c>
      <c r="AA100" t="s">
        <v>207</v>
      </c>
      <c r="AB100">
        <v>0</v>
      </c>
      <c r="AC100">
        <v>0</v>
      </c>
      <c r="AD100" t="s">
        <v>207</v>
      </c>
      <c r="AE100" t="s">
        <v>207</v>
      </c>
      <c r="AF100">
        <v>0</v>
      </c>
      <c r="AG100">
        <v>0</v>
      </c>
      <c r="AH100" t="s">
        <v>207</v>
      </c>
      <c r="AI100" t="s">
        <v>207</v>
      </c>
      <c r="AJ100">
        <v>0</v>
      </c>
      <c r="AK100">
        <v>0</v>
      </c>
      <c r="AL100" t="s">
        <v>206</v>
      </c>
      <c r="AM100">
        <v>0</v>
      </c>
      <c r="AN100">
        <v>0</v>
      </c>
      <c r="AO100">
        <v>0</v>
      </c>
      <c r="AP100">
        <v>0</v>
      </c>
      <c r="AQ100" t="s">
        <v>207</v>
      </c>
      <c r="AR100" t="s">
        <v>207</v>
      </c>
      <c r="AS100">
        <v>0</v>
      </c>
      <c r="AT100">
        <v>0</v>
      </c>
      <c r="AU100" t="s">
        <v>207</v>
      </c>
      <c r="AV100" t="s">
        <v>207</v>
      </c>
      <c r="AW100">
        <v>0</v>
      </c>
      <c r="AX100">
        <v>0</v>
      </c>
      <c r="AY100" t="s">
        <v>207</v>
      </c>
      <c r="AZ100" t="s">
        <v>207</v>
      </c>
      <c r="BA100">
        <v>0</v>
      </c>
      <c r="BB100">
        <v>0</v>
      </c>
      <c r="BC100" t="s">
        <v>207</v>
      </c>
      <c r="BD100" t="s">
        <v>207</v>
      </c>
      <c r="BE100">
        <v>0</v>
      </c>
      <c r="BF100">
        <v>0</v>
      </c>
      <c r="BG100" t="s">
        <v>207</v>
      </c>
      <c r="BH100" t="s">
        <v>207</v>
      </c>
      <c r="BI100">
        <v>0</v>
      </c>
      <c r="BJ100">
        <v>0</v>
      </c>
      <c r="BK100">
        <v>294</v>
      </c>
      <c r="BL100">
        <v>0</v>
      </c>
      <c r="BM100">
        <v>0</v>
      </c>
      <c r="BN100">
        <v>0</v>
      </c>
      <c r="BO100" t="s">
        <v>206</v>
      </c>
      <c r="BP100">
        <v>96</v>
      </c>
      <c r="BQ100">
        <v>0</v>
      </c>
      <c r="BR100">
        <v>0</v>
      </c>
      <c r="BS100">
        <v>0</v>
      </c>
      <c r="BT100" t="s">
        <v>206</v>
      </c>
      <c r="BU100">
        <v>0</v>
      </c>
      <c r="BV100">
        <v>0</v>
      </c>
      <c r="BW100">
        <v>0</v>
      </c>
      <c r="BX100">
        <v>0</v>
      </c>
      <c r="BY100" t="s">
        <v>206</v>
      </c>
      <c r="BZ100">
        <v>0</v>
      </c>
      <c r="CA100">
        <v>0</v>
      </c>
      <c r="CB100">
        <v>0</v>
      </c>
      <c r="CC100">
        <v>0</v>
      </c>
      <c r="CD100" t="s">
        <v>206</v>
      </c>
      <c r="CE100">
        <v>0</v>
      </c>
      <c r="CF100">
        <v>0</v>
      </c>
      <c r="CG100">
        <v>0</v>
      </c>
      <c r="CH100">
        <v>0</v>
      </c>
      <c r="CI100" t="s">
        <v>206</v>
      </c>
      <c r="CJ100">
        <v>0</v>
      </c>
      <c r="CK100">
        <v>0</v>
      </c>
      <c r="CL100">
        <v>0</v>
      </c>
      <c r="CM100">
        <v>0</v>
      </c>
      <c r="CN100" t="s">
        <v>206</v>
      </c>
      <c r="CO100" t="s">
        <v>207</v>
      </c>
      <c r="CP100">
        <v>0</v>
      </c>
      <c r="CQ100">
        <v>0</v>
      </c>
      <c r="CR100">
        <v>0</v>
      </c>
      <c r="CS100">
        <v>60</v>
      </c>
      <c r="CT100">
        <v>390</v>
      </c>
      <c r="CU100" t="s">
        <v>206</v>
      </c>
      <c r="CV100">
        <v>0</v>
      </c>
      <c r="CW100">
        <v>0</v>
      </c>
      <c r="CX100">
        <v>216</v>
      </c>
      <c r="CY100">
        <v>1512</v>
      </c>
      <c r="CZ100" t="s">
        <v>219</v>
      </c>
      <c r="DA100">
        <f>Table1[[#This Row],[i- returnees internal present household]]+Table1[[#This Row],[k- abroad returnee household]]</f>
        <v>180</v>
      </c>
      <c r="DB100">
        <f>Table1[[#This Row],[i- returnees internal present individuals]]+Table1[[#This Row],[k- abroad returnee individuals]]</f>
        <v>1242</v>
      </c>
      <c r="DC100" t="s">
        <v>219</v>
      </c>
      <c r="DD100">
        <v>180</v>
      </c>
      <c r="DE100">
        <v>1242</v>
      </c>
      <c r="DF100">
        <v>25</v>
      </c>
      <c r="DG100">
        <v>150</v>
      </c>
      <c r="DH100" t="s">
        <v>235</v>
      </c>
      <c r="DI100" t="s">
        <v>300</v>
      </c>
      <c r="DJ100" t="s">
        <v>210</v>
      </c>
      <c r="DK100" t="s">
        <v>207</v>
      </c>
      <c r="DL100">
        <v>20</v>
      </c>
      <c r="DM100">
        <v>120</v>
      </c>
      <c r="DN100" t="s">
        <v>235</v>
      </c>
      <c r="DO100" t="s">
        <v>445</v>
      </c>
      <c r="DP100" t="s">
        <v>210</v>
      </c>
      <c r="DQ100" t="s">
        <v>207</v>
      </c>
      <c r="DR100">
        <v>25</v>
      </c>
      <c r="DS100">
        <v>150</v>
      </c>
      <c r="DT100" t="s">
        <v>235</v>
      </c>
      <c r="DU100" t="s">
        <v>454</v>
      </c>
      <c r="DV100" t="s">
        <v>210</v>
      </c>
      <c r="DW100" t="s">
        <v>207</v>
      </c>
      <c r="DX100">
        <v>70</v>
      </c>
      <c r="DY100">
        <v>582</v>
      </c>
      <c r="DZ100" t="s">
        <v>235</v>
      </c>
      <c r="EA100" t="s">
        <v>392</v>
      </c>
      <c r="EB100" t="s">
        <v>210</v>
      </c>
      <c r="EC100" t="s">
        <v>207</v>
      </c>
      <c r="ED100">
        <v>40</v>
      </c>
      <c r="EE100">
        <v>240</v>
      </c>
      <c r="EF100" t="s">
        <v>235</v>
      </c>
      <c r="EG100" t="s">
        <v>392</v>
      </c>
      <c r="EH100" t="s">
        <v>210</v>
      </c>
      <c r="EI100" t="s">
        <v>207</v>
      </c>
      <c r="EJ100">
        <v>0</v>
      </c>
      <c r="EK100">
        <v>0</v>
      </c>
      <c r="EL100" t="s">
        <v>206</v>
      </c>
      <c r="EM100">
        <v>0</v>
      </c>
      <c r="EN100">
        <v>0</v>
      </c>
      <c r="EO100">
        <v>0</v>
      </c>
      <c r="EP100">
        <v>0</v>
      </c>
      <c r="EQ100" t="s">
        <v>207</v>
      </c>
      <c r="ER100" t="s">
        <v>207</v>
      </c>
      <c r="ES100" t="s">
        <v>207</v>
      </c>
      <c r="ET100" t="s">
        <v>207</v>
      </c>
      <c r="EU100">
        <v>0</v>
      </c>
      <c r="EV100">
        <v>0</v>
      </c>
      <c r="EW100" t="s">
        <v>207</v>
      </c>
      <c r="EX100" t="s">
        <v>207</v>
      </c>
      <c r="EY100" t="s">
        <v>207</v>
      </c>
      <c r="EZ100" t="s">
        <v>207</v>
      </c>
      <c r="FA100">
        <v>0</v>
      </c>
      <c r="FB100">
        <v>0</v>
      </c>
      <c r="FC100" t="s">
        <v>207</v>
      </c>
      <c r="FD100" t="s">
        <v>207</v>
      </c>
      <c r="FE100" t="s">
        <v>207</v>
      </c>
      <c r="FF100" t="s">
        <v>207</v>
      </c>
      <c r="FG100">
        <v>0</v>
      </c>
      <c r="FH100">
        <v>0</v>
      </c>
      <c r="FI100" t="s">
        <v>207</v>
      </c>
      <c r="FJ100" t="s">
        <v>207</v>
      </c>
      <c r="FK100" t="s">
        <v>207</v>
      </c>
      <c r="FL100" t="s">
        <v>207</v>
      </c>
      <c r="FM100">
        <v>0</v>
      </c>
      <c r="FN100">
        <v>0</v>
      </c>
      <c r="FO100" t="s">
        <v>207</v>
      </c>
      <c r="FP100" t="s">
        <v>207</v>
      </c>
      <c r="FQ100" t="s">
        <v>207</v>
      </c>
      <c r="FR100" t="s">
        <v>207</v>
      </c>
      <c r="FS100">
        <v>0</v>
      </c>
      <c r="FT100">
        <v>0</v>
      </c>
      <c r="FU100">
        <v>45</v>
      </c>
      <c r="FV100">
        <v>270</v>
      </c>
      <c r="FW100">
        <v>65</v>
      </c>
      <c r="FX100">
        <v>390</v>
      </c>
      <c r="FY100">
        <v>70</v>
      </c>
      <c r="FZ100">
        <v>582</v>
      </c>
      <c r="GA100">
        <v>0</v>
      </c>
      <c r="GB100">
        <v>0</v>
      </c>
      <c r="GC100" t="s">
        <v>219</v>
      </c>
      <c r="GD100">
        <v>24</v>
      </c>
      <c r="GE100">
        <v>162</v>
      </c>
      <c r="GF100" t="s">
        <v>219</v>
      </c>
      <c r="GG100" t="s">
        <v>235</v>
      </c>
      <c r="GH100" t="s">
        <v>392</v>
      </c>
      <c r="GI100" t="s">
        <v>219</v>
      </c>
      <c r="GJ100" t="s">
        <v>277</v>
      </c>
      <c r="GK100" t="s">
        <v>206</v>
      </c>
      <c r="GL100">
        <v>0</v>
      </c>
      <c r="GM100">
        <v>0</v>
      </c>
      <c r="GN100" t="s">
        <v>219</v>
      </c>
      <c r="GO100" t="s">
        <v>211</v>
      </c>
      <c r="GP100" t="s">
        <v>212</v>
      </c>
      <c r="GQ100" t="s">
        <v>211</v>
      </c>
      <c r="GR100" t="s">
        <v>220</v>
      </c>
    </row>
    <row r="101" spans="1:200" x14ac:dyDescent="0.2">
      <c r="A101" t="s">
        <v>389</v>
      </c>
      <c r="B101" t="s">
        <v>235</v>
      </c>
      <c r="C101" t="s">
        <v>424</v>
      </c>
      <c r="D101" t="s">
        <v>236</v>
      </c>
      <c r="E101" t="s">
        <v>592</v>
      </c>
      <c r="F101" t="s">
        <v>593</v>
      </c>
      <c r="G101">
        <v>9</v>
      </c>
      <c r="H101">
        <v>9</v>
      </c>
      <c r="I101" t="s">
        <v>219</v>
      </c>
      <c r="J101">
        <v>505</v>
      </c>
      <c r="K101">
        <v>3404</v>
      </c>
      <c r="L101">
        <v>75</v>
      </c>
      <c r="M101">
        <v>525</v>
      </c>
      <c r="N101" t="s">
        <v>235</v>
      </c>
      <c r="O101" t="s">
        <v>236</v>
      </c>
      <c r="P101">
        <v>55</v>
      </c>
      <c r="Q101">
        <v>359</v>
      </c>
      <c r="R101" t="s">
        <v>235</v>
      </c>
      <c r="S101" t="s">
        <v>236</v>
      </c>
      <c r="T101">
        <v>150</v>
      </c>
      <c r="U101">
        <v>1000</v>
      </c>
      <c r="V101" t="s">
        <v>235</v>
      </c>
      <c r="W101" t="s">
        <v>236</v>
      </c>
      <c r="X101">
        <v>125</v>
      </c>
      <c r="Y101">
        <v>900</v>
      </c>
      <c r="Z101" t="s">
        <v>235</v>
      </c>
      <c r="AA101" t="s">
        <v>236</v>
      </c>
      <c r="AB101">
        <v>60</v>
      </c>
      <c r="AC101">
        <v>420</v>
      </c>
      <c r="AD101" t="s">
        <v>235</v>
      </c>
      <c r="AE101" t="s">
        <v>236</v>
      </c>
      <c r="AF101">
        <v>40</v>
      </c>
      <c r="AG101">
        <v>200</v>
      </c>
      <c r="AH101" t="s">
        <v>235</v>
      </c>
      <c r="AI101" t="s">
        <v>236</v>
      </c>
      <c r="AJ101">
        <v>0</v>
      </c>
      <c r="AK101">
        <v>0</v>
      </c>
      <c r="AL101" t="s">
        <v>206</v>
      </c>
      <c r="AM101">
        <v>0</v>
      </c>
      <c r="AN101">
        <v>0</v>
      </c>
      <c r="AO101">
        <v>0</v>
      </c>
      <c r="AP101">
        <v>0</v>
      </c>
      <c r="AQ101" t="s">
        <v>207</v>
      </c>
      <c r="AR101" t="s">
        <v>207</v>
      </c>
      <c r="AS101">
        <v>0</v>
      </c>
      <c r="AT101">
        <v>0</v>
      </c>
      <c r="AU101" t="s">
        <v>207</v>
      </c>
      <c r="AV101" t="s">
        <v>207</v>
      </c>
      <c r="AW101">
        <v>0</v>
      </c>
      <c r="AX101">
        <v>0</v>
      </c>
      <c r="AY101" t="s">
        <v>207</v>
      </c>
      <c r="AZ101" t="s">
        <v>207</v>
      </c>
      <c r="BA101">
        <v>0</v>
      </c>
      <c r="BB101">
        <v>0</v>
      </c>
      <c r="BC101" t="s">
        <v>207</v>
      </c>
      <c r="BD101" t="s">
        <v>207</v>
      </c>
      <c r="BE101">
        <v>0</v>
      </c>
      <c r="BF101">
        <v>0</v>
      </c>
      <c r="BG101" t="s">
        <v>207</v>
      </c>
      <c r="BH101" t="s">
        <v>207</v>
      </c>
      <c r="BI101">
        <v>0</v>
      </c>
      <c r="BJ101">
        <v>0</v>
      </c>
      <c r="BK101">
        <v>525</v>
      </c>
      <c r="BL101">
        <v>0</v>
      </c>
      <c r="BM101">
        <v>0</v>
      </c>
      <c r="BN101">
        <v>0</v>
      </c>
      <c r="BO101" t="s">
        <v>206</v>
      </c>
      <c r="BP101">
        <v>359</v>
      </c>
      <c r="BQ101">
        <v>0</v>
      </c>
      <c r="BR101">
        <v>0</v>
      </c>
      <c r="BS101">
        <v>0</v>
      </c>
      <c r="BT101" t="s">
        <v>206</v>
      </c>
      <c r="BU101">
        <v>1000</v>
      </c>
      <c r="BV101">
        <v>0</v>
      </c>
      <c r="BW101">
        <v>0</v>
      </c>
      <c r="BX101">
        <v>0</v>
      </c>
      <c r="BY101" t="s">
        <v>206</v>
      </c>
      <c r="BZ101">
        <v>900</v>
      </c>
      <c r="CA101">
        <v>0</v>
      </c>
      <c r="CB101">
        <v>0</v>
      </c>
      <c r="CC101">
        <v>0</v>
      </c>
      <c r="CD101" t="s">
        <v>206</v>
      </c>
      <c r="CE101">
        <v>420</v>
      </c>
      <c r="CF101">
        <v>0</v>
      </c>
      <c r="CG101">
        <v>0</v>
      </c>
      <c r="CH101">
        <v>0</v>
      </c>
      <c r="CI101" t="s">
        <v>206</v>
      </c>
      <c r="CJ101">
        <v>0</v>
      </c>
      <c r="CK101">
        <v>200</v>
      </c>
      <c r="CL101">
        <v>0</v>
      </c>
      <c r="CM101">
        <v>0</v>
      </c>
      <c r="CN101" t="s">
        <v>206</v>
      </c>
      <c r="CO101" t="s">
        <v>207</v>
      </c>
      <c r="CP101">
        <v>0</v>
      </c>
      <c r="CQ101">
        <v>0</v>
      </c>
      <c r="CR101">
        <v>0</v>
      </c>
      <c r="CS101">
        <v>505</v>
      </c>
      <c r="CT101">
        <v>3404</v>
      </c>
      <c r="CU101" t="s">
        <v>206</v>
      </c>
      <c r="CV101">
        <v>0</v>
      </c>
      <c r="CW101">
        <v>0</v>
      </c>
      <c r="CX101">
        <v>587</v>
      </c>
      <c r="CY101">
        <v>4109</v>
      </c>
      <c r="CZ101" t="s">
        <v>219</v>
      </c>
      <c r="DA101">
        <f>Table1[[#This Row],[i- returnees internal present household]]+Table1[[#This Row],[k- abroad returnee household]]</f>
        <v>156</v>
      </c>
      <c r="DB101">
        <f>Table1[[#This Row],[i- returnees internal present individuals]]+Table1[[#This Row],[k- abroad returnee individuals]]</f>
        <v>1076</v>
      </c>
      <c r="DC101" t="s">
        <v>219</v>
      </c>
      <c r="DD101">
        <v>126</v>
      </c>
      <c r="DE101">
        <v>870</v>
      </c>
      <c r="DF101">
        <v>23</v>
      </c>
      <c r="DG101">
        <v>152</v>
      </c>
      <c r="DH101" t="s">
        <v>235</v>
      </c>
      <c r="DI101" t="s">
        <v>236</v>
      </c>
      <c r="DJ101" t="s">
        <v>210</v>
      </c>
      <c r="DK101" t="s">
        <v>207</v>
      </c>
      <c r="DL101">
        <v>20</v>
      </c>
      <c r="DM101">
        <v>140</v>
      </c>
      <c r="DN101" t="s">
        <v>235</v>
      </c>
      <c r="DO101" t="s">
        <v>236</v>
      </c>
      <c r="DP101" t="s">
        <v>210</v>
      </c>
      <c r="DQ101" t="s">
        <v>207</v>
      </c>
      <c r="DR101">
        <v>30</v>
      </c>
      <c r="DS101">
        <v>210</v>
      </c>
      <c r="DT101" t="s">
        <v>235</v>
      </c>
      <c r="DU101" t="s">
        <v>236</v>
      </c>
      <c r="DV101" t="s">
        <v>210</v>
      </c>
      <c r="DW101" t="s">
        <v>207</v>
      </c>
      <c r="DX101">
        <v>38</v>
      </c>
      <c r="DY101">
        <v>263</v>
      </c>
      <c r="DZ101" t="s">
        <v>235</v>
      </c>
      <c r="EA101" t="s">
        <v>236</v>
      </c>
      <c r="EB101" t="s">
        <v>210</v>
      </c>
      <c r="EC101" t="s">
        <v>207</v>
      </c>
      <c r="ED101">
        <v>15</v>
      </c>
      <c r="EE101">
        <v>105</v>
      </c>
      <c r="EF101" t="s">
        <v>235</v>
      </c>
      <c r="EG101" t="s">
        <v>236</v>
      </c>
      <c r="EH101" t="s">
        <v>210</v>
      </c>
      <c r="EI101" t="s">
        <v>207</v>
      </c>
      <c r="EJ101">
        <v>0</v>
      </c>
      <c r="EK101">
        <v>0</v>
      </c>
      <c r="EL101" t="s">
        <v>219</v>
      </c>
      <c r="EM101">
        <v>30</v>
      </c>
      <c r="EN101">
        <v>206</v>
      </c>
      <c r="EO101">
        <v>0</v>
      </c>
      <c r="EP101">
        <v>0</v>
      </c>
      <c r="EQ101" t="s">
        <v>207</v>
      </c>
      <c r="ER101" t="s">
        <v>207</v>
      </c>
      <c r="ES101" t="s">
        <v>207</v>
      </c>
      <c r="ET101" t="s">
        <v>207</v>
      </c>
      <c r="EU101">
        <v>11</v>
      </c>
      <c r="EV101">
        <v>77</v>
      </c>
      <c r="EW101" t="s">
        <v>277</v>
      </c>
      <c r="EX101" t="s">
        <v>278</v>
      </c>
      <c r="EY101" t="s">
        <v>210</v>
      </c>
      <c r="EZ101" t="s">
        <v>207</v>
      </c>
      <c r="FA101">
        <v>15</v>
      </c>
      <c r="FB101">
        <v>101</v>
      </c>
      <c r="FC101" t="s">
        <v>277</v>
      </c>
      <c r="FD101" t="s">
        <v>278</v>
      </c>
      <c r="FE101" t="s">
        <v>210</v>
      </c>
      <c r="FF101" t="s">
        <v>207</v>
      </c>
      <c r="FG101">
        <v>4</v>
      </c>
      <c r="FH101">
        <v>28</v>
      </c>
      <c r="FI101" t="s">
        <v>277</v>
      </c>
      <c r="FJ101" t="s">
        <v>278</v>
      </c>
      <c r="FK101" t="s">
        <v>210</v>
      </c>
      <c r="FL101" t="s">
        <v>207</v>
      </c>
      <c r="FM101">
        <v>0</v>
      </c>
      <c r="FN101">
        <v>0</v>
      </c>
      <c r="FO101" t="s">
        <v>207</v>
      </c>
      <c r="FP101" t="s">
        <v>207</v>
      </c>
      <c r="FQ101" t="s">
        <v>207</v>
      </c>
      <c r="FR101" t="s">
        <v>207</v>
      </c>
      <c r="FS101">
        <v>0</v>
      </c>
      <c r="FT101">
        <v>0</v>
      </c>
      <c r="FU101">
        <v>80</v>
      </c>
      <c r="FV101">
        <v>578</v>
      </c>
      <c r="FW101">
        <v>41</v>
      </c>
      <c r="FX101">
        <v>299</v>
      </c>
      <c r="FY101">
        <v>35</v>
      </c>
      <c r="FZ101">
        <v>199</v>
      </c>
      <c r="GA101">
        <v>0</v>
      </c>
      <c r="GB101">
        <v>0</v>
      </c>
      <c r="GC101" t="s">
        <v>219</v>
      </c>
      <c r="GD101">
        <v>64</v>
      </c>
      <c r="GE101">
        <v>428</v>
      </c>
      <c r="GF101" t="s">
        <v>219</v>
      </c>
      <c r="GG101" t="s">
        <v>235</v>
      </c>
      <c r="GH101" t="s">
        <v>236</v>
      </c>
      <c r="GI101" t="s">
        <v>219</v>
      </c>
      <c r="GJ101" t="s">
        <v>277</v>
      </c>
      <c r="GK101" t="s">
        <v>206</v>
      </c>
      <c r="GL101">
        <v>0</v>
      </c>
      <c r="GM101">
        <v>0</v>
      </c>
      <c r="GN101" t="s">
        <v>206</v>
      </c>
      <c r="GO101" t="s">
        <v>237</v>
      </c>
      <c r="GP101" t="s">
        <v>212</v>
      </c>
      <c r="GQ101" t="s">
        <v>211</v>
      </c>
      <c r="GR101" t="s">
        <v>594</v>
      </c>
    </row>
    <row r="102" spans="1:200" x14ac:dyDescent="0.2">
      <c r="A102" t="s">
        <v>389</v>
      </c>
      <c r="B102" t="s">
        <v>235</v>
      </c>
      <c r="C102" t="s">
        <v>424</v>
      </c>
      <c r="D102" t="s">
        <v>236</v>
      </c>
      <c r="E102" t="s">
        <v>595</v>
      </c>
      <c r="F102" t="s">
        <v>596</v>
      </c>
      <c r="G102">
        <v>9</v>
      </c>
      <c r="H102">
        <v>9</v>
      </c>
      <c r="I102" t="s">
        <v>219</v>
      </c>
      <c r="J102">
        <v>95</v>
      </c>
      <c r="K102">
        <v>615</v>
      </c>
      <c r="L102">
        <v>10</v>
      </c>
      <c r="M102">
        <v>70</v>
      </c>
      <c r="N102" t="s">
        <v>235</v>
      </c>
      <c r="O102" t="s">
        <v>236</v>
      </c>
      <c r="P102">
        <v>5</v>
      </c>
      <c r="Q102">
        <v>35</v>
      </c>
      <c r="R102" t="s">
        <v>235</v>
      </c>
      <c r="S102" t="s">
        <v>236</v>
      </c>
      <c r="T102">
        <v>13</v>
      </c>
      <c r="U102">
        <v>70</v>
      </c>
      <c r="V102" t="s">
        <v>235</v>
      </c>
      <c r="W102" t="s">
        <v>236</v>
      </c>
      <c r="X102">
        <v>15</v>
      </c>
      <c r="Y102">
        <v>105</v>
      </c>
      <c r="Z102" t="s">
        <v>235</v>
      </c>
      <c r="AA102" t="s">
        <v>236</v>
      </c>
      <c r="AB102">
        <v>42</v>
      </c>
      <c r="AC102">
        <v>265</v>
      </c>
      <c r="AD102" t="s">
        <v>235</v>
      </c>
      <c r="AE102" t="s">
        <v>236</v>
      </c>
      <c r="AF102">
        <v>10</v>
      </c>
      <c r="AG102">
        <v>70</v>
      </c>
      <c r="AH102" t="s">
        <v>235</v>
      </c>
      <c r="AI102" t="s">
        <v>236</v>
      </c>
      <c r="AJ102">
        <v>0</v>
      </c>
      <c r="AK102">
        <v>0</v>
      </c>
      <c r="AL102" t="s">
        <v>219</v>
      </c>
      <c r="AM102">
        <v>7</v>
      </c>
      <c r="AN102">
        <v>43</v>
      </c>
      <c r="AO102">
        <v>0</v>
      </c>
      <c r="AP102">
        <v>0</v>
      </c>
      <c r="AQ102" t="s">
        <v>207</v>
      </c>
      <c r="AR102" t="s">
        <v>207</v>
      </c>
      <c r="AS102">
        <v>0</v>
      </c>
      <c r="AT102">
        <v>0</v>
      </c>
      <c r="AU102" t="s">
        <v>207</v>
      </c>
      <c r="AV102" t="s">
        <v>207</v>
      </c>
      <c r="AW102">
        <v>0</v>
      </c>
      <c r="AX102">
        <v>0</v>
      </c>
      <c r="AY102" t="s">
        <v>207</v>
      </c>
      <c r="AZ102" t="s">
        <v>207</v>
      </c>
      <c r="BA102">
        <v>7</v>
      </c>
      <c r="BB102">
        <v>43</v>
      </c>
      <c r="BC102" t="s">
        <v>277</v>
      </c>
      <c r="BD102" t="s">
        <v>278</v>
      </c>
      <c r="BE102">
        <v>0</v>
      </c>
      <c r="BF102">
        <v>0</v>
      </c>
      <c r="BG102" t="s">
        <v>207</v>
      </c>
      <c r="BH102" t="s">
        <v>207</v>
      </c>
      <c r="BI102">
        <v>0</v>
      </c>
      <c r="BJ102">
        <v>0</v>
      </c>
      <c r="BK102">
        <v>70</v>
      </c>
      <c r="BL102">
        <v>0</v>
      </c>
      <c r="BM102">
        <v>0</v>
      </c>
      <c r="BN102">
        <v>0</v>
      </c>
      <c r="BO102" t="s">
        <v>206</v>
      </c>
      <c r="BP102">
        <v>35</v>
      </c>
      <c r="BQ102">
        <v>0</v>
      </c>
      <c r="BR102">
        <v>0</v>
      </c>
      <c r="BS102">
        <v>0</v>
      </c>
      <c r="BT102" t="s">
        <v>206</v>
      </c>
      <c r="BU102">
        <v>70</v>
      </c>
      <c r="BV102">
        <v>0</v>
      </c>
      <c r="BW102">
        <v>0</v>
      </c>
      <c r="BX102">
        <v>0</v>
      </c>
      <c r="BY102" t="s">
        <v>206</v>
      </c>
      <c r="BZ102">
        <v>105</v>
      </c>
      <c r="CA102">
        <v>0</v>
      </c>
      <c r="CB102">
        <v>0</v>
      </c>
      <c r="CC102">
        <v>0</v>
      </c>
      <c r="CD102" t="s">
        <v>206</v>
      </c>
      <c r="CE102">
        <v>265</v>
      </c>
      <c r="CF102">
        <v>0</v>
      </c>
      <c r="CG102">
        <v>0</v>
      </c>
      <c r="CH102">
        <v>0</v>
      </c>
      <c r="CI102" t="s">
        <v>206</v>
      </c>
      <c r="CJ102">
        <v>0</v>
      </c>
      <c r="CK102">
        <v>70</v>
      </c>
      <c r="CL102">
        <v>0</v>
      </c>
      <c r="CM102">
        <v>0</v>
      </c>
      <c r="CN102" t="s">
        <v>206</v>
      </c>
      <c r="CO102" t="s">
        <v>207</v>
      </c>
      <c r="CP102">
        <v>0</v>
      </c>
      <c r="CQ102">
        <v>0</v>
      </c>
      <c r="CR102">
        <v>0</v>
      </c>
      <c r="CS102">
        <v>95</v>
      </c>
      <c r="CT102">
        <v>615</v>
      </c>
      <c r="CU102" t="s">
        <v>206</v>
      </c>
      <c r="CV102">
        <v>0</v>
      </c>
      <c r="CW102">
        <v>0</v>
      </c>
      <c r="CX102">
        <v>378</v>
      </c>
      <c r="CY102">
        <v>2646</v>
      </c>
      <c r="CZ102" t="s">
        <v>219</v>
      </c>
      <c r="DA102">
        <f>Table1[[#This Row],[i- returnees internal present household]]+Table1[[#This Row],[k- abroad returnee household]]</f>
        <v>205</v>
      </c>
      <c r="DB102">
        <f>Table1[[#This Row],[i- returnees internal present individuals]]+Table1[[#This Row],[k- abroad returnee individuals]]</f>
        <v>1337</v>
      </c>
      <c r="DC102" t="s">
        <v>219</v>
      </c>
      <c r="DD102">
        <v>173</v>
      </c>
      <c r="DE102">
        <v>1142</v>
      </c>
      <c r="DF102">
        <v>15</v>
      </c>
      <c r="DG102">
        <v>100</v>
      </c>
      <c r="DH102" t="s">
        <v>235</v>
      </c>
      <c r="DI102" t="s">
        <v>236</v>
      </c>
      <c r="DJ102" t="s">
        <v>210</v>
      </c>
      <c r="DK102" t="s">
        <v>207</v>
      </c>
      <c r="DL102">
        <v>46</v>
      </c>
      <c r="DM102">
        <v>300</v>
      </c>
      <c r="DN102" t="s">
        <v>235</v>
      </c>
      <c r="DO102" t="s">
        <v>236</v>
      </c>
      <c r="DP102" t="s">
        <v>210</v>
      </c>
      <c r="DQ102" t="s">
        <v>207</v>
      </c>
      <c r="DR102">
        <v>60</v>
      </c>
      <c r="DS102">
        <v>410</v>
      </c>
      <c r="DT102" t="s">
        <v>235</v>
      </c>
      <c r="DU102" t="s">
        <v>236</v>
      </c>
      <c r="DV102" t="s">
        <v>210</v>
      </c>
      <c r="DW102" t="s">
        <v>207</v>
      </c>
      <c r="DX102">
        <v>40</v>
      </c>
      <c r="DY102">
        <v>250</v>
      </c>
      <c r="DZ102" t="s">
        <v>235</v>
      </c>
      <c r="EA102" t="s">
        <v>236</v>
      </c>
      <c r="EB102" t="s">
        <v>210</v>
      </c>
      <c r="EC102" t="s">
        <v>207</v>
      </c>
      <c r="ED102">
        <v>12</v>
      </c>
      <c r="EE102">
        <v>82</v>
      </c>
      <c r="EF102" t="s">
        <v>235</v>
      </c>
      <c r="EG102" t="s">
        <v>236</v>
      </c>
      <c r="EH102" t="s">
        <v>210</v>
      </c>
      <c r="EI102" t="s">
        <v>207</v>
      </c>
      <c r="EJ102">
        <v>0</v>
      </c>
      <c r="EK102">
        <v>0</v>
      </c>
      <c r="EL102" t="s">
        <v>219</v>
      </c>
      <c r="EM102">
        <v>32</v>
      </c>
      <c r="EN102">
        <v>195</v>
      </c>
      <c r="EO102">
        <v>0</v>
      </c>
      <c r="EP102">
        <v>0</v>
      </c>
      <c r="EQ102" t="s">
        <v>207</v>
      </c>
      <c r="ER102" t="s">
        <v>207</v>
      </c>
      <c r="ES102" t="s">
        <v>207</v>
      </c>
      <c r="ET102" t="s">
        <v>207</v>
      </c>
      <c r="EU102">
        <v>0</v>
      </c>
      <c r="EV102">
        <v>0</v>
      </c>
      <c r="EW102" t="s">
        <v>207</v>
      </c>
      <c r="EX102" t="s">
        <v>207</v>
      </c>
      <c r="EY102" t="s">
        <v>207</v>
      </c>
      <c r="EZ102" t="s">
        <v>207</v>
      </c>
      <c r="FA102">
        <v>32</v>
      </c>
      <c r="FB102">
        <v>195</v>
      </c>
      <c r="FC102" t="s">
        <v>277</v>
      </c>
      <c r="FD102" t="s">
        <v>278</v>
      </c>
      <c r="FE102" t="s">
        <v>210</v>
      </c>
      <c r="FF102" t="s">
        <v>207</v>
      </c>
      <c r="FG102">
        <v>0</v>
      </c>
      <c r="FH102">
        <v>0</v>
      </c>
      <c r="FI102" t="s">
        <v>207</v>
      </c>
      <c r="FJ102" t="s">
        <v>207</v>
      </c>
      <c r="FK102" t="s">
        <v>207</v>
      </c>
      <c r="FL102" t="s">
        <v>207</v>
      </c>
      <c r="FM102">
        <v>0</v>
      </c>
      <c r="FN102">
        <v>0</v>
      </c>
      <c r="FO102" t="s">
        <v>207</v>
      </c>
      <c r="FP102" t="s">
        <v>207</v>
      </c>
      <c r="FQ102" t="s">
        <v>207</v>
      </c>
      <c r="FR102" t="s">
        <v>207</v>
      </c>
      <c r="FS102">
        <v>0</v>
      </c>
      <c r="FT102">
        <v>0</v>
      </c>
      <c r="FU102">
        <v>170</v>
      </c>
      <c r="FV102">
        <v>1121</v>
      </c>
      <c r="FW102">
        <v>35</v>
      </c>
      <c r="FX102">
        <v>216</v>
      </c>
      <c r="FY102">
        <v>0</v>
      </c>
      <c r="FZ102">
        <v>0</v>
      </c>
      <c r="GA102">
        <v>0</v>
      </c>
      <c r="GB102">
        <v>0</v>
      </c>
      <c r="GC102" t="s">
        <v>219</v>
      </c>
      <c r="GD102">
        <v>85</v>
      </c>
      <c r="GE102">
        <v>562</v>
      </c>
      <c r="GF102" t="s">
        <v>219</v>
      </c>
      <c r="GG102" t="s">
        <v>235</v>
      </c>
      <c r="GH102" t="s">
        <v>236</v>
      </c>
      <c r="GI102" t="s">
        <v>219</v>
      </c>
      <c r="GJ102" t="s">
        <v>277</v>
      </c>
      <c r="GK102" t="s">
        <v>206</v>
      </c>
      <c r="GL102">
        <v>0</v>
      </c>
      <c r="GM102">
        <v>0</v>
      </c>
      <c r="GN102" t="s">
        <v>206</v>
      </c>
      <c r="GO102" t="s">
        <v>237</v>
      </c>
      <c r="GP102" t="s">
        <v>212</v>
      </c>
      <c r="GQ102" t="s">
        <v>211</v>
      </c>
      <c r="GR102" t="s">
        <v>597</v>
      </c>
    </row>
    <row r="103" spans="1:200" x14ac:dyDescent="0.2">
      <c r="A103" t="s">
        <v>246</v>
      </c>
      <c r="B103" t="s">
        <v>247</v>
      </c>
      <c r="C103" t="s">
        <v>291</v>
      </c>
      <c r="D103" t="s">
        <v>292</v>
      </c>
      <c r="E103" t="s">
        <v>598</v>
      </c>
      <c r="F103" t="s">
        <v>599</v>
      </c>
      <c r="G103">
        <v>9</v>
      </c>
      <c r="H103">
        <v>9</v>
      </c>
      <c r="I103" t="s">
        <v>219</v>
      </c>
      <c r="J103">
        <v>666</v>
      </c>
      <c r="K103">
        <v>4396</v>
      </c>
      <c r="L103">
        <v>221</v>
      </c>
      <c r="M103">
        <v>1459</v>
      </c>
      <c r="N103" t="s">
        <v>247</v>
      </c>
      <c r="O103" t="s">
        <v>292</v>
      </c>
      <c r="P103">
        <v>200</v>
      </c>
      <c r="Q103">
        <v>1320</v>
      </c>
      <c r="R103" t="s">
        <v>247</v>
      </c>
      <c r="S103" t="s">
        <v>292</v>
      </c>
      <c r="T103">
        <v>131</v>
      </c>
      <c r="U103">
        <v>865</v>
      </c>
      <c r="V103" t="s">
        <v>247</v>
      </c>
      <c r="W103" t="s">
        <v>292</v>
      </c>
      <c r="X103">
        <v>11</v>
      </c>
      <c r="Y103">
        <v>73</v>
      </c>
      <c r="Z103" t="s">
        <v>247</v>
      </c>
      <c r="AA103" t="s">
        <v>292</v>
      </c>
      <c r="AB103">
        <v>103</v>
      </c>
      <c r="AC103">
        <v>679</v>
      </c>
      <c r="AD103" t="s">
        <v>247</v>
      </c>
      <c r="AE103" t="s">
        <v>292</v>
      </c>
      <c r="AF103">
        <v>0</v>
      </c>
      <c r="AG103">
        <v>0</v>
      </c>
      <c r="AH103" t="s">
        <v>207</v>
      </c>
      <c r="AI103" t="s">
        <v>207</v>
      </c>
      <c r="AJ103">
        <v>0</v>
      </c>
      <c r="AK103">
        <v>0</v>
      </c>
      <c r="AL103" t="s">
        <v>219</v>
      </c>
      <c r="AM103">
        <v>13</v>
      </c>
      <c r="AN103">
        <v>85</v>
      </c>
      <c r="AO103">
        <v>2</v>
      </c>
      <c r="AP103">
        <v>13</v>
      </c>
      <c r="AQ103" t="s">
        <v>277</v>
      </c>
      <c r="AR103" t="s">
        <v>278</v>
      </c>
      <c r="AS103">
        <v>3</v>
      </c>
      <c r="AT103">
        <v>20</v>
      </c>
      <c r="AU103" t="s">
        <v>277</v>
      </c>
      <c r="AV103" t="s">
        <v>278</v>
      </c>
      <c r="AW103">
        <v>3</v>
      </c>
      <c r="AX103">
        <v>20</v>
      </c>
      <c r="AY103" t="s">
        <v>281</v>
      </c>
      <c r="AZ103" t="s">
        <v>282</v>
      </c>
      <c r="BA103">
        <v>5</v>
      </c>
      <c r="BB103">
        <v>32</v>
      </c>
      <c r="BC103" t="s">
        <v>279</v>
      </c>
      <c r="BD103" t="s">
        <v>280</v>
      </c>
      <c r="BE103">
        <v>0</v>
      </c>
      <c r="BF103">
        <v>0</v>
      </c>
      <c r="BG103" t="s">
        <v>207</v>
      </c>
      <c r="BH103" t="s">
        <v>207</v>
      </c>
      <c r="BI103">
        <v>0</v>
      </c>
      <c r="BJ103">
        <v>0</v>
      </c>
      <c r="BK103">
        <v>1459</v>
      </c>
      <c r="BL103">
        <v>0</v>
      </c>
      <c r="BM103">
        <v>0</v>
      </c>
      <c r="BN103">
        <v>0</v>
      </c>
      <c r="BO103" t="s">
        <v>206</v>
      </c>
      <c r="BP103">
        <v>0</v>
      </c>
      <c r="BQ103">
        <v>1320</v>
      </c>
      <c r="BR103">
        <v>0</v>
      </c>
      <c r="BS103">
        <v>0</v>
      </c>
      <c r="BT103" t="s">
        <v>206</v>
      </c>
      <c r="BU103">
        <v>0</v>
      </c>
      <c r="BV103">
        <v>865</v>
      </c>
      <c r="BW103">
        <v>0</v>
      </c>
      <c r="BX103">
        <v>0</v>
      </c>
      <c r="BY103" t="s">
        <v>206</v>
      </c>
      <c r="BZ103">
        <v>0</v>
      </c>
      <c r="CA103">
        <v>73</v>
      </c>
      <c r="CB103">
        <v>0</v>
      </c>
      <c r="CC103">
        <v>0</v>
      </c>
      <c r="CD103" t="s">
        <v>206</v>
      </c>
      <c r="CE103">
        <v>0</v>
      </c>
      <c r="CF103">
        <v>679</v>
      </c>
      <c r="CG103">
        <v>0</v>
      </c>
      <c r="CH103">
        <v>0</v>
      </c>
      <c r="CI103" t="s">
        <v>206</v>
      </c>
      <c r="CJ103">
        <v>0</v>
      </c>
      <c r="CK103">
        <v>0</v>
      </c>
      <c r="CL103">
        <v>0</v>
      </c>
      <c r="CM103">
        <v>0</v>
      </c>
      <c r="CN103" t="s">
        <v>206</v>
      </c>
      <c r="CO103" t="s">
        <v>207</v>
      </c>
      <c r="CP103">
        <v>0</v>
      </c>
      <c r="CQ103">
        <v>0</v>
      </c>
      <c r="CR103">
        <v>0</v>
      </c>
      <c r="CS103">
        <v>666</v>
      </c>
      <c r="CT103">
        <v>4396</v>
      </c>
      <c r="CU103" t="s">
        <v>219</v>
      </c>
      <c r="CV103">
        <v>163</v>
      </c>
      <c r="CW103">
        <v>1076</v>
      </c>
      <c r="CX103">
        <v>3558</v>
      </c>
      <c r="CY103">
        <v>17788</v>
      </c>
      <c r="CZ103" t="s">
        <v>219</v>
      </c>
      <c r="DA103">
        <f>Table1[[#This Row],[i- returnees internal present household]]+Table1[[#This Row],[k- abroad returnee household]]</f>
        <v>343</v>
      </c>
      <c r="DB103">
        <f>Table1[[#This Row],[i- returnees internal present individuals]]+Table1[[#This Row],[k- abroad returnee individuals]]</f>
        <v>2264</v>
      </c>
      <c r="DC103" t="s">
        <v>219</v>
      </c>
      <c r="DD103">
        <v>333</v>
      </c>
      <c r="DE103">
        <v>2198</v>
      </c>
      <c r="DF103">
        <v>116</v>
      </c>
      <c r="DG103">
        <v>766</v>
      </c>
      <c r="DH103" t="s">
        <v>247</v>
      </c>
      <c r="DI103" t="s">
        <v>292</v>
      </c>
      <c r="DJ103" t="s">
        <v>210</v>
      </c>
      <c r="DK103" t="s">
        <v>207</v>
      </c>
      <c r="DL103">
        <v>112</v>
      </c>
      <c r="DM103">
        <v>739</v>
      </c>
      <c r="DN103" t="s">
        <v>247</v>
      </c>
      <c r="DO103" t="s">
        <v>292</v>
      </c>
      <c r="DP103" t="s">
        <v>242</v>
      </c>
      <c r="DQ103" t="s">
        <v>207</v>
      </c>
      <c r="DR103">
        <v>21</v>
      </c>
      <c r="DS103">
        <v>139</v>
      </c>
      <c r="DT103" t="s">
        <v>247</v>
      </c>
      <c r="DU103" t="s">
        <v>292</v>
      </c>
      <c r="DV103" t="s">
        <v>242</v>
      </c>
      <c r="DW103" t="s">
        <v>207</v>
      </c>
      <c r="DX103">
        <v>62</v>
      </c>
      <c r="DY103">
        <v>409</v>
      </c>
      <c r="DZ103" t="s">
        <v>247</v>
      </c>
      <c r="EA103" t="s">
        <v>292</v>
      </c>
      <c r="EB103" t="s">
        <v>242</v>
      </c>
      <c r="EC103" t="s">
        <v>207</v>
      </c>
      <c r="ED103">
        <v>22</v>
      </c>
      <c r="EE103">
        <v>145</v>
      </c>
      <c r="EF103" t="s">
        <v>247</v>
      </c>
      <c r="EG103" t="s">
        <v>292</v>
      </c>
      <c r="EH103" t="s">
        <v>242</v>
      </c>
      <c r="EI103" t="s">
        <v>207</v>
      </c>
      <c r="EJ103">
        <v>0</v>
      </c>
      <c r="EK103">
        <v>0</v>
      </c>
      <c r="EL103" t="s">
        <v>219</v>
      </c>
      <c r="EM103">
        <v>10</v>
      </c>
      <c r="EN103">
        <v>66</v>
      </c>
      <c r="EO103">
        <v>4</v>
      </c>
      <c r="EP103">
        <v>26</v>
      </c>
      <c r="EQ103" t="s">
        <v>277</v>
      </c>
      <c r="ER103" t="s">
        <v>545</v>
      </c>
      <c r="ES103" t="s">
        <v>210</v>
      </c>
      <c r="ET103" t="s">
        <v>207</v>
      </c>
      <c r="EU103">
        <v>1</v>
      </c>
      <c r="EV103">
        <v>7</v>
      </c>
      <c r="EW103" t="s">
        <v>281</v>
      </c>
      <c r="EX103" t="s">
        <v>282</v>
      </c>
      <c r="EY103" t="s">
        <v>242</v>
      </c>
      <c r="EZ103" t="s">
        <v>207</v>
      </c>
      <c r="FA103">
        <v>2</v>
      </c>
      <c r="FB103">
        <v>13</v>
      </c>
      <c r="FC103" t="s">
        <v>281</v>
      </c>
      <c r="FD103" t="s">
        <v>282</v>
      </c>
      <c r="FE103" t="s">
        <v>242</v>
      </c>
      <c r="FF103" t="s">
        <v>207</v>
      </c>
      <c r="FG103">
        <v>2</v>
      </c>
      <c r="FH103">
        <v>13</v>
      </c>
      <c r="FI103" t="s">
        <v>279</v>
      </c>
      <c r="FJ103" t="s">
        <v>280</v>
      </c>
      <c r="FK103" t="s">
        <v>242</v>
      </c>
      <c r="FL103" t="s">
        <v>207</v>
      </c>
      <c r="FM103">
        <v>1</v>
      </c>
      <c r="FN103">
        <v>7</v>
      </c>
      <c r="FO103" t="s">
        <v>279</v>
      </c>
      <c r="FP103" t="s">
        <v>280</v>
      </c>
      <c r="FQ103" t="s">
        <v>242</v>
      </c>
      <c r="FR103" t="s">
        <v>207</v>
      </c>
      <c r="FS103">
        <v>0</v>
      </c>
      <c r="FT103">
        <v>0</v>
      </c>
      <c r="FU103">
        <v>241</v>
      </c>
      <c r="FV103">
        <v>1591</v>
      </c>
      <c r="FW103">
        <v>70</v>
      </c>
      <c r="FX103">
        <v>462</v>
      </c>
      <c r="FY103">
        <v>32</v>
      </c>
      <c r="FZ103">
        <v>211</v>
      </c>
      <c r="GA103">
        <v>0</v>
      </c>
      <c r="GB103">
        <v>0</v>
      </c>
      <c r="GC103" t="s">
        <v>219</v>
      </c>
      <c r="GD103">
        <v>204</v>
      </c>
      <c r="GE103">
        <v>1347</v>
      </c>
      <c r="GF103" t="s">
        <v>219</v>
      </c>
      <c r="GG103" t="s">
        <v>247</v>
      </c>
      <c r="GH103" t="s">
        <v>292</v>
      </c>
      <c r="GI103" t="s">
        <v>219</v>
      </c>
      <c r="GJ103" t="s">
        <v>277</v>
      </c>
      <c r="GK103" t="s">
        <v>206</v>
      </c>
      <c r="GL103">
        <v>0</v>
      </c>
      <c r="GM103">
        <v>0</v>
      </c>
      <c r="GN103" t="s">
        <v>219</v>
      </c>
      <c r="GO103" t="s">
        <v>211</v>
      </c>
      <c r="GP103" t="s">
        <v>211</v>
      </c>
      <c r="GQ103" t="s">
        <v>212</v>
      </c>
      <c r="GR103" t="s">
        <v>600</v>
      </c>
    </row>
    <row r="104" spans="1:200" x14ac:dyDescent="0.2">
      <c r="A104" t="s">
        <v>202</v>
      </c>
      <c r="B104" t="s">
        <v>203</v>
      </c>
      <c r="C104" t="s">
        <v>201</v>
      </c>
      <c r="D104" t="s">
        <v>204</v>
      </c>
      <c r="E104" t="s">
        <v>601</v>
      </c>
      <c r="F104" t="s">
        <v>602</v>
      </c>
      <c r="G104">
        <v>9</v>
      </c>
      <c r="H104">
        <v>9</v>
      </c>
      <c r="I104" t="s">
        <v>219</v>
      </c>
      <c r="J104">
        <v>247</v>
      </c>
      <c r="K104">
        <v>929</v>
      </c>
      <c r="L104">
        <v>0</v>
      </c>
      <c r="M104">
        <v>0</v>
      </c>
      <c r="N104" t="s">
        <v>207</v>
      </c>
      <c r="O104" t="s">
        <v>207</v>
      </c>
      <c r="P104">
        <v>30</v>
      </c>
      <c r="Q104">
        <v>114</v>
      </c>
      <c r="R104" t="s">
        <v>216</v>
      </c>
      <c r="S104" t="s">
        <v>434</v>
      </c>
      <c r="T104">
        <v>73</v>
      </c>
      <c r="U104">
        <v>269</v>
      </c>
      <c r="V104" t="s">
        <v>216</v>
      </c>
      <c r="W104" t="s">
        <v>434</v>
      </c>
      <c r="X104">
        <v>76</v>
      </c>
      <c r="Y104">
        <v>288</v>
      </c>
      <c r="Z104" t="s">
        <v>216</v>
      </c>
      <c r="AA104" t="s">
        <v>434</v>
      </c>
      <c r="AB104">
        <v>68</v>
      </c>
      <c r="AC104">
        <v>258</v>
      </c>
      <c r="AD104" t="s">
        <v>216</v>
      </c>
      <c r="AE104" t="s">
        <v>434</v>
      </c>
      <c r="AF104">
        <v>0</v>
      </c>
      <c r="AG104">
        <v>0</v>
      </c>
      <c r="AH104" t="s">
        <v>207</v>
      </c>
      <c r="AI104" t="s">
        <v>207</v>
      </c>
      <c r="AJ104">
        <v>0</v>
      </c>
      <c r="AK104">
        <v>0</v>
      </c>
      <c r="AL104" t="s">
        <v>206</v>
      </c>
      <c r="AM104">
        <v>0</v>
      </c>
      <c r="AN104">
        <v>0</v>
      </c>
      <c r="AO104">
        <v>0</v>
      </c>
      <c r="AP104">
        <v>0</v>
      </c>
      <c r="AQ104" t="s">
        <v>207</v>
      </c>
      <c r="AR104" t="s">
        <v>207</v>
      </c>
      <c r="AS104">
        <v>0</v>
      </c>
      <c r="AT104">
        <v>0</v>
      </c>
      <c r="AU104" t="s">
        <v>207</v>
      </c>
      <c r="AV104" t="s">
        <v>207</v>
      </c>
      <c r="AW104">
        <v>0</v>
      </c>
      <c r="AX104">
        <v>0</v>
      </c>
      <c r="AY104" t="s">
        <v>207</v>
      </c>
      <c r="AZ104" t="s">
        <v>207</v>
      </c>
      <c r="BA104">
        <v>0</v>
      </c>
      <c r="BB104">
        <v>0</v>
      </c>
      <c r="BC104" t="s">
        <v>207</v>
      </c>
      <c r="BD104" t="s">
        <v>207</v>
      </c>
      <c r="BE104">
        <v>0</v>
      </c>
      <c r="BF104">
        <v>0</v>
      </c>
      <c r="BG104" t="s">
        <v>207</v>
      </c>
      <c r="BH104" t="s">
        <v>207</v>
      </c>
      <c r="BI104">
        <v>0</v>
      </c>
      <c r="BJ104">
        <v>0</v>
      </c>
      <c r="BK104">
        <v>0</v>
      </c>
      <c r="BL104">
        <v>0</v>
      </c>
      <c r="BM104">
        <v>0</v>
      </c>
      <c r="BN104">
        <v>0</v>
      </c>
      <c r="BO104" t="s">
        <v>206</v>
      </c>
      <c r="BP104">
        <v>114</v>
      </c>
      <c r="BQ104">
        <v>0</v>
      </c>
      <c r="BR104">
        <v>0</v>
      </c>
      <c r="BS104">
        <v>0</v>
      </c>
      <c r="BT104" t="s">
        <v>206</v>
      </c>
      <c r="BU104">
        <v>269</v>
      </c>
      <c r="BV104">
        <v>0</v>
      </c>
      <c r="BW104">
        <v>0</v>
      </c>
      <c r="BX104">
        <v>0</v>
      </c>
      <c r="BY104" t="s">
        <v>206</v>
      </c>
      <c r="BZ104">
        <v>288</v>
      </c>
      <c r="CA104">
        <v>0</v>
      </c>
      <c r="CB104">
        <v>0</v>
      </c>
      <c r="CC104">
        <v>0</v>
      </c>
      <c r="CD104" t="s">
        <v>206</v>
      </c>
      <c r="CE104">
        <v>258</v>
      </c>
      <c r="CF104">
        <v>0</v>
      </c>
      <c r="CG104">
        <v>0</v>
      </c>
      <c r="CH104">
        <v>0</v>
      </c>
      <c r="CI104" t="s">
        <v>206</v>
      </c>
      <c r="CJ104">
        <v>0</v>
      </c>
      <c r="CK104">
        <v>0</v>
      </c>
      <c r="CL104">
        <v>0</v>
      </c>
      <c r="CM104">
        <v>0</v>
      </c>
      <c r="CN104" t="s">
        <v>206</v>
      </c>
      <c r="CO104" t="s">
        <v>207</v>
      </c>
      <c r="CP104">
        <v>0</v>
      </c>
      <c r="CQ104">
        <v>169</v>
      </c>
      <c r="CR104">
        <v>737</v>
      </c>
      <c r="CS104">
        <v>78</v>
      </c>
      <c r="CT104">
        <v>192</v>
      </c>
      <c r="CU104" t="s">
        <v>206</v>
      </c>
      <c r="CV104">
        <v>0</v>
      </c>
      <c r="CW104">
        <v>0</v>
      </c>
      <c r="CX104">
        <v>500</v>
      </c>
      <c r="CY104">
        <v>2500</v>
      </c>
      <c r="CZ104" t="s">
        <v>219</v>
      </c>
      <c r="DA104">
        <f>Table1[[#This Row],[i- returnees internal present household]]+Table1[[#This Row],[k- abroad returnee household]]</f>
        <v>336</v>
      </c>
      <c r="DB104">
        <f>Table1[[#This Row],[i- returnees internal present individuals]]+Table1[[#This Row],[k- abroad returnee individuals]]</f>
        <v>1657</v>
      </c>
      <c r="DC104" t="s">
        <v>219</v>
      </c>
      <c r="DD104">
        <v>253</v>
      </c>
      <c r="DE104">
        <v>1301</v>
      </c>
      <c r="DF104">
        <v>0</v>
      </c>
      <c r="DG104">
        <v>0</v>
      </c>
      <c r="DH104" t="s">
        <v>207</v>
      </c>
      <c r="DI104" t="s">
        <v>207</v>
      </c>
      <c r="DJ104" t="s">
        <v>207</v>
      </c>
      <c r="DK104" t="s">
        <v>207</v>
      </c>
      <c r="DL104">
        <v>45</v>
      </c>
      <c r="DM104">
        <v>297</v>
      </c>
      <c r="DN104" t="s">
        <v>203</v>
      </c>
      <c r="DO104" t="s">
        <v>470</v>
      </c>
      <c r="DP104" t="s">
        <v>210</v>
      </c>
      <c r="DQ104" t="s">
        <v>207</v>
      </c>
      <c r="DR104">
        <v>70</v>
      </c>
      <c r="DS104">
        <v>227</v>
      </c>
      <c r="DT104" t="s">
        <v>253</v>
      </c>
      <c r="DU104" t="s">
        <v>254</v>
      </c>
      <c r="DV104" t="s">
        <v>210</v>
      </c>
      <c r="DW104" t="s">
        <v>207</v>
      </c>
      <c r="DX104">
        <v>124</v>
      </c>
      <c r="DY104">
        <v>722</v>
      </c>
      <c r="DZ104" t="s">
        <v>203</v>
      </c>
      <c r="EA104" t="s">
        <v>412</v>
      </c>
      <c r="EB104" t="s">
        <v>210</v>
      </c>
      <c r="EC104" t="s">
        <v>207</v>
      </c>
      <c r="ED104">
        <v>14</v>
      </c>
      <c r="EE104">
        <v>55</v>
      </c>
      <c r="EF104" t="s">
        <v>203</v>
      </c>
      <c r="EG104" t="s">
        <v>412</v>
      </c>
      <c r="EH104" t="s">
        <v>210</v>
      </c>
      <c r="EI104" t="s">
        <v>207</v>
      </c>
      <c r="EJ104">
        <v>0</v>
      </c>
      <c r="EK104">
        <v>0</v>
      </c>
      <c r="EL104" t="s">
        <v>219</v>
      </c>
      <c r="EM104">
        <v>83</v>
      </c>
      <c r="EN104">
        <v>356</v>
      </c>
      <c r="EO104">
        <v>0</v>
      </c>
      <c r="EP104">
        <v>0</v>
      </c>
      <c r="EQ104" t="s">
        <v>207</v>
      </c>
      <c r="ER104" t="s">
        <v>207</v>
      </c>
      <c r="ES104" t="s">
        <v>207</v>
      </c>
      <c r="ET104" t="s">
        <v>207</v>
      </c>
      <c r="EU104">
        <v>36</v>
      </c>
      <c r="EV104">
        <v>133</v>
      </c>
      <c r="EW104" t="s">
        <v>279</v>
      </c>
      <c r="EX104" t="s">
        <v>414</v>
      </c>
      <c r="EY104" t="s">
        <v>210</v>
      </c>
      <c r="EZ104" t="s">
        <v>207</v>
      </c>
      <c r="FA104">
        <v>14</v>
      </c>
      <c r="FB104">
        <v>117</v>
      </c>
      <c r="FC104" t="s">
        <v>281</v>
      </c>
      <c r="FD104" t="s">
        <v>484</v>
      </c>
      <c r="FE104" t="s">
        <v>210</v>
      </c>
      <c r="FF104" t="s">
        <v>207</v>
      </c>
      <c r="FG104">
        <v>33</v>
      </c>
      <c r="FH104">
        <v>106</v>
      </c>
      <c r="FI104" t="s">
        <v>277</v>
      </c>
      <c r="FJ104" t="s">
        <v>471</v>
      </c>
      <c r="FK104" t="s">
        <v>210</v>
      </c>
      <c r="FL104" t="s">
        <v>207</v>
      </c>
      <c r="FM104">
        <v>0</v>
      </c>
      <c r="FN104">
        <v>0</v>
      </c>
      <c r="FO104" t="s">
        <v>207</v>
      </c>
      <c r="FP104" t="s">
        <v>207</v>
      </c>
      <c r="FQ104" t="s">
        <v>207</v>
      </c>
      <c r="FR104" t="s">
        <v>207</v>
      </c>
      <c r="FS104">
        <v>0</v>
      </c>
      <c r="FT104">
        <v>0</v>
      </c>
      <c r="FU104">
        <v>116</v>
      </c>
      <c r="FV104">
        <v>562</v>
      </c>
      <c r="FW104">
        <v>114</v>
      </c>
      <c r="FX104">
        <v>563</v>
      </c>
      <c r="FY104">
        <v>106</v>
      </c>
      <c r="FZ104">
        <v>532</v>
      </c>
      <c r="GA104">
        <v>0</v>
      </c>
      <c r="GB104">
        <v>0</v>
      </c>
      <c r="GC104" t="s">
        <v>219</v>
      </c>
      <c r="GD104">
        <v>218</v>
      </c>
      <c r="GE104">
        <v>1400</v>
      </c>
      <c r="GF104" t="s">
        <v>219</v>
      </c>
      <c r="GG104" t="s">
        <v>203</v>
      </c>
      <c r="GH104" t="s">
        <v>412</v>
      </c>
      <c r="GI104" t="s">
        <v>219</v>
      </c>
      <c r="GJ104" t="s">
        <v>281</v>
      </c>
      <c r="GK104" t="s">
        <v>206</v>
      </c>
      <c r="GL104">
        <v>0</v>
      </c>
      <c r="GM104">
        <v>0</v>
      </c>
      <c r="GN104" t="s">
        <v>206</v>
      </c>
      <c r="GO104" t="s">
        <v>257</v>
      </c>
      <c r="GP104" t="s">
        <v>212</v>
      </c>
      <c r="GQ104" t="s">
        <v>211</v>
      </c>
      <c r="GR104" t="s">
        <v>220</v>
      </c>
    </row>
    <row r="105" spans="1:200" x14ac:dyDescent="0.2">
      <c r="A105" t="s">
        <v>215</v>
      </c>
      <c r="B105" t="s">
        <v>216</v>
      </c>
      <c r="C105" t="s">
        <v>604</v>
      </c>
      <c r="D105" t="s">
        <v>415</v>
      </c>
      <c r="E105" t="s">
        <v>603</v>
      </c>
      <c r="F105" t="s">
        <v>605</v>
      </c>
      <c r="G105">
        <v>9</v>
      </c>
      <c r="H105">
        <v>9</v>
      </c>
      <c r="I105" t="s">
        <v>219</v>
      </c>
      <c r="J105">
        <v>126</v>
      </c>
      <c r="K105">
        <v>622</v>
      </c>
      <c r="L105">
        <v>0</v>
      </c>
      <c r="M105">
        <v>0</v>
      </c>
      <c r="N105" t="s">
        <v>207</v>
      </c>
      <c r="O105" t="s">
        <v>207</v>
      </c>
      <c r="P105">
        <v>28</v>
      </c>
      <c r="Q105">
        <v>139</v>
      </c>
      <c r="R105" t="s">
        <v>216</v>
      </c>
      <c r="S105" t="s">
        <v>415</v>
      </c>
      <c r="T105">
        <v>17</v>
      </c>
      <c r="U105">
        <v>81</v>
      </c>
      <c r="V105" t="s">
        <v>216</v>
      </c>
      <c r="W105" t="s">
        <v>415</v>
      </c>
      <c r="X105">
        <v>62</v>
      </c>
      <c r="Y105">
        <v>330</v>
      </c>
      <c r="Z105" t="s">
        <v>207</v>
      </c>
      <c r="AA105" t="s">
        <v>207</v>
      </c>
      <c r="AB105">
        <v>11</v>
      </c>
      <c r="AC105">
        <v>45</v>
      </c>
      <c r="AD105" t="s">
        <v>216</v>
      </c>
      <c r="AE105" t="s">
        <v>415</v>
      </c>
      <c r="AF105">
        <v>8</v>
      </c>
      <c r="AG105">
        <v>27</v>
      </c>
      <c r="AH105" t="s">
        <v>216</v>
      </c>
      <c r="AI105" t="s">
        <v>415</v>
      </c>
      <c r="AJ105">
        <v>0</v>
      </c>
      <c r="AK105">
        <v>0</v>
      </c>
      <c r="AL105" t="s">
        <v>219</v>
      </c>
      <c r="AM105">
        <v>62</v>
      </c>
      <c r="AN105">
        <v>330</v>
      </c>
      <c r="AO105">
        <v>0</v>
      </c>
      <c r="AP105">
        <v>0</v>
      </c>
      <c r="AQ105" t="s">
        <v>207</v>
      </c>
      <c r="AR105" t="s">
        <v>207</v>
      </c>
      <c r="AS105">
        <v>0</v>
      </c>
      <c r="AT105">
        <v>0</v>
      </c>
      <c r="AU105" t="s">
        <v>207</v>
      </c>
      <c r="AV105" t="s">
        <v>207</v>
      </c>
      <c r="AW105">
        <v>62</v>
      </c>
      <c r="AX105">
        <v>330</v>
      </c>
      <c r="AY105" t="s">
        <v>208</v>
      </c>
      <c r="AZ105" t="s">
        <v>209</v>
      </c>
      <c r="BA105">
        <v>0</v>
      </c>
      <c r="BB105">
        <v>0</v>
      </c>
      <c r="BC105" t="s">
        <v>207</v>
      </c>
      <c r="BD105" t="s">
        <v>207</v>
      </c>
      <c r="BE105">
        <v>0</v>
      </c>
      <c r="BF105">
        <v>0</v>
      </c>
      <c r="BG105" t="s">
        <v>207</v>
      </c>
      <c r="BH105" t="s">
        <v>207</v>
      </c>
      <c r="BI105">
        <v>0</v>
      </c>
      <c r="BJ105">
        <v>0</v>
      </c>
      <c r="BK105">
        <v>0</v>
      </c>
      <c r="BL105">
        <v>0</v>
      </c>
      <c r="BM105">
        <v>0</v>
      </c>
      <c r="BN105">
        <v>0</v>
      </c>
      <c r="BO105" t="s">
        <v>206</v>
      </c>
      <c r="BP105">
        <v>139</v>
      </c>
      <c r="BQ105">
        <v>0</v>
      </c>
      <c r="BR105">
        <v>0</v>
      </c>
      <c r="BS105">
        <v>0</v>
      </c>
      <c r="BT105" t="s">
        <v>206</v>
      </c>
      <c r="BU105">
        <v>81</v>
      </c>
      <c r="BV105">
        <v>0</v>
      </c>
      <c r="BW105">
        <v>0</v>
      </c>
      <c r="BX105">
        <v>0</v>
      </c>
      <c r="BY105" t="s">
        <v>206</v>
      </c>
      <c r="BZ105">
        <v>0</v>
      </c>
      <c r="CA105">
        <v>0</v>
      </c>
      <c r="CB105">
        <v>0</v>
      </c>
      <c r="CC105">
        <v>330</v>
      </c>
      <c r="CD105" t="s">
        <v>206</v>
      </c>
      <c r="CE105">
        <v>45</v>
      </c>
      <c r="CF105">
        <v>0</v>
      </c>
      <c r="CG105">
        <v>0</v>
      </c>
      <c r="CH105">
        <v>0</v>
      </c>
      <c r="CI105" t="s">
        <v>206</v>
      </c>
      <c r="CJ105">
        <v>0</v>
      </c>
      <c r="CK105">
        <v>0</v>
      </c>
      <c r="CL105">
        <v>27</v>
      </c>
      <c r="CM105">
        <v>0</v>
      </c>
      <c r="CN105" t="s">
        <v>206</v>
      </c>
      <c r="CO105" t="s">
        <v>207</v>
      </c>
      <c r="CP105">
        <v>0</v>
      </c>
      <c r="CQ105">
        <v>0</v>
      </c>
      <c r="CR105">
        <v>0</v>
      </c>
      <c r="CS105">
        <v>126</v>
      </c>
      <c r="CT105">
        <v>622</v>
      </c>
      <c r="CU105" t="s">
        <v>206</v>
      </c>
      <c r="CV105">
        <v>0</v>
      </c>
      <c r="CW105">
        <v>0</v>
      </c>
      <c r="CX105">
        <v>0</v>
      </c>
      <c r="CY105">
        <v>0</v>
      </c>
      <c r="CZ105" t="s">
        <v>219</v>
      </c>
      <c r="DA105">
        <f>Table1[[#This Row],[i- returnees internal present household]]+Table1[[#This Row],[k- abroad returnee household]]</f>
        <v>269</v>
      </c>
      <c r="DB105">
        <f>Table1[[#This Row],[i- returnees internal present individuals]]+Table1[[#This Row],[k- abroad returnee individuals]]</f>
        <v>1674</v>
      </c>
      <c r="DC105" t="s">
        <v>219</v>
      </c>
      <c r="DD105">
        <v>47</v>
      </c>
      <c r="DE105">
        <v>252</v>
      </c>
      <c r="DF105">
        <v>0</v>
      </c>
      <c r="DG105">
        <v>0</v>
      </c>
      <c r="DH105" t="s">
        <v>207</v>
      </c>
      <c r="DI105" t="s">
        <v>207</v>
      </c>
      <c r="DJ105" t="s">
        <v>207</v>
      </c>
      <c r="DK105" t="s">
        <v>207</v>
      </c>
      <c r="DL105">
        <v>9</v>
      </c>
      <c r="DM105">
        <v>47</v>
      </c>
      <c r="DN105" t="s">
        <v>216</v>
      </c>
      <c r="DO105" t="s">
        <v>415</v>
      </c>
      <c r="DP105" t="s">
        <v>242</v>
      </c>
      <c r="DQ105" t="s">
        <v>207</v>
      </c>
      <c r="DR105">
        <v>9</v>
      </c>
      <c r="DS105">
        <v>53</v>
      </c>
      <c r="DT105" t="s">
        <v>216</v>
      </c>
      <c r="DU105" t="s">
        <v>415</v>
      </c>
      <c r="DV105" t="s">
        <v>242</v>
      </c>
      <c r="DW105" t="s">
        <v>207</v>
      </c>
      <c r="DX105">
        <v>29</v>
      </c>
      <c r="DY105">
        <v>152</v>
      </c>
      <c r="DZ105" t="s">
        <v>216</v>
      </c>
      <c r="EA105" t="s">
        <v>415</v>
      </c>
      <c r="EB105" t="s">
        <v>242</v>
      </c>
      <c r="EC105" t="s">
        <v>207</v>
      </c>
      <c r="ED105">
        <v>0</v>
      </c>
      <c r="EE105">
        <v>0</v>
      </c>
      <c r="EF105" t="s">
        <v>207</v>
      </c>
      <c r="EG105" t="s">
        <v>207</v>
      </c>
      <c r="EH105" t="s">
        <v>207</v>
      </c>
      <c r="EI105" t="s">
        <v>207</v>
      </c>
      <c r="EJ105">
        <v>0</v>
      </c>
      <c r="EK105">
        <v>0</v>
      </c>
      <c r="EL105" t="s">
        <v>219</v>
      </c>
      <c r="EM105">
        <v>222</v>
      </c>
      <c r="EN105">
        <v>1422</v>
      </c>
      <c r="EO105">
        <v>0</v>
      </c>
      <c r="EP105">
        <v>0</v>
      </c>
      <c r="EQ105" t="s">
        <v>207</v>
      </c>
      <c r="ER105" t="s">
        <v>207</v>
      </c>
      <c r="ES105" t="s">
        <v>207</v>
      </c>
      <c r="ET105" t="s">
        <v>207</v>
      </c>
      <c r="EU105">
        <v>53</v>
      </c>
      <c r="EV105">
        <v>341</v>
      </c>
      <c r="EW105" t="s">
        <v>208</v>
      </c>
      <c r="EX105" t="s">
        <v>209</v>
      </c>
      <c r="EY105" t="s">
        <v>210</v>
      </c>
      <c r="EZ105" t="s">
        <v>207</v>
      </c>
      <c r="FA105">
        <v>45</v>
      </c>
      <c r="FB105">
        <v>293</v>
      </c>
      <c r="FC105" t="s">
        <v>208</v>
      </c>
      <c r="FD105" t="s">
        <v>209</v>
      </c>
      <c r="FE105" t="s">
        <v>210</v>
      </c>
      <c r="FF105" t="s">
        <v>207</v>
      </c>
      <c r="FG105">
        <v>90</v>
      </c>
      <c r="FH105">
        <v>572</v>
      </c>
      <c r="FI105" t="s">
        <v>208</v>
      </c>
      <c r="FJ105" t="s">
        <v>209</v>
      </c>
      <c r="FK105" t="s">
        <v>210</v>
      </c>
      <c r="FL105" t="s">
        <v>207</v>
      </c>
      <c r="FM105">
        <v>34</v>
      </c>
      <c r="FN105">
        <v>216</v>
      </c>
      <c r="FO105" t="s">
        <v>208</v>
      </c>
      <c r="FP105" t="s">
        <v>209</v>
      </c>
      <c r="FQ105" t="s">
        <v>210</v>
      </c>
      <c r="FR105" t="s">
        <v>207</v>
      </c>
      <c r="FS105">
        <v>0</v>
      </c>
      <c r="FT105">
        <v>0</v>
      </c>
      <c r="FU105">
        <v>92</v>
      </c>
      <c r="FV105">
        <v>559</v>
      </c>
      <c r="FW105">
        <v>49</v>
      </c>
      <c r="FX105">
        <v>247</v>
      </c>
      <c r="FY105">
        <v>128</v>
      </c>
      <c r="FZ105">
        <v>868</v>
      </c>
      <c r="GA105">
        <v>0</v>
      </c>
      <c r="GB105">
        <v>0</v>
      </c>
      <c r="GC105" t="s">
        <v>219</v>
      </c>
      <c r="GD105">
        <v>253</v>
      </c>
      <c r="GE105">
        <v>1623</v>
      </c>
      <c r="GF105" t="s">
        <v>219</v>
      </c>
      <c r="GG105" t="s">
        <v>216</v>
      </c>
      <c r="GH105" t="s">
        <v>415</v>
      </c>
      <c r="GI105" t="s">
        <v>206</v>
      </c>
      <c r="GJ105" t="s">
        <v>207</v>
      </c>
      <c r="GK105" t="s">
        <v>206</v>
      </c>
      <c r="GL105">
        <v>0</v>
      </c>
      <c r="GM105">
        <v>0</v>
      </c>
      <c r="GN105" t="s">
        <v>219</v>
      </c>
      <c r="GO105" t="s">
        <v>211</v>
      </c>
      <c r="GP105" t="s">
        <v>212</v>
      </c>
      <c r="GQ105" t="s">
        <v>212</v>
      </c>
      <c r="GR105" t="s">
        <v>606</v>
      </c>
    </row>
    <row r="106" spans="1:200" x14ac:dyDescent="0.2">
      <c r="A106" t="s">
        <v>246</v>
      </c>
      <c r="B106" t="s">
        <v>247</v>
      </c>
      <c r="C106" t="s">
        <v>291</v>
      </c>
      <c r="D106" t="s">
        <v>292</v>
      </c>
      <c r="E106" t="s">
        <v>607</v>
      </c>
      <c r="F106" t="s">
        <v>608</v>
      </c>
      <c r="G106">
        <v>9</v>
      </c>
      <c r="H106">
        <v>9</v>
      </c>
      <c r="I106" t="s">
        <v>219</v>
      </c>
      <c r="J106">
        <v>618</v>
      </c>
      <c r="K106">
        <v>3955</v>
      </c>
      <c r="L106">
        <v>189</v>
      </c>
      <c r="M106">
        <v>1209</v>
      </c>
      <c r="N106" t="s">
        <v>247</v>
      </c>
      <c r="O106" t="s">
        <v>292</v>
      </c>
      <c r="P106">
        <v>195</v>
      </c>
      <c r="Q106">
        <v>1248</v>
      </c>
      <c r="R106" t="s">
        <v>247</v>
      </c>
      <c r="S106" t="s">
        <v>292</v>
      </c>
      <c r="T106">
        <v>78</v>
      </c>
      <c r="U106">
        <v>499</v>
      </c>
      <c r="V106" t="s">
        <v>247</v>
      </c>
      <c r="W106" t="s">
        <v>292</v>
      </c>
      <c r="X106">
        <v>67</v>
      </c>
      <c r="Y106">
        <v>429</v>
      </c>
      <c r="Z106" t="s">
        <v>247</v>
      </c>
      <c r="AA106" t="s">
        <v>292</v>
      </c>
      <c r="AB106">
        <v>52</v>
      </c>
      <c r="AC106">
        <v>333</v>
      </c>
      <c r="AD106" t="s">
        <v>247</v>
      </c>
      <c r="AE106" t="s">
        <v>292</v>
      </c>
      <c r="AF106">
        <v>37</v>
      </c>
      <c r="AG106">
        <v>237</v>
      </c>
      <c r="AH106" t="s">
        <v>247</v>
      </c>
      <c r="AI106" t="s">
        <v>292</v>
      </c>
      <c r="AJ106">
        <v>0</v>
      </c>
      <c r="AK106">
        <v>0</v>
      </c>
      <c r="AL106" t="s">
        <v>219</v>
      </c>
      <c r="AM106">
        <v>4</v>
      </c>
      <c r="AN106">
        <v>26</v>
      </c>
      <c r="AO106">
        <v>1</v>
      </c>
      <c r="AP106">
        <v>6</v>
      </c>
      <c r="AQ106" t="s">
        <v>279</v>
      </c>
      <c r="AR106" t="s">
        <v>280</v>
      </c>
      <c r="AS106">
        <v>0</v>
      </c>
      <c r="AT106">
        <v>0</v>
      </c>
      <c r="AU106" t="s">
        <v>207</v>
      </c>
      <c r="AV106" t="s">
        <v>207</v>
      </c>
      <c r="AW106">
        <v>1</v>
      </c>
      <c r="AX106">
        <v>7</v>
      </c>
      <c r="AY106" t="s">
        <v>277</v>
      </c>
      <c r="AZ106" t="s">
        <v>278</v>
      </c>
      <c r="BA106">
        <v>2</v>
      </c>
      <c r="BB106">
        <v>13</v>
      </c>
      <c r="BC106" t="s">
        <v>277</v>
      </c>
      <c r="BD106" t="s">
        <v>278</v>
      </c>
      <c r="BE106">
        <v>0</v>
      </c>
      <c r="BF106">
        <v>0</v>
      </c>
      <c r="BG106" t="s">
        <v>207</v>
      </c>
      <c r="BH106" t="s">
        <v>207</v>
      </c>
      <c r="BI106">
        <v>0</v>
      </c>
      <c r="BJ106">
        <v>0</v>
      </c>
      <c r="BK106">
        <v>0</v>
      </c>
      <c r="BL106">
        <v>1209</v>
      </c>
      <c r="BM106">
        <v>0</v>
      </c>
      <c r="BN106">
        <v>0</v>
      </c>
      <c r="BO106" t="s">
        <v>206</v>
      </c>
      <c r="BP106">
        <v>0</v>
      </c>
      <c r="BQ106">
        <v>1248</v>
      </c>
      <c r="BR106">
        <v>0</v>
      </c>
      <c r="BS106">
        <v>0</v>
      </c>
      <c r="BT106" t="s">
        <v>206</v>
      </c>
      <c r="BU106">
        <v>0</v>
      </c>
      <c r="BV106">
        <v>499</v>
      </c>
      <c r="BW106">
        <v>0</v>
      </c>
      <c r="BX106">
        <v>0</v>
      </c>
      <c r="BY106" t="s">
        <v>206</v>
      </c>
      <c r="BZ106">
        <v>0</v>
      </c>
      <c r="CA106">
        <v>429</v>
      </c>
      <c r="CB106">
        <v>0</v>
      </c>
      <c r="CC106">
        <v>0</v>
      </c>
      <c r="CD106" t="s">
        <v>206</v>
      </c>
      <c r="CE106">
        <v>0</v>
      </c>
      <c r="CF106">
        <v>333</v>
      </c>
      <c r="CG106">
        <v>0</v>
      </c>
      <c r="CH106">
        <v>0</v>
      </c>
      <c r="CI106" t="s">
        <v>206</v>
      </c>
      <c r="CJ106">
        <v>0</v>
      </c>
      <c r="CK106">
        <v>237</v>
      </c>
      <c r="CL106">
        <v>0</v>
      </c>
      <c r="CM106">
        <v>0</v>
      </c>
      <c r="CN106" t="s">
        <v>206</v>
      </c>
      <c r="CO106" t="s">
        <v>207</v>
      </c>
      <c r="CP106">
        <v>0</v>
      </c>
      <c r="CQ106">
        <v>0</v>
      </c>
      <c r="CR106">
        <v>0</v>
      </c>
      <c r="CS106">
        <v>618</v>
      </c>
      <c r="CT106">
        <v>3955</v>
      </c>
      <c r="CU106" t="s">
        <v>219</v>
      </c>
      <c r="CV106">
        <v>182</v>
      </c>
      <c r="CW106">
        <v>1165</v>
      </c>
      <c r="CX106">
        <v>3868</v>
      </c>
      <c r="CY106">
        <v>21276</v>
      </c>
      <c r="CZ106" t="s">
        <v>219</v>
      </c>
      <c r="DA106">
        <f>Table1[[#This Row],[i- returnees internal present household]]+Table1[[#This Row],[k- abroad returnee household]]</f>
        <v>277</v>
      </c>
      <c r="DB106">
        <f>Table1[[#This Row],[i- returnees internal present individuals]]+Table1[[#This Row],[k- abroad returnee individuals]]</f>
        <v>1775</v>
      </c>
      <c r="DC106" t="s">
        <v>219</v>
      </c>
      <c r="DD106">
        <v>251</v>
      </c>
      <c r="DE106">
        <v>1608</v>
      </c>
      <c r="DF106">
        <v>83</v>
      </c>
      <c r="DG106">
        <v>531</v>
      </c>
      <c r="DH106" t="s">
        <v>247</v>
      </c>
      <c r="DI106" t="s">
        <v>292</v>
      </c>
      <c r="DJ106" t="s">
        <v>210</v>
      </c>
      <c r="DK106" t="s">
        <v>207</v>
      </c>
      <c r="DL106">
        <v>68</v>
      </c>
      <c r="DM106">
        <v>435</v>
      </c>
      <c r="DN106" t="s">
        <v>247</v>
      </c>
      <c r="DO106" t="s">
        <v>292</v>
      </c>
      <c r="DP106" t="s">
        <v>242</v>
      </c>
      <c r="DQ106" t="s">
        <v>207</v>
      </c>
      <c r="DR106">
        <v>60</v>
      </c>
      <c r="DS106">
        <v>384</v>
      </c>
      <c r="DT106" t="s">
        <v>247</v>
      </c>
      <c r="DU106" t="s">
        <v>292</v>
      </c>
      <c r="DV106" t="s">
        <v>242</v>
      </c>
      <c r="DW106" t="s">
        <v>207</v>
      </c>
      <c r="DX106">
        <v>36</v>
      </c>
      <c r="DY106">
        <v>232</v>
      </c>
      <c r="DZ106" t="s">
        <v>247</v>
      </c>
      <c r="EA106" t="s">
        <v>292</v>
      </c>
      <c r="EB106" t="s">
        <v>242</v>
      </c>
      <c r="EC106" t="s">
        <v>207</v>
      </c>
      <c r="ED106">
        <v>4</v>
      </c>
      <c r="EE106">
        <v>26</v>
      </c>
      <c r="EF106" t="s">
        <v>247</v>
      </c>
      <c r="EG106" t="s">
        <v>292</v>
      </c>
      <c r="EH106" t="s">
        <v>242</v>
      </c>
      <c r="EI106" t="s">
        <v>207</v>
      </c>
      <c r="EJ106">
        <v>0</v>
      </c>
      <c r="EK106">
        <v>0</v>
      </c>
      <c r="EL106" t="s">
        <v>219</v>
      </c>
      <c r="EM106">
        <v>26</v>
      </c>
      <c r="EN106">
        <v>167</v>
      </c>
      <c r="EO106">
        <v>6</v>
      </c>
      <c r="EP106">
        <v>39</v>
      </c>
      <c r="EQ106" t="s">
        <v>281</v>
      </c>
      <c r="ER106" t="s">
        <v>282</v>
      </c>
      <c r="ES106" t="s">
        <v>210</v>
      </c>
      <c r="ET106" t="s">
        <v>207</v>
      </c>
      <c r="EU106">
        <v>6</v>
      </c>
      <c r="EV106">
        <v>39</v>
      </c>
      <c r="EW106" t="s">
        <v>281</v>
      </c>
      <c r="EX106" t="s">
        <v>282</v>
      </c>
      <c r="EY106" t="s">
        <v>242</v>
      </c>
      <c r="EZ106" t="s">
        <v>207</v>
      </c>
      <c r="FA106">
        <v>5</v>
      </c>
      <c r="FB106">
        <v>32</v>
      </c>
      <c r="FC106" t="s">
        <v>279</v>
      </c>
      <c r="FD106" t="s">
        <v>280</v>
      </c>
      <c r="FE106" t="s">
        <v>242</v>
      </c>
      <c r="FF106" t="s">
        <v>207</v>
      </c>
      <c r="FG106">
        <v>4</v>
      </c>
      <c r="FH106">
        <v>25</v>
      </c>
      <c r="FI106" t="s">
        <v>277</v>
      </c>
      <c r="FJ106" t="s">
        <v>278</v>
      </c>
      <c r="FK106" t="s">
        <v>242</v>
      </c>
      <c r="FL106" t="s">
        <v>207</v>
      </c>
      <c r="FM106">
        <v>5</v>
      </c>
      <c r="FN106">
        <v>32</v>
      </c>
      <c r="FO106" t="s">
        <v>281</v>
      </c>
      <c r="FP106" t="s">
        <v>609</v>
      </c>
      <c r="FQ106" t="s">
        <v>242</v>
      </c>
      <c r="FR106" t="s">
        <v>207</v>
      </c>
      <c r="FS106">
        <v>0</v>
      </c>
      <c r="FT106">
        <v>0</v>
      </c>
      <c r="FU106">
        <v>190</v>
      </c>
      <c r="FV106">
        <v>1218</v>
      </c>
      <c r="FW106">
        <v>57</v>
      </c>
      <c r="FX106">
        <v>365</v>
      </c>
      <c r="FY106">
        <v>30</v>
      </c>
      <c r="FZ106">
        <v>192</v>
      </c>
      <c r="GA106">
        <v>0</v>
      </c>
      <c r="GB106">
        <v>0</v>
      </c>
      <c r="GC106" t="s">
        <v>219</v>
      </c>
      <c r="GD106">
        <v>203</v>
      </c>
      <c r="GE106">
        <v>1299</v>
      </c>
      <c r="GF106" t="s">
        <v>219</v>
      </c>
      <c r="GG106" t="s">
        <v>247</v>
      </c>
      <c r="GH106" t="s">
        <v>292</v>
      </c>
      <c r="GI106" t="s">
        <v>219</v>
      </c>
      <c r="GJ106" t="s">
        <v>281</v>
      </c>
      <c r="GK106" t="s">
        <v>206</v>
      </c>
      <c r="GL106">
        <v>0</v>
      </c>
      <c r="GM106">
        <v>0</v>
      </c>
      <c r="GN106" t="s">
        <v>219</v>
      </c>
      <c r="GO106" t="s">
        <v>212</v>
      </c>
      <c r="GP106" t="s">
        <v>211</v>
      </c>
      <c r="GQ106" t="s">
        <v>212</v>
      </c>
      <c r="GR106" t="s">
        <v>220</v>
      </c>
    </row>
    <row r="107" spans="1:200" x14ac:dyDescent="0.2">
      <c r="A107" t="s">
        <v>389</v>
      </c>
      <c r="B107" t="s">
        <v>235</v>
      </c>
      <c r="C107" t="s">
        <v>611</v>
      </c>
      <c r="D107" t="s">
        <v>300</v>
      </c>
      <c r="E107" t="s">
        <v>610</v>
      </c>
      <c r="F107" t="s">
        <v>612</v>
      </c>
      <c r="G107">
        <v>9</v>
      </c>
      <c r="H107">
        <v>9</v>
      </c>
      <c r="I107" t="s">
        <v>219</v>
      </c>
      <c r="J107">
        <v>169</v>
      </c>
      <c r="K107">
        <v>1181</v>
      </c>
      <c r="L107">
        <v>70</v>
      </c>
      <c r="M107">
        <v>490</v>
      </c>
      <c r="N107" t="s">
        <v>235</v>
      </c>
      <c r="O107" t="s">
        <v>300</v>
      </c>
      <c r="P107">
        <v>9</v>
      </c>
      <c r="Q107">
        <v>54</v>
      </c>
      <c r="R107" t="s">
        <v>235</v>
      </c>
      <c r="S107" t="s">
        <v>445</v>
      </c>
      <c r="T107">
        <v>0</v>
      </c>
      <c r="U107">
        <v>0</v>
      </c>
      <c r="V107" t="s">
        <v>207</v>
      </c>
      <c r="W107" t="s">
        <v>207</v>
      </c>
      <c r="X107">
        <v>0</v>
      </c>
      <c r="Y107">
        <v>0</v>
      </c>
      <c r="Z107" t="s">
        <v>207</v>
      </c>
      <c r="AA107" t="s">
        <v>207</v>
      </c>
      <c r="AB107">
        <v>21</v>
      </c>
      <c r="AC107">
        <v>126</v>
      </c>
      <c r="AD107" t="s">
        <v>235</v>
      </c>
      <c r="AE107" t="s">
        <v>300</v>
      </c>
      <c r="AF107">
        <v>69</v>
      </c>
      <c r="AG107">
        <v>511</v>
      </c>
      <c r="AH107" t="s">
        <v>235</v>
      </c>
      <c r="AI107" t="s">
        <v>300</v>
      </c>
      <c r="AJ107">
        <v>0</v>
      </c>
      <c r="AK107">
        <v>0</v>
      </c>
      <c r="AL107" t="s">
        <v>206</v>
      </c>
      <c r="AM107">
        <v>0</v>
      </c>
      <c r="AN107">
        <v>0</v>
      </c>
      <c r="AO107">
        <v>0</v>
      </c>
      <c r="AP107">
        <v>0</v>
      </c>
      <c r="AQ107" t="s">
        <v>207</v>
      </c>
      <c r="AR107" t="s">
        <v>207</v>
      </c>
      <c r="AS107">
        <v>0</v>
      </c>
      <c r="AT107">
        <v>0</v>
      </c>
      <c r="AU107" t="s">
        <v>207</v>
      </c>
      <c r="AV107" t="s">
        <v>207</v>
      </c>
      <c r="AW107">
        <v>0</v>
      </c>
      <c r="AX107">
        <v>0</v>
      </c>
      <c r="AY107" t="s">
        <v>207</v>
      </c>
      <c r="AZ107" t="s">
        <v>207</v>
      </c>
      <c r="BA107">
        <v>0</v>
      </c>
      <c r="BB107">
        <v>0</v>
      </c>
      <c r="BC107" t="s">
        <v>207</v>
      </c>
      <c r="BD107" t="s">
        <v>207</v>
      </c>
      <c r="BE107">
        <v>0</v>
      </c>
      <c r="BF107">
        <v>0</v>
      </c>
      <c r="BG107" t="s">
        <v>207</v>
      </c>
      <c r="BH107" t="s">
        <v>207</v>
      </c>
      <c r="BI107">
        <v>0</v>
      </c>
      <c r="BJ107">
        <v>0</v>
      </c>
      <c r="BK107">
        <v>490</v>
      </c>
      <c r="BL107">
        <v>0</v>
      </c>
      <c r="BM107">
        <v>0</v>
      </c>
      <c r="BN107">
        <v>0</v>
      </c>
      <c r="BO107" t="s">
        <v>206</v>
      </c>
      <c r="BP107">
        <v>54</v>
      </c>
      <c r="BQ107">
        <v>0</v>
      </c>
      <c r="BR107">
        <v>0</v>
      </c>
      <c r="BS107">
        <v>0</v>
      </c>
      <c r="BT107" t="s">
        <v>206</v>
      </c>
      <c r="BU107">
        <v>0</v>
      </c>
      <c r="BV107">
        <v>0</v>
      </c>
      <c r="BW107">
        <v>0</v>
      </c>
      <c r="BX107">
        <v>0</v>
      </c>
      <c r="BY107" t="s">
        <v>206</v>
      </c>
      <c r="BZ107">
        <v>0</v>
      </c>
      <c r="CA107">
        <v>0</v>
      </c>
      <c r="CB107">
        <v>0</v>
      </c>
      <c r="CC107">
        <v>0</v>
      </c>
      <c r="CD107" t="s">
        <v>206</v>
      </c>
      <c r="CE107">
        <v>0</v>
      </c>
      <c r="CF107">
        <v>126</v>
      </c>
      <c r="CG107">
        <v>0</v>
      </c>
      <c r="CH107">
        <v>0</v>
      </c>
      <c r="CI107" t="s">
        <v>206</v>
      </c>
      <c r="CJ107">
        <v>0</v>
      </c>
      <c r="CK107">
        <v>0</v>
      </c>
      <c r="CL107">
        <v>511</v>
      </c>
      <c r="CM107">
        <v>0</v>
      </c>
      <c r="CN107" t="s">
        <v>206</v>
      </c>
      <c r="CO107" t="s">
        <v>207</v>
      </c>
      <c r="CP107">
        <v>0</v>
      </c>
      <c r="CQ107">
        <v>0</v>
      </c>
      <c r="CR107">
        <v>0</v>
      </c>
      <c r="CS107">
        <v>169</v>
      </c>
      <c r="CT107">
        <v>1181</v>
      </c>
      <c r="CU107" t="s">
        <v>219</v>
      </c>
      <c r="CV107">
        <v>2</v>
      </c>
      <c r="CW107">
        <v>14</v>
      </c>
      <c r="CX107">
        <v>1164</v>
      </c>
      <c r="CY107">
        <v>8149</v>
      </c>
      <c r="CZ107" t="s">
        <v>219</v>
      </c>
      <c r="DA107">
        <f>Table1[[#This Row],[i- returnees internal present household]]+Table1[[#This Row],[k- abroad returnee household]]</f>
        <v>61</v>
      </c>
      <c r="DB107">
        <f>Table1[[#This Row],[i- returnees internal present individuals]]+Table1[[#This Row],[k- abroad returnee individuals]]</f>
        <v>438</v>
      </c>
      <c r="DC107" t="s">
        <v>219</v>
      </c>
      <c r="DD107">
        <v>61</v>
      </c>
      <c r="DE107">
        <v>438</v>
      </c>
      <c r="DF107">
        <v>4</v>
      </c>
      <c r="DG107">
        <v>41</v>
      </c>
      <c r="DH107" t="s">
        <v>235</v>
      </c>
      <c r="DI107" t="s">
        <v>454</v>
      </c>
      <c r="DJ107" t="s">
        <v>210</v>
      </c>
      <c r="DK107" t="s">
        <v>207</v>
      </c>
      <c r="DL107">
        <v>30</v>
      </c>
      <c r="DM107">
        <v>210</v>
      </c>
      <c r="DN107" t="s">
        <v>235</v>
      </c>
      <c r="DO107" t="s">
        <v>392</v>
      </c>
      <c r="DP107" t="s">
        <v>210</v>
      </c>
      <c r="DQ107" t="s">
        <v>207</v>
      </c>
      <c r="DR107">
        <v>0</v>
      </c>
      <c r="DS107">
        <v>0</v>
      </c>
      <c r="DT107" t="s">
        <v>207</v>
      </c>
      <c r="DU107" t="s">
        <v>207</v>
      </c>
      <c r="DV107" t="s">
        <v>207</v>
      </c>
      <c r="DW107" t="s">
        <v>207</v>
      </c>
      <c r="DX107">
        <v>17</v>
      </c>
      <c r="DY107">
        <v>117</v>
      </c>
      <c r="DZ107" t="s">
        <v>253</v>
      </c>
      <c r="EA107" t="s">
        <v>254</v>
      </c>
      <c r="EB107" t="s">
        <v>242</v>
      </c>
      <c r="EC107" t="s">
        <v>207</v>
      </c>
      <c r="ED107">
        <v>10</v>
      </c>
      <c r="EE107">
        <v>70</v>
      </c>
      <c r="EF107" t="s">
        <v>253</v>
      </c>
      <c r="EG107" t="s">
        <v>254</v>
      </c>
      <c r="EH107" t="s">
        <v>364</v>
      </c>
      <c r="EI107" t="s">
        <v>207</v>
      </c>
      <c r="EJ107">
        <v>0</v>
      </c>
      <c r="EK107">
        <v>0</v>
      </c>
      <c r="EL107" t="s">
        <v>206</v>
      </c>
      <c r="EM107">
        <v>0</v>
      </c>
      <c r="EN107">
        <v>0</v>
      </c>
      <c r="EO107">
        <v>0</v>
      </c>
      <c r="EP107">
        <v>0</v>
      </c>
      <c r="EQ107" t="s">
        <v>207</v>
      </c>
      <c r="ER107" t="s">
        <v>207</v>
      </c>
      <c r="ES107" t="s">
        <v>207</v>
      </c>
      <c r="ET107" t="s">
        <v>207</v>
      </c>
      <c r="EU107">
        <v>0</v>
      </c>
      <c r="EV107">
        <v>0</v>
      </c>
      <c r="EW107" t="s">
        <v>207</v>
      </c>
      <c r="EX107" t="s">
        <v>207</v>
      </c>
      <c r="EY107" t="s">
        <v>207</v>
      </c>
      <c r="EZ107" t="s">
        <v>207</v>
      </c>
      <c r="FA107">
        <v>0</v>
      </c>
      <c r="FB107">
        <v>0</v>
      </c>
      <c r="FC107" t="s">
        <v>207</v>
      </c>
      <c r="FD107" t="s">
        <v>207</v>
      </c>
      <c r="FE107" t="s">
        <v>207</v>
      </c>
      <c r="FF107" t="s">
        <v>207</v>
      </c>
      <c r="FG107">
        <v>0</v>
      </c>
      <c r="FH107">
        <v>0</v>
      </c>
      <c r="FI107" t="s">
        <v>207</v>
      </c>
      <c r="FJ107" t="s">
        <v>207</v>
      </c>
      <c r="FK107" t="s">
        <v>207</v>
      </c>
      <c r="FL107" t="s">
        <v>207</v>
      </c>
      <c r="FM107">
        <v>0</v>
      </c>
      <c r="FN107">
        <v>0</v>
      </c>
      <c r="FO107" t="s">
        <v>207</v>
      </c>
      <c r="FP107" t="s">
        <v>207</v>
      </c>
      <c r="FQ107" t="s">
        <v>207</v>
      </c>
      <c r="FR107" t="s">
        <v>207</v>
      </c>
      <c r="FS107">
        <v>0</v>
      </c>
      <c r="FT107">
        <v>0</v>
      </c>
      <c r="FU107">
        <v>29</v>
      </c>
      <c r="FV107">
        <v>294</v>
      </c>
      <c r="FW107">
        <v>20</v>
      </c>
      <c r="FX107">
        <v>100</v>
      </c>
      <c r="FY107">
        <v>12</v>
      </c>
      <c r="FZ107">
        <v>44</v>
      </c>
      <c r="GA107">
        <v>0</v>
      </c>
      <c r="GB107">
        <v>0</v>
      </c>
      <c r="GC107" t="s">
        <v>219</v>
      </c>
      <c r="GD107">
        <v>18</v>
      </c>
      <c r="GE107">
        <v>115</v>
      </c>
      <c r="GF107" t="s">
        <v>219</v>
      </c>
      <c r="GG107" t="s">
        <v>235</v>
      </c>
      <c r="GH107" t="s">
        <v>300</v>
      </c>
      <c r="GI107" t="s">
        <v>206</v>
      </c>
      <c r="GJ107" t="s">
        <v>207</v>
      </c>
      <c r="GK107" t="s">
        <v>206</v>
      </c>
      <c r="GL107">
        <v>0</v>
      </c>
      <c r="GM107">
        <v>0</v>
      </c>
      <c r="GN107" t="s">
        <v>219</v>
      </c>
      <c r="GO107" t="s">
        <v>212</v>
      </c>
      <c r="GP107" t="s">
        <v>212</v>
      </c>
      <c r="GQ107" t="s">
        <v>211</v>
      </c>
      <c r="GR107" t="s">
        <v>613</v>
      </c>
    </row>
    <row r="108" spans="1:200" x14ac:dyDescent="0.2">
      <c r="A108" t="s">
        <v>202</v>
      </c>
      <c r="B108" t="s">
        <v>203</v>
      </c>
      <c r="C108" t="s">
        <v>201</v>
      </c>
      <c r="D108" t="s">
        <v>204</v>
      </c>
      <c r="E108" t="s">
        <v>614</v>
      </c>
      <c r="F108" t="s">
        <v>615</v>
      </c>
      <c r="G108">
        <v>9</v>
      </c>
      <c r="H108">
        <v>9</v>
      </c>
      <c r="I108" t="s">
        <v>219</v>
      </c>
      <c r="J108">
        <v>215</v>
      </c>
      <c r="K108">
        <v>1730</v>
      </c>
      <c r="L108">
        <v>8</v>
      </c>
      <c r="M108">
        <v>50</v>
      </c>
      <c r="N108" t="s">
        <v>203</v>
      </c>
      <c r="O108" t="s">
        <v>286</v>
      </c>
      <c r="P108">
        <v>22</v>
      </c>
      <c r="Q108">
        <v>264</v>
      </c>
      <c r="R108" t="s">
        <v>203</v>
      </c>
      <c r="S108" t="s">
        <v>204</v>
      </c>
      <c r="T108">
        <v>48</v>
      </c>
      <c r="U108">
        <v>500</v>
      </c>
      <c r="V108" t="s">
        <v>203</v>
      </c>
      <c r="W108" t="s">
        <v>412</v>
      </c>
      <c r="X108">
        <v>57</v>
      </c>
      <c r="Y108">
        <v>421</v>
      </c>
      <c r="Z108" t="s">
        <v>203</v>
      </c>
      <c r="AA108" t="s">
        <v>412</v>
      </c>
      <c r="AB108">
        <v>47</v>
      </c>
      <c r="AC108">
        <v>300</v>
      </c>
      <c r="AD108" t="s">
        <v>203</v>
      </c>
      <c r="AE108" t="s">
        <v>470</v>
      </c>
      <c r="AF108">
        <v>33</v>
      </c>
      <c r="AG108">
        <v>195</v>
      </c>
      <c r="AH108" t="s">
        <v>203</v>
      </c>
      <c r="AI108" t="s">
        <v>470</v>
      </c>
      <c r="AJ108">
        <v>0</v>
      </c>
      <c r="AK108">
        <v>0</v>
      </c>
      <c r="AL108" t="s">
        <v>206</v>
      </c>
      <c r="AM108">
        <v>0</v>
      </c>
      <c r="AN108">
        <v>0</v>
      </c>
      <c r="AO108">
        <v>0</v>
      </c>
      <c r="AP108">
        <v>0</v>
      </c>
      <c r="AQ108" t="s">
        <v>207</v>
      </c>
      <c r="AR108" t="s">
        <v>207</v>
      </c>
      <c r="AS108">
        <v>0</v>
      </c>
      <c r="AT108">
        <v>0</v>
      </c>
      <c r="AU108" t="s">
        <v>207</v>
      </c>
      <c r="AV108" t="s">
        <v>207</v>
      </c>
      <c r="AW108">
        <v>0</v>
      </c>
      <c r="AX108">
        <v>0</v>
      </c>
      <c r="AY108" t="s">
        <v>207</v>
      </c>
      <c r="AZ108" t="s">
        <v>207</v>
      </c>
      <c r="BA108">
        <v>0</v>
      </c>
      <c r="BB108">
        <v>0</v>
      </c>
      <c r="BC108" t="s">
        <v>207</v>
      </c>
      <c r="BD108" t="s">
        <v>207</v>
      </c>
      <c r="BE108">
        <v>0</v>
      </c>
      <c r="BF108">
        <v>0</v>
      </c>
      <c r="BG108" t="s">
        <v>207</v>
      </c>
      <c r="BH108" t="s">
        <v>207</v>
      </c>
      <c r="BI108">
        <v>0</v>
      </c>
      <c r="BJ108">
        <v>0</v>
      </c>
      <c r="BK108">
        <v>50</v>
      </c>
      <c r="BL108">
        <v>0</v>
      </c>
      <c r="BM108">
        <v>0</v>
      </c>
      <c r="BN108">
        <v>0</v>
      </c>
      <c r="BO108" t="s">
        <v>206</v>
      </c>
      <c r="BP108">
        <v>264</v>
      </c>
      <c r="BQ108">
        <v>0</v>
      </c>
      <c r="BR108">
        <v>0</v>
      </c>
      <c r="BS108">
        <v>0</v>
      </c>
      <c r="BT108" t="s">
        <v>206</v>
      </c>
      <c r="BU108">
        <v>500</v>
      </c>
      <c r="BV108">
        <v>0</v>
      </c>
      <c r="BW108">
        <v>0</v>
      </c>
      <c r="BX108">
        <v>0</v>
      </c>
      <c r="BY108" t="s">
        <v>206</v>
      </c>
      <c r="BZ108">
        <v>421</v>
      </c>
      <c r="CA108">
        <v>0</v>
      </c>
      <c r="CB108">
        <v>0</v>
      </c>
      <c r="CC108">
        <v>0</v>
      </c>
      <c r="CD108" t="s">
        <v>206</v>
      </c>
      <c r="CE108">
        <v>300</v>
      </c>
      <c r="CF108">
        <v>0</v>
      </c>
      <c r="CG108">
        <v>0</v>
      </c>
      <c r="CH108">
        <v>0</v>
      </c>
      <c r="CI108" t="s">
        <v>206</v>
      </c>
      <c r="CJ108">
        <v>195</v>
      </c>
      <c r="CK108">
        <v>0</v>
      </c>
      <c r="CL108">
        <v>0</v>
      </c>
      <c r="CM108">
        <v>0</v>
      </c>
      <c r="CN108" t="s">
        <v>206</v>
      </c>
      <c r="CO108" t="s">
        <v>207</v>
      </c>
      <c r="CP108">
        <v>0</v>
      </c>
      <c r="CQ108">
        <v>0</v>
      </c>
      <c r="CR108">
        <v>0</v>
      </c>
      <c r="CS108">
        <v>215</v>
      </c>
      <c r="CT108">
        <v>1730</v>
      </c>
      <c r="CU108" t="s">
        <v>206</v>
      </c>
      <c r="CV108">
        <v>0</v>
      </c>
      <c r="CW108">
        <v>0</v>
      </c>
      <c r="CX108">
        <v>560</v>
      </c>
      <c r="CY108">
        <v>2800</v>
      </c>
      <c r="CZ108" t="s">
        <v>219</v>
      </c>
      <c r="DA108">
        <f>Table1[[#This Row],[i- returnees internal present household]]+Table1[[#This Row],[k- abroad returnee household]]</f>
        <v>213</v>
      </c>
      <c r="DB108">
        <f>Table1[[#This Row],[i- returnees internal present individuals]]+Table1[[#This Row],[k- abroad returnee individuals]]</f>
        <v>1017</v>
      </c>
      <c r="DC108" t="s">
        <v>219</v>
      </c>
      <c r="DD108">
        <v>213</v>
      </c>
      <c r="DE108">
        <v>1017</v>
      </c>
      <c r="DF108">
        <v>0</v>
      </c>
      <c r="DG108">
        <v>0</v>
      </c>
      <c r="DH108" t="s">
        <v>207</v>
      </c>
      <c r="DI108" t="s">
        <v>207</v>
      </c>
      <c r="DJ108" t="s">
        <v>207</v>
      </c>
      <c r="DK108" t="s">
        <v>207</v>
      </c>
      <c r="DL108">
        <v>49</v>
      </c>
      <c r="DM108">
        <v>237</v>
      </c>
      <c r="DN108" t="s">
        <v>203</v>
      </c>
      <c r="DO108" t="s">
        <v>412</v>
      </c>
      <c r="DP108" t="s">
        <v>210</v>
      </c>
      <c r="DQ108" t="s">
        <v>207</v>
      </c>
      <c r="DR108">
        <v>56</v>
      </c>
      <c r="DS108">
        <v>351</v>
      </c>
      <c r="DT108" t="s">
        <v>203</v>
      </c>
      <c r="DU108" t="s">
        <v>412</v>
      </c>
      <c r="DV108" t="s">
        <v>210</v>
      </c>
      <c r="DW108" t="s">
        <v>207</v>
      </c>
      <c r="DX108">
        <v>52</v>
      </c>
      <c r="DY108">
        <v>250</v>
      </c>
      <c r="DZ108" t="s">
        <v>253</v>
      </c>
      <c r="EA108" t="s">
        <v>256</v>
      </c>
      <c r="EB108" t="s">
        <v>210</v>
      </c>
      <c r="EC108" t="s">
        <v>207</v>
      </c>
      <c r="ED108">
        <v>56</v>
      </c>
      <c r="EE108">
        <v>179</v>
      </c>
      <c r="EF108" t="s">
        <v>203</v>
      </c>
      <c r="EG108" t="s">
        <v>470</v>
      </c>
      <c r="EH108" t="s">
        <v>210</v>
      </c>
      <c r="EI108" t="s">
        <v>207</v>
      </c>
      <c r="EJ108">
        <v>0</v>
      </c>
      <c r="EK108">
        <v>0</v>
      </c>
      <c r="EL108" t="s">
        <v>206</v>
      </c>
      <c r="EM108">
        <v>0</v>
      </c>
      <c r="EN108">
        <v>0</v>
      </c>
      <c r="EO108">
        <v>0</v>
      </c>
      <c r="EP108">
        <v>0</v>
      </c>
      <c r="EQ108" t="s">
        <v>207</v>
      </c>
      <c r="ER108" t="s">
        <v>207</v>
      </c>
      <c r="ES108" t="s">
        <v>207</v>
      </c>
      <c r="ET108" t="s">
        <v>207</v>
      </c>
      <c r="EU108">
        <v>0</v>
      </c>
      <c r="EV108">
        <v>0</v>
      </c>
      <c r="EW108" t="s">
        <v>207</v>
      </c>
      <c r="EX108" t="s">
        <v>207</v>
      </c>
      <c r="EY108" t="s">
        <v>207</v>
      </c>
      <c r="EZ108" t="s">
        <v>207</v>
      </c>
      <c r="FA108">
        <v>0</v>
      </c>
      <c r="FB108">
        <v>0</v>
      </c>
      <c r="FC108" t="s">
        <v>207</v>
      </c>
      <c r="FD108" t="s">
        <v>207</v>
      </c>
      <c r="FE108" t="s">
        <v>207</v>
      </c>
      <c r="FF108" t="s">
        <v>207</v>
      </c>
      <c r="FG108">
        <v>0</v>
      </c>
      <c r="FH108">
        <v>0</v>
      </c>
      <c r="FI108" t="s">
        <v>207</v>
      </c>
      <c r="FJ108" t="s">
        <v>207</v>
      </c>
      <c r="FK108" t="s">
        <v>207</v>
      </c>
      <c r="FL108" t="s">
        <v>207</v>
      </c>
      <c r="FM108">
        <v>0</v>
      </c>
      <c r="FN108">
        <v>0</v>
      </c>
      <c r="FO108" t="s">
        <v>207</v>
      </c>
      <c r="FP108" t="s">
        <v>207</v>
      </c>
      <c r="FQ108" t="s">
        <v>207</v>
      </c>
      <c r="FR108" t="s">
        <v>207</v>
      </c>
      <c r="FS108">
        <v>0</v>
      </c>
      <c r="FT108">
        <v>0</v>
      </c>
      <c r="FU108">
        <v>33</v>
      </c>
      <c r="FV108">
        <v>160</v>
      </c>
      <c r="FW108">
        <v>100</v>
      </c>
      <c r="FX108">
        <v>500</v>
      </c>
      <c r="FY108">
        <v>80</v>
      </c>
      <c r="FZ108">
        <v>357</v>
      </c>
      <c r="GA108">
        <v>0</v>
      </c>
      <c r="GB108">
        <v>0</v>
      </c>
      <c r="GC108" t="s">
        <v>219</v>
      </c>
      <c r="GD108">
        <v>161</v>
      </c>
      <c r="GE108">
        <v>1020</v>
      </c>
      <c r="GF108" t="s">
        <v>219</v>
      </c>
      <c r="GG108" t="s">
        <v>203</v>
      </c>
      <c r="GH108" t="s">
        <v>412</v>
      </c>
      <c r="GI108" t="s">
        <v>219</v>
      </c>
      <c r="GJ108" t="s">
        <v>277</v>
      </c>
      <c r="GK108" t="s">
        <v>206</v>
      </c>
      <c r="GL108">
        <v>0</v>
      </c>
      <c r="GM108">
        <v>0</v>
      </c>
      <c r="GN108" t="s">
        <v>219</v>
      </c>
      <c r="GO108" t="s">
        <v>212</v>
      </c>
      <c r="GP108" t="s">
        <v>211</v>
      </c>
      <c r="GQ108" t="s">
        <v>212</v>
      </c>
      <c r="GR108" t="s">
        <v>616</v>
      </c>
    </row>
    <row r="109" spans="1:200" x14ac:dyDescent="0.2">
      <c r="A109" t="s">
        <v>215</v>
      </c>
      <c r="B109" t="s">
        <v>216</v>
      </c>
      <c r="C109" t="s">
        <v>618</v>
      </c>
      <c r="D109" t="s">
        <v>311</v>
      </c>
      <c r="E109" t="s">
        <v>617</v>
      </c>
      <c r="F109" t="s">
        <v>619</v>
      </c>
      <c r="G109">
        <v>9</v>
      </c>
      <c r="H109">
        <v>9</v>
      </c>
      <c r="I109" t="s">
        <v>219</v>
      </c>
      <c r="J109">
        <v>84</v>
      </c>
      <c r="K109">
        <v>506</v>
      </c>
      <c r="L109">
        <v>17</v>
      </c>
      <c r="M109">
        <v>102</v>
      </c>
      <c r="N109" t="s">
        <v>216</v>
      </c>
      <c r="O109" t="s">
        <v>311</v>
      </c>
      <c r="P109">
        <v>16</v>
      </c>
      <c r="Q109">
        <v>96</v>
      </c>
      <c r="R109" t="s">
        <v>216</v>
      </c>
      <c r="S109" t="s">
        <v>311</v>
      </c>
      <c r="T109">
        <v>9</v>
      </c>
      <c r="U109">
        <v>58</v>
      </c>
      <c r="V109" t="s">
        <v>216</v>
      </c>
      <c r="W109" t="s">
        <v>311</v>
      </c>
      <c r="X109">
        <v>19</v>
      </c>
      <c r="Y109">
        <v>114</v>
      </c>
      <c r="Z109" t="s">
        <v>216</v>
      </c>
      <c r="AA109" t="s">
        <v>311</v>
      </c>
      <c r="AB109">
        <v>16</v>
      </c>
      <c r="AC109">
        <v>95</v>
      </c>
      <c r="AD109" t="s">
        <v>216</v>
      </c>
      <c r="AE109" t="s">
        <v>311</v>
      </c>
      <c r="AF109">
        <v>7</v>
      </c>
      <c r="AG109">
        <v>41</v>
      </c>
      <c r="AH109" t="s">
        <v>216</v>
      </c>
      <c r="AI109" t="s">
        <v>311</v>
      </c>
      <c r="AJ109">
        <v>0</v>
      </c>
      <c r="AK109">
        <v>0</v>
      </c>
      <c r="AL109" t="s">
        <v>206</v>
      </c>
      <c r="AM109">
        <v>0</v>
      </c>
      <c r="AN109">
        <v>0</v>
      </c>
      <c r="AO109">
        <v>0</v>
      </c>
      <c r="AP109">
        <v>0</v>
      </c>
      <c r="AQ109" t="s">
        <v>207</v>
      </c>
      <c r="AR109" t="s">
        <v>207</v>
      </c>
      <c r="AS109">
        <v>0</v>
      </c>
      <c r="AT109">
        <v>0</v>
      </c>
      <c r="AU109" t="s">
        <v>207</v>
      </c>
      <c r="AV109" t="s">
        <v>207</v>
      </c>
      <c r="AW109">
        <v>0</v>
      </c>
      <c r="AX109">
        <v>0</v>
      </c>
      <c r="AY109" t="s">
        <v>207</v>
      </c>
      <c r="AZ109" t="s">
        <v>207</v>
      </c>
      <c r="BA109">
        <v>0</v>
      </c>
      <c r="BB109">
        <v>0</v>
      </c>
      <c r="BC109" t="s">
        <v>207</v>
      </c>
      <c r="BD109" t="s">
        <v>207</v>
      </c>
      <c r="BE109">
        <v>0</v>
      </c>
      <c r="BF109">
        <v>0</v>
      </c>
      <c r="BG109" t="s">
        <v>207</v>
      </c>
      <c r="BH109" t="s">
        <v>207</v>
      </c>
      <c r="BI109">
        <v>0</v>
      </c>
      <c r="BJ109">
        <v>0</v>
      </c>
      <c r="BK109">
        <v>102</v>
      </c>
      <c r="BL109">
        <v>0</v>
      </c>
      <c r="BM109">
        <v>0</v>
      </c>
      <c r="BN109">
        <v>0</v>
      </c>
      <c r="BO109" t="s">
        <v>206</v>
      </c>
      <c r="BP109">
        <v>96</v>
      </c>
      <c r="BQ109">
        <v>0</v>
      </c>
      <c r="BR109">
        <v>0</v>
      </c>
      <c r="BS109">
        <v>0</v>
      </c>
      <c r="BT109" t="s">
        <v>206</v>
      </c>
      <c r="BU109">
        <v>58</v>
      </c>
      <c r="BV109">
        <v>0</v>
      </c>
      <c r="BW109">
        <v>0</v>
      </c>
      <c r="BX109">
        <v>0</v>
      </c>
      <c r="BY109" t="s">
        <v>206</v>
      </c>
      <c r="BZ109">
        <v>114</v>
      </c>
      <c r="CA109">
        <v>0</v>
      </c>
      <c r="CB109">
        <v>0</v>
      </c>
      <c r="CC109">
        <v>0</v>
      </c>
      <c r="CD109" t="s">
        <v>206</v>
      </c>
      <c r="CE109">
        <v>95</v>
      </c>
      <c r="CF109">
        <v>0</v>
      </c>
      <c r="CG109">
        <v>0</v>
      </c>
      <c r="CH109">
        <v>0</v>
      </c>
      <c r="CI109" t="s">
        <v>206</v>
      </c>
      <c r="CJ109">
        <v>41</v>
      </c>
      <c r="CK109">
        <v>0</v>
      </c>
      <c r="CL109">
        <v>0</v>
      </c>
      <c r="CM109">
        <v>0</v>
      </c>
      <c r="CN109" t="s">
        <v>206</v>
      </c>
      <c r="CO109" t="s">
        <v>207</v>
      </c>
      <c r="CP109">
        <v>0</v>
      </c>
      <c r="CQ109">
        <v>0</v>
      </c>
      <c r="CR109">
        <v>0</v>
      </c>
      <c r="CS109">
        <v>84</v>
      </c>
      <c r="CT109">
        <v>506</v>
      </c>
      <c r="CU109" t="s">
        <v>206</v>
      </c>
      <c r="CV109">
        <v>0</v>
      </c>
      <c r="CW109">
        <v>0</v>
      </c>
      <c r="CX109">
        <v>0</v>
      </c>
      <c r="CY109">
        <v>0</v>
      </c>
      <c r="CZ109" t="s">
        <v>219</v>
      </c>
      <c r="DA109">
        <f>Table1[[#This Row],[i- returnees internal present household]]+Table1[[#This Row],[k- abroad returnee household]]</f>
        <v>203</v>
      </c>
      <c r="DB109">
        <f>Table1[[#This Row],[i- returnees internal present individuals]]+Table1[[#This Row],[k- abroad returnee individuals]]</f>
        <v>1229</v>
      </c>
      <c r="DC109" t="s">
        <v>219</v>
      </c>
      <c r="DD109">
        <v>149</v>
      </c>
      <c r="DE109">
        <v>902</v>
      </c>
      <c r="DF109">
        <v>30</v>
      </c>
      <c r="DG109">
        <v>184</v>
      </c>
      <c r="DH109" t="s">
        <v>247</v>
      </c>
      <c r="DI109" t="s">
        <v>314</v>
      </c>
      <c r="DJ109" t="s">
        <v>210</v>
      </c>
      <c r="DK109" t="s">
        <v>207</v>
      </c>
      <c r="DL109">
        <v>32</v>
      </c>
      <c r="DM109">
        <v>191</v>
      </c>
      <c r="DN109" t="s">
        <v>247</v>
      </c>
      <c r="DO109" t="s">
        <v>314</v>
      </c>
      <c r="DP109" t="s">
        <v>210</v>
      </c>
      <c r="DQ109" t="s">
        <v>207</v>
      </c>
      <c r="DR109">
        <v>37</v>
      </c>
      <c r="DS109">
        <v>226</v>
      </c>
      <c r="DT109" t="s">
        <v>247</v>
      </c>
      <c r="DU109" t="s">
        <v>314</v>
      </c>
      <c r="DV109" t="s">
        <v>210</v>
      </c>
      <c r="DW109" t="s">
        <v>207</v>
      </c>
      <c r="DX109">
        <v>20</v>
      </c>
      <c r="DY109">
        <v>123</v>
      </c>
      <c r="DZ109" t="s">
        <v>247</v>
      </c>
      <c r="EA109" t="s">
        <v>314</v>
      </c>
      <c r="EB109" t="s">
        <v>210</v>
      </c>
      <c r="EC109" t="s">
        <v>207</v>
      </c>
      <c r="ED109">
        <v>30</v>
      </c>
      <c r="EE109">
        <v>178</v>
      </c>
      <c r="EF109" t="s">
        <v>247</v>
      </c>
      <c r="EG109" t="s">
        <v>314</v>
      </c>
      <c r="EH109" t="s">
        <v>210</v>
      </c>
      <c r="EI109" t="s">
        <v>207</v>
      </c>
      <c r="EJ109">
        <v>0</v>
      </c>
      <c r="EK109">
        <v>0</v>
      </c>
      <c r="EL109" t="s">
        <v>219</v>
      </c>
      <c r="EM109">
        <v>54</v>
      </c>
      <c r="EN109">
        <v>327</v>
      </c>
      <c r="EO109">
        <v>6</v>
      </c>
      <c r="EP109">
        <v>38</v>
      </c>
      <c r="EQ109" t="s">
        <v>281</v>
      </c>
      <c r="ER109" t="s">
        <v>484</v>
      </c>
      <c r="ES109" t="s">
        <v>210</v>
      </c>
      <c r="ET109" t="s">
        <v>207</v>
      </c>
      <c r="EU109">
        <v>21</v>
      </c>
      <c r="EV109">
        <v>65</v>
      </c>
      <c r="EW109" t="s">
        <v>281</v>
      </c>
      <c r="EX109" t="s">
        <v>484</v>
      </c>
      <c r="EY109" t="s">
        <v>210</v>
      </c>
      <c r="EZ109" t="s">
        <v>207</v>
      </c>
      <c r="FA109">
        <v>6</v>
      </c>
      <c r="FB109">
        <v>46</v>
      </c>
      <c r="FC109" t="s">
        <v>281</v>
      </c>
      <c r="FD109" t="s">
        <v>484</v>
      </c>
      <c r="FE109" t="s">
        <v>210</v>
      </c>
      <c r="FF109" t="s">
        <v>207</v>
      </c>
      <c r="FG109">
        <v>11</v>
      </c>
      <c r="FH109">
        <v>78</v>
      </c>
      <c r="FI109" t="s">
        <v>281</v>
      </c>
      <c r="FJ109" t="s">
        <v>484</v>
      </c>
      <c r="FK109" t="s">
        <v>210</v>
      </c>
      <c r="FL109" t="s">
        <v>207</v>
      </c>
      <c r="FM109">
        <v>10</v>
      </c>
      <c r="FN109">
        <v>100</v>
      </c>
      <c r="FO109" t="s">
        <v>281</v>
      </c>
      <c r="FP109" t="s">
        <v>484</v>
      </c>
      <c r="FQ109" t="s">
        <v>210</v>
      </c>
      <c r="FR109" t="s">
        <v>207</v>
      </c>
      <c r="FS109">
        <v>0</v>
      </c>
      <c r="FT109">
        <v>0</v>
      </c>
      <c r="FU109">
        <v>88</v>
      </c>
      <c r="FV109">
        <v>526</v>
      </c>
      <c r="FW109">
        <v>62</v>
      </c>
      <c r="FX109">
        <v>382</v>
      </c>
      <c r="FY109">
        <v>53</v>
      </c>
      <c r="FZ109">
        <v>321</v>
      </c>
      <c r="GA109">
        <v>0</v>
      </c>
      <c r="GB109">
        <v>0</v>
      </c>
      <c r="GC109" t="s">
        <v>219</v>
      </c>
      <c r="GD109">
        <v>536</v>
      </c>
      <c r="GE109">
        <v>3349</v>
      </c>
      <c r="GF109" t="s">
        <v>219</v>
      </c>
      <c r="GG109" t="s">
        <v>247</v>
      </c>
      <c r="GH109" t="s">
        <v>314</v>
      </c>
      <c r="GI109" t="s">
        <v>219</v>
      </c>
      <c r="GJ109" t="s">
        <v>281</v>
      </c>
      <c r="GK109" t="s">
        <v>206</v>
      </c>
      <c r="GL109">
        <v>0</v>
      </c>
      <c r="GM109">
        <v>0</v>
      </c>
      <c r="GN109" t="s">
        <v>219</v>
      </c>
      <c r="GO109" t="s">
        <v>212</v>
      </c>
      <c r="GP109" t="s">
        <v>211</v>
      </c>
      <c r="GQ109" t="s">
        <v>257</v>
      </c>
      <c r="GR109" t="s">
        <v>220</v>
      </c>
    </row>
    <row r="110" spans="1:200" x14ac:dyDescent="0.2">
      <c r="A110" t="s">
        <v>215</v>
      </c>
      <c r="B110" t="s">
        <v>216</v>
      </c>
      <c r="C110" t="s">
        <v>604</v>
      </c>
      <c r="D110" t="s">
        <v>415</v>
      </c>
      <c r="E110" t="s">
        <v>620</v>
      </c>
      <c r="F110" t="s">
        <v>621</v>
      </c>
      <c r="G110">
        <v>9</v>
      </c>
      <c r="H110">
        <v>9</v>
      </c>
      <c r="I110" t="s">
        <v>219</v>
      </c>
      <c r="J110">
        <v>53</v>
      </c>
      <c r="K110">
        <v>346</v>
      </c>
      <c r="L110">
        <v>0</v>
      </c>
      <c r="M110">
        <v>0</v>
      </c>
      <c r="N110" t="s">
        <v>207</v>
      </c>
      <c r="O110" t="s">
        <v>207</v>
      </c>
      <c r="P110">
        <v>0</v>
      </c>
      <c r="Q110">
        <v>0</v>
      </c>
      <c r="R110" t="s">
        <v>207</v>
      </c>
      <c r="S110" t="s">
        <v>207</v>
      </c>
      <c r="T110">
        <v>0</v>
      </c>
      <c r="U110">
        <v>0</v>
      </c>
      <c r="V110" t="s">
        <v>207</v>
      </c>
      <c r="W110" t="s">
        <v>207</v>
      </c>
      <c r="X110">
        <v>0</v>
      </c>
      <c r="Y110">
        <v>0</v>
      </c>
      <c r="Z110" t="s">
        <v>207</v>
      </c>
      <c r="AA110" t="s">
        <v>207</v>
      </c>
      <c r="AB110">
        <v>44</v>
      </c>
      <c r="AC110">
        <v>287</v>
      </c>
      <c r="AD110" t="s">
        <v>216</v>
      </c>
      <c r="AE110" t="s">
        <v>474</v>
      </c>
      <c r="AF110">
        <v>9</v>
      </c>
      <c r="AG110">
        <v>59</v>
      </c>
      <c r="AH110" t="s">
        <v>216</v>
      </c>
      <c r="AI110" t="s">
        <v>415</v>
      </c>
      <c r="AJ110">
        <v>0</v>
      </c>
      <c r="AK110">
        <v>0</v>
      </c>
      <c r="AL110" t="s">
        <v>206</v>
      </c>
      <c r="AM110">
        <v>0</v>
      </c>
      <c r="AN110">
        <v>0</v>
      </c>
      <c r="AO110">
        <v>0</v>
      </c>
      <c r="AP110">
        <v>0</v>
      </c>
      <c r="AQ110" t="s">
        <v>207</v>
      </c>
      <c r="AR110" t="s">
        <v>207</v>
      </c>
      <c r="AS110">
        <v>0</v>
      </c>
      <c r="AT110">
        <v>0</v>
      </c>
      <c r="AU110" t="s">
        <v>207</v>
      </c>
      <c r="AV110" t="s">
        <v>207</v>
      </c>
      <c r="AW110">
        <v>0</v>
      </c>
      <c r="AX110">
        <v>0</v>
      </c>
      <c r="AY110" t="s">
        <v>207</v>
      </c>
      <c r="AZ110" t="s">
        <v>207</v>
      </c>
      <c r="BA110">
        <v>0</v>
      </c>
      <c r="BB110">
        <v>0</v>
      </c>
      <c r="BC110" t="s">
        <v>207</v>
      </c>
      <c r="BD110" t="s">
        <v>207</v>
      </c>
      <c r="BE110">
        <v>0</v>
      </c>
      <c r="BF110">
        <v>0</v>
      </c>
      <c r="BG110" t="s">
        <v>207</v>
      </c>
      <c r="BH110" t="s">
        <v>207</v>
      </c>
      <c r="BI110">
        <v>0</v>
      </c>
      <c r="BJ110">
        <v>0</v>
      </c>
      <c r="BK110">
        <v>0</v>
      </c>
      <c r="BL110">
        <v>0</v>
      </c>
      <c r="BM110">
        <v>0</v>
      </c>
      <c r="BN110">
        <v>0</v>
      </c>
      <c r="BO110" t="s">
        <v>206</v>
      </c>
      <c r="BP110">
        <v>0</v>
      </c>
      <c r="BQ110">
        <v>0</v>
      </c>
      <c r="BR110">
        <v>0</v>
      </c>
      <c r="BS110">
        <v>0</v>
      </c>
      <c r="BT110" t="s">
        <v>206</v>
      </c>
      <c r="BU110">
        <v>0</v>
      </c>
      <c r="BV110">
        <v>0</v>
      </c>
      <c r="BW110">
        <v>0</v>
      </c>
      <c r="BX110">
        <v>0</v>
      </c>
      <c r="BY110" t="s">
        <v>206</v>
      </c>
      <c r="BZ110">
        <v>0</v>
      </c>
      <c r="CA110">
        <v>0</v>
      </c>
      <c r="CB110">
        <v>0</v>
      </c>
      <c r="CC110">
        <v>0</v>
      </c>
      <c r="CD110" t="s">
        <v>206</v>
      </c>
      <c r="CE110">
        <v>0</v>
      </c>
      <c r="CF110">
        <v>0</v>
      </c>
      <c r="CG110">
        <v>287</v>
      </c>
      <c r="CH110">
        <v>0</v>
      </c>
      <c r="CI110" t="s">
        <v>206</v>
      </c>
      <c r="CJ110">
        <v>0</v>
      </c>
      <c r="CK110">
        <v>0</v>
      </c>
      <c r="CL110">
        <v>59</v>
      </c>
      <c r="CM110">
        <v>0</v>
      </c>
      <c r="CN110" t="s">
        <v>206</v>
      </c>
      <c r="CO110" t="s">
        <v>207</v>
      </c>
      <c r="CP110">
        <v>0</v>
      </c>
      <c r="CQ110">
        <v>0</v>
      </c>
      <c r="CR110">
        <v>0</v>
      </c>
      <c r="CS110">
        <v>53</v>
      </c>
      <c r="CT110">
        <v>346</v>
      </c>
      <c r="CU110" t="s">
        <v>206</v>
      </c>
      <c r="CV110">
        <v>0</v>
      </c>
      <c r="CW110">
        <v>0</v>
      </c>
      <c r="CX110">
        <v>380</v>
      </c>
      <c r="CY110">
        <v>2280</v>
      </c>
      <c r="CZ110" t="s">
        <v>219</v>
      </c>
      <c r="DA110">
        <f>Table1[[#This Row],[i- returnees internal present household]]+Table1[[#This Row],[k- abroad returnee household]]</f>
        <v>141</v>
      </c>
      <c r="DB110">
        <f>Table1[[#This Row],[i- returnees internal present individuals]]+Table1[[#This Row],[k- abroad returnee individuals]]</f>
        <v>836</v>
      </c>
      <c r="DC110" t="s">
        <v>219</v>
      </c>
      <c r="DD110">
        <v>23</v>
      </c>
      <c r="DE110">
        <v>128</v>
      </c>
      <c r="DF110">
        <v>0</v>
      </c>
      <c r="DG110">
        <v>0</v>
      </c>
      <c r="DH110" t="s">
        <v>207</v>
      </c>
      <c r="DI110" t="s">
        <v>207</v>
      </c>
      <c r="DJ110" t="s">
        <v>207</v>
      </c>
      <c r="DK110" t="s">
        <v>207</v>
      </c>
      <c r="DL110">
        <v>0</v>
      </c>
      <c r="DM110">
        <v>0</v>
      </c>
      <c r="DN110" t="s">
        <v>207</v>
      </c>
      <c r="DO110" t="s">
        <v>207</v>
      </c>
      <c r="DP110" t="s">
        <v>207</v>
      </c>
      <c r="DQ110" t="s">
        <v>207</v>
      </c>
      <c r="DR110">
        <v>12</v>
      </c>
      <c r="DS110">
        <v>72</v>
      </c>
      <c r="DT110" t="s">
        <v>253</v>
      </c>
      <c r="DU110" t="s">
        <v>254</v>
      </c>
      <c r="DV110" t="s">
        <v>210</v>
      </c>
      <c r="DW110" t="s">
        <v>207</v>
      </c>
      <c r="DX110">
        <v>5</v>
      </c>
      <c r="DY110">
        <v>26</v>
      </c>
      <c r="DZ110" t="s">
        <v>253</v>
      </c>
      <c r="EA110" t="s">
        <v>254</v>
      </c>
      <c r="EB110" t="s">
        <v>210</v>
      </c>
      <c r="EC110" t="s">
        <v>207</v>
      </c>
      <c r="ED110">
        <v>6</v>
      </c>
      <c r="EE110">
        <v>30</v>
      </c>
      <c r="EF110" t="s">
        <v>253</v>
      </c>
      <c r="EG110" t="s">
        <v>254</v>
      </c>
      <c r="EH110" t="s">
        <v>210</v>
      </c>
      <c r="EI110" t="s">
        <v>207</v>
      </c>
      <c r="EJ110">
        <v>0</v>
      </c>
      <c r="EK110">
        <v>0</v>
      </c>
      <c r="EL110" t="s">
        <v>219</v>
      </c>
      <c r="EM110">
        <v>118</v>
      </c>
      <c r="EN110">
        <v>708</v>
      </c>
      <c r="EO110">
        <v>0</v>
      </c>
      <c r="EP110">
        <v>0</v>
      </c>
      <c r="EQ110" t="s">
        <v>207</v>
      </c>
      <c r="ER110" t="s">
        <v>207</v>
      </c>
      <c r="ES110" t="s">
        <v>207</v>
      </c>
      <c r="ET110" t="s">
        <v>207</v>
      </c>
      <c r="EU110">
        <v>19</v>
      </c>
      <c r="EV110">
        <v>114</v>
      </c>
      <c r="EW110" t="s">
        <v>208</v>
      </c>
      <c r="EX110" t="s">
        <v>209</v>
      </c>
      <c r="EY110" t="s">
        <v>491</v>
      </c>
      <c r="EZ110" t="s">
        <v>207</v>
      </c>
      <c r="FA110">
        <v>31</v>
      </c>
      <c r="FB110">
        <v>186</v>
      </c>
      <c r="FC110" t="s">
        <v>208</v>
      </c>
      <c r="FD110" t="s">
        <v>209</v>
      </c>
      <c r="FE110" t="s">
        <v>242</v>
      </c>
      <c r="FF110" t="s">
        <v>207</v>
      </c>
      <c r="FG110">
        <v>51</v>
      </c>
      <c r="FH110">
        <v>306</v>
      </c>
      <c r="FI110" t="s">
        <v>208</v>
      </c>
      <c r="FJ110" t="s">
        <v>209</v>
      </c>
      <c r="FK110" t="s">
        <v>491</v>
      </c>
      <c r="FL110" t="s">
        <v>207</v>
      </c>
      <c r="FM110">
        <v>17</v>
      </c>
      <c r="FN110">
        <v>102</v>
      </c>
      <c r="FO110" t="s">
        <v>208</v>
      </c>
      <c r="FP110" t="s">
        <v>209</v>
      </c>
      <c r="FQ110" t="s">
        <v>491</v>
      </c>
      <c r="FR110" t="s">
        <v>207</v>
      </c>
      <c r="FS110">
        <v>0</v>
      </c>
      <c r="FT110">
        <v>0</v>
      </c>
      <c r="FU110">
        <v>43</v>
      </c>
      <c r="FV110">
        <v>256</v>
      </c>
      <c r="FW110">
        <v>49</v>
      </c>
      <c r="FX110">
        <v>293</v>
      </c>
      <c r="FY110">
        <v>49</v>
      </c>
      <c r="FZ110">
        <v>287</v>
      </c>
      <c r="GA110">
        <v>0</v>
      </c>
      <c r="GB110">
        <v>0</v>
      </c>
      <c r="GC110" t="s">
        <v>219</v>
      </c>
      <c r="GD110">
        <v>61</v>
      </c>
      <c r="GE110">
        <v>381</v>
      </c>
      <c r="GF110" t="s">
        <v>219</v>
      </c>
      <c r="GG110" t="s">
        <v>216</v>
      </c>
      <c r="GH110" t="s">
        <v>415</v>
      </c>
      <c r="GI110" t="s">
        <v>219</v>
      </c>
      <c r="GJ110" t="s">
        <v>208</v>
      </c>
      <c r="GK110" t="s">
        <v>206</v>
      </c>
      <c r="GL110">
        <v>0</v>
      </c>
      <c r="GM110">
        <v>0</v>
      </c>
      <c r="GN110" t="s">
        <v>219</v>
      </c>
      <c r="GO110" t="s">
        <v>257</v>
      </c>
      <c r="GP110" t="s">
        <v>257</v>
      </c>
      <c r="GQ110" t="s">
        <v>212</v>
      </c>
      <c r="GR110" t="s">
        <v>622</v>
      </c>
    </row>
    <row r="111" spans="1:200" x14ac:dyDescent="0.2">
      <c r="A111" t="s">
        <v>389</v>
      </c>
      <c r="B111" t="s">
        <v>235</v>
      </c>
      <c r="C111" t="s">
        <v>534</v>
      </c>
      <c r="D111" t="s">
        <v>454</v>
      </c>
      <c r="E111" t="s">
        <v>623</v>
      </c>
      <c r="F111" t="s">
        <v>624</v>
      </c>
      <c r="G111">
        <v>9</v>
      </c>
      <c r="H111">
        <v>9</v>
      </c>
      <c r="I111" t="s">
        <v>206</v>
      </c>
      <c r="J111">
        <v>0</v>
      </c>
      <c r="K111">
        <v>0</v>
      </c>
      <c r="L111">
        <v>0</v>
      </c>
      <c r="M111">
        <v>0</v>
      </c>
      <c r="N111" t="s">
        <v>207</v>
      </c>
      <c r="O111" t="s">
        <v>207</v>
      </c>
      <c r="P111">
        <v>0</v>
      </c>
      <c r="Q111">
        <v>0</v>
      </c>
      <c r="R111" t="s">
        <v>207</v>
      </c>
      <c r="S111" t="s">
        <v>207</v>
      </c>
      <c r="T111">
        <v>0</v>
      </c>
      <c r="U111">
        <v>0</v>
      </c>
      <c r="V111" t="s">
        <v>207</v>
      </c>
      <c r="W111" t="s">
        <v>207</v>
      </c>
      <c r="X111">
        <v>0</v>
      </c>
      <c r="Y111">
        <v>0</v>
      </c>
      <c r="Z111" t="s">
        <v>207</v>
      </c>
      <c r="AA111" t="s">
        <v>207</v>
      </c>
      <c r="AB111">
        <v>0</v>
      </c>
      <c r="AC111">
        <v>0</v>
      </c>
      <c r="AD111" t="s">
        <v>207</v>
      </c>
      <c r="AE111" t="s">
        <v>207</v>
      </c>
      <c r="AF111">
        <v>0</v>
      </c>
      <c r="AG111">
        <v>0</v>
      </c>
      <c r="AH111" t="s">
        <v>207</v>
      </c>
      <c r="AI111" t="s">
        <v>207</v>
      </c>
      <c r="AJ111">
        <v>0</v>
      </c>
      <c r="AK111">
        <v>0</v>
      </c>
      <c r="AL111" t="s">
        <v>206</v>
      </c>
      <c r="AM111">
        <v>0</v>
      </c>
      <c r="AN111">
        <v>0</v>
      </c>
      <c r="AO111">
        <v>0</v>
      </c>
      <c r="AP111">
        <v>0</v>
      </c>
      <c r="AQ111" t="s">
        <v>207</v>
      </c>
      <c r="AR111" t="s">
        <v>207</v>
      </c>
      <c r="AS111">
        <v>0</v>
      </c>
      <c r="AT111">
        <v>0</v>
      </c>
      <c r="AU111" t="s">
        <v>207</v>
      </c>
      <c r="AV111" t="s">
        <v>207</v>
      </c>
      <c r="AW111">
        <v>0</v>
      </c>
      <c r="AX111">
        <v>0</v>
      </c>
      <c r="AY111" t="s">
        <v>207</v>
      </c>
      <c r="AZ111" t="s">
        <v>207</v>
      </c>
      <c r="BA111">
        <v>0</v>
      </c>
      <c r="BB111">
        <v>0</v>
      </c>
      <c r="BC111" t="s">
        <v>207</v>
      </c>
      <c r="BD111" t="s">
        <v>207</v>
      </c>
      <c r="BE111">
        <v>0</v>
      </c>
      <c r="BF111">
        <v>0</v>
      </c>
      <c r="BG111" t="s">
        <v>207</v>
      </c>
      <c r="BH111" t="s">
        <v>207</v>
      </c>
      <c r="BI111">
        <v>0</v>
      </c>
      <c r="BJ111">
        <v>0</v>
      </c>
      <c r="BK111">
        <v>0</v>
      </c>
      <c r="BL111">
        <v>0</v>
      </c>
      <c r="BM111">
        <v>0</v>
      </c>
      <c r="BN111">
        <v>0</v>
      </c>
      <c r="BO111" t="s">
        <v>206</v>
      </c>
      <c r="BP111">
        <v>0</v>
      </c>
      <c r="BQ111">
        <v>0</v>
      </c>
      <c r="BR111">
        <v>0</v>
      </c>
      <c r="BS111">
        <v>0</v>
      </c>
      <c r="BT111" t="s">
        <v>206</v>
      </c>
      <c r="BU111">
        <v>0</v>
      </c>
      <c r="BV111">
        <v>0</v>
      </c>
      <c r="BW111">
        <v>0</v>
      </c>
      <c r="BX111">
        <v>0</v>
      </c>
      <c r="BY111" t="s">
        <v>206</v>
      </c>
      <c r="BZ111">
        <v>0</v>
      </c>
      <c r="CA111">
        <v>0</v>
      </c>
      <c r="CB111">
        <v>0</v>
      </c>
      <c r="CC111">
        <v>0</v>
      </c>
      <c r="CD111" t="s">
        <v>206</v>
      </c>
      <c r="CE111">
        <v>0</v>
      </c>
      <c r="CF111">
        <v>0</v>
      </c>
      <c r="CG111">
        <v>0</v>
      </c>
      <c r="CH111">
        <v>0</v>
      </c>
      <c r="CI111" t="s">
        <v>206</v>
      </c>
      <c r="CJ111">
        <v>0</v>
      </c>
      <c r="CK111">
        <v>0</v>
      </c>
      <c r="CL111">
        <v>0</v>
      </c>
      <c r="CM111">
        <v>0</v>
      </c>
      <c r="CN111" t="s">
        <v>206</v>
      </c>
      <c r="CO111" t="s">
        <v>207</v>
      </c>
      <c r="CP111">
        <v>0</v>
      </c>
      <c r="CQ111">
        <v>0</v>
      </c>
      <c r="CR111">
        <v>0</v>
      </c>
      <c r="CS111">
        <v>0</v>
      </c>
      <c r="CT111">
        <v>0</v>
      </c>
      <c r="CU111" t="s">
        <v>206</v>
      </c>
      <c r="CV111">
        <v>0</v>
      </c>
      <c r="CW111">
        <v>0</v>
      </c>
      <c r="CX111">
        <v>169</v>
      </c>
      <c r="CY111">
        <v>1183</v>
      </c>
      <c r="CZ111" t="s">
        <v>219</v>
      </c>
      <c r="DA111">
        <f>Table1[[#This Row],[i- returnees internal present household]]+Table1[[#This Row],[k- abroad returnee household]]</f>
        <v>199</v>
      </c>
      <c r="DB111">
        <f>Table1[[#This Row],[i- returnees internal present individuals]]+Table1[[#This Row],[k- abroad returnee individuals]]</f>
        <v>1384</v>
      </c>
      <c r="DC111" t="s">
        <v>219</v>
      </c>
      <c r="DD111">
        <v>199</v>
      </c>
      <c r="DE111">
        <v>1384</v>
      </c>
      <c r="DF111">
        <v>19</v>
      </c>
      <c r="DG111">
        <v>116</v>
      </c>
      <c r="DH111" t="s">
        <v>235</v>
      </c>
      <c r="DI111" t="s">
        <v>445</v>
      </c>
      <c r="DJ111" t="s">
        <v>210</v>
      </c>
      <c r="DK111" t="s">
        <v>207</v>
      </c>
      <c r="DL111">
        <v>37</v>
      </c>
      <c r="DM111">
        <v>222</v>
      </c>
      <c r="DN111" t="s">
        <v>235</v>
      </c>
      <c r="DO111" t="s">
        <v>392</v>
      </c>
      <c r="DP111" t="s">
        <v>210</v>
      </c>
      <c r="DQ111" t="s">
        <v>207</v>
      </c>
      <c r="DR111">
        <v>58</v>
      </c>
      <c r="DS111">
        <v>406</v>
      </c>
      <c r="DT111" t="s">
        <v>235</v>
      </c>
      <c r="DU111" t="s">
        <v>392</v>
      </c>
      <c r="DV111" t="s">
        <v>210</v>
      </c>
      <c r="DW111" t="s">
        <v>207</v>
      </c>
      <c r="DX111">
        <v>60</v>
      </c>
      <c r="DY111">
        <v>420</v>
      </c>
      <c r="DZ111" t="s">
        <v>235</v>
      </c>
      <c r="EA111" t="s">
        <v>392</v>
      </c>
      <c r="EB111" t="s">
        <v>210</v>
      </c>
      <c r="EC111" t="s">
        <v>207</v>
      </c>
      <c r="ED111">
        <v>25</v>
      </c>
      <c r="EE111">
        <v>220</v>
      </c>
      <c r="EF111" t="s">
        <v>235</v>
      </c>
      <c r="EG111" t="s">
        <v>392</v>
      </c>
      <c r="EH111" t="s">
        <v>210</v>
      </c>
      <c r="EI111" t="s">
        <v>207</v>
      </c>
      <c r="EJ111">
        <v>0</v>
      </c>
      <c r="EK111">
        <v>0</v>
      </c>
      <c r="EL111" t="s">
        <v>206</v>
      </c>
      <c r="EM111">
        <v>0</v>
      </c>
      <c r="EN111">
        <v>0</v>
      </c>
      <c r="EO111">
        <v>0</v>
      </c>
      <c r="EP111">
        <v>0</v>
      </c>
      <c r="EQ111" t="s">
        <v>207</v>
      </c>
      <c r="ER111" t="s">
        <v>207</v>
      </c>
      <c r="ES111" t="s">
        <v>207</v>
      </c>
      <c r="ET111" t="s">
        <v>207</v>
      </c>
      <c r="EU111">
        <v>0</v>
      </c>
      <c r="EV111">
        <v>0</v>
      </c>
      <c r="EW111" t="s">
        <v>207</v>
      </c>
      <c r="EX111" t="s">
        <v>207</v>
      </c>
      <c r="EY111" t="s">
        <v>207</v>
      </c>
      <c r="EZ111" t="s">
        <v>207</v>
      </c>
      <c r="FA111">
        <v>0</v>
      </c>
      <c r="FB111">
        <v>0</v>
      </c>
      <c r="FC111" t="s">
        <v>207</v>
      </c>
      <c r="FD111" t="s">
        <v>207</v>
      </c>
      <c r="FE111" t="s">
        <v>207</v>
      </c>
      <c r="FF111" t="s">
        <v>207</v>
      </c>
      <c r="FG111">
        <v>0</v>
      </c>
      <c r="FH111">
        <v>0</v>
      </c>
      <c r="FI111" t="s">
        <v>207</v>
      </c>
      <c r="FJ111" t="s">
        <v>207</v>
      </c>
      <c r="FK111" t="s">
        <v>207</v>
      </c>
      <c r="FL111" t="s">
        <v>207</v>
      </c>
      <c r="FM111">
        <v>0</v>
      </c>
      <c r="FN111">
        <v>0</v>
      </c>
      <c r="FO111" t="s">
        <v>207</v>
      </c>
      <c r="FP111" t="s">
        <v>207</v>
      </c>
      <c r="FQ111" t="s">
        <v>207</v>
      </c>
      <c r="FR111" t="s">
        <v>207</v>
      </c>
      <c r="FS111">
        <v>0</v>
      </c>
      <c r="FT111">
        <v>0</v>
      </c>
      <c r="FU111">
        <v>56</v>
      </c>
      <c r="FV111">
        <v>338</v>
      </c>
      <c r="FW111">
        <v>58</v>
      </c>
      <c r="FX111">
        <v>406</v>
      </c>
      <c r="FY111">
        <v>85</v>
      </c>
      <c r="FZ111">
        <v>640</v>
      </c>
      <c r="GA111">
        <v>0</v>
      </c>
      <c r="GB111">
        <v>0</v>
      </c>
      <c r="GC111" t="s">
        <v>219</v>
      </c>
      <c r="GD111">
        <v>77</v>
      </c>
      <c r="GE111">
        <v>480</v>
      </c>
      <c r="GF111" t="s">
        <v>219</v>
      </c>
      <c r="GG111" t="s">
        <v>235</v>
      </c>
      <c r="GH111" t="s">
        <v>392</v>
      </c>
      <c r="GI111" t="s">
        <v>206</v>
      </c>
      <c r="GJ111" t="s">
        <v>207</v>
      </c>
      <c r="GK111" t="s">
        <v>206</v>
      </c>
      <c r="GL111">
        <v>0</v>
      </c>
      <c r="GM111">
        <v>0</v>
      </c>
      <c r="GN111" t="s">
        <v>206</v>
      </c>
      <c r="GO111" t="s">
        <v>212</v>
      </c>
      <c r="GP111" t="s">
        <v>212</v>
      </c>
      <c r="GQ111" t="s">
        <v>211</v>
      </c>
      <c r="GR111" t="s">
        <v>625</v>
      </c>
    </row>
    <row r="112" spans="1:200" x14ac:dyDescent="0.2">
      <c r="A112" t="s">
        <v>215</v>
      </c>
      <c r="B112" t="s">
        <v>216</v>
      </c>
      <c r="C112" t="s">
        <v>604</v>
      </c>
      <c r="D112" t="s">
        <v>415</v>
      </c>
      <c r="E112" t="s">
        <v>626</v>
      </c>
      <c r="F112" t="s">
        <v>627</v>
      </c>
      <c r="G112">
        <v>9</v>
      </c>
      <c r="H112">
        <v>9</v>
      </c>
      <c r="I112" t="s">
        <v>219</v>
      </c>
      <c r="J112">
        <v>97</v>
      </c>
      <c r="K112">
        <v>600</v>
      </c>
      <c r="L112">
        <v>0</v>
      </c>
      <c r="M112">
        <v>0</v>
      </c>
      <c r="N112" t="s">
        <v>207</v>
      </c>
      <c r="O112" t="s">
        <v>207</v>
      </c>
      <c r="P112">
        <v>51</v>
      </c>
      <c r="Q112">
        <v>311</v>
      </c>
      <c r="R112" t="s">
        <v>216</v>
      </c>
      <c r="S112" t="s">
        <v>415</v>
      </c>
      <c r="T112">
        <v>0</v>
      </c>
      <c r="U112">
        <v>0</v>
      </c>
      <c r="V112" t="s">
        <v>207</v>
      </c>
      <c r="W112" t="s">
        <v>207</v>
      </c>
      <c r="X112">
        <v>14</v>
      </c>
      <c r="Y112">
        <v>89</v>
      </c>
      <c r="Z112" t="s">
        <v>216</v>
      </c>
      <c r="AA112" t="s">
        <v>415</v>
      </c>
      <c r="AB112">
        <v>32</v>
      </c>
      <c r="AC112">
        <v>200</v>
      </c>
      <c r="AD112" t="s">
        <v>216</v>
      </c>
      <c r="AE112" t="s">
        <v>415</v>
      </c>
      <c r="AF112">
        <v>0</v>
      </c>
      <c r="AG112">
        <v>0</v>
      </c>
      <c r="AH112" t="s">
        <v>207</v>
      </c>
      <c r="AI112" t="s">
        <v>207</v>
      </c>
      <c r="AJ112">
        <v>0</v>
      </c>
      <c r="AK112">
        <v>0</v>
      </c>
      <c r="AL112" t="s">
        <v>219</v>
      </c>
      <c r="AM112">
        <v>46</v>
      </c>
      <c r="AN112">
        <v>259</v>
      </c>
      <c r="AO112">
        <v>46</v>
      </c>
      <c r="AP112">
        <v>259</v>
      </c>
      <c r="AQ112" t="s">
        <v>208</v>
      </c>
      <c r="AR112" t="s">
        <v>209</v>
      </c>
      <c r="AS112">
        <v>0</v>
      </c>
      <c r="AT112">
        <v>0</v>
      </c>
      <c r="AU112" t="s">
        <v>207</v>
      </c>
      <c r="AV112" t="s">
        <v>207</v>
      </c>
      <c r="AW112">
        <v>0</v>
      </c>
      <c r="AX112">
        <v>0</v>
      </c>
      <c r="AY112" t="s">
        <v>207</v>
      </c>
      <c r="AZ112" t="s">
        <v>207</v>
      </c>
      <c r="BA112">
        <v>0</v>
      </c>
      <c r="BB112">
        <v>0</v>
      </c>
      <c r="BC112" t="s">
        <v>207</v>
      </c>
      <c r="BD112" t="s">
        <v>207</v>
      </c>
      <c r="BE112">
        <v>0</v>
      </c>
      <c r="BF112">
        <v>0</v>
      </c>
      <c r="BG112" t="s">
        <v>207</v>
      </c>
      <c r="BH112" t="s">
        <v>207</v>
      </c>
      <c r="BI112">
        <v>0</v>
      </c>
      <c r="BJ112">
        <v>0</v>
      </c>
      <c r="BK112">
        <v>0</v>
      </c>
      <c r="BL112">
        <v>0</v>
      </c>
      <c r="BM112">
        <v>0</v>
      </c>
      <c r="BN112">
        <v>0</v>
      </c>
      <c r="BO112" t="s">
        <v>206</v>
      </c>
      <c r="BP112">
        <v>311</v>
      </c>
      <c r="BQ112">
        <v>0</v>
      </c>
      <c r="BR112">
        <v>0</v>
      </c>
      <c r="BS112">
        <v>0</v>
      </c>
      <c r="BT112" t="s">
        <v>206</v>
      </c>
      <c r="BU112">
        <v>0</v>
      </c>
      <c r="BV112">
        <v>0</v>
      </c>
      <c r="BW112">
        <v>0</v>
      </c>
      <c r="BX112">
        <v>0</v>
      </c>
      <c r="BY112" t="s">
        <v>206</v>
      </c>
      <c r="BZ112">
        <v>89</v>
      </c>
      <c r="CA112">
        <v>0</v>
      </c>
      <c r="CB112">
        <v>0</v>
      </c>
      <c r="CC112">
        <v>0</v>
      </c>
      <c r="CD112" t="s">
        <v>206</v>
      </c>
      <c r="CE112">
        <v>200</v>
      </c>
      <c r="CF112">
        <v>0</v>
      </c>
      <c r="CG112">
        <v>0</v>
      </c>
      <c r="CH112">
        <v>0</v>
      </c>
      <c r="CI112" t="s">
        <v>206</v>
      </c>
      <c r="CJ112">
        <v>0</v>
      </c>
      <c r="CK112">
        <v>0</v>
      </c>
      <c r="CL112">
        <v>0</v>
      </c>
      <c r="CM112">
        <v>0</v>
      </c>
      <c r="CN112" t="s">
        <v>206</v>
      </c>
      <c r="CO112" t="s">
        <v>207</v>
      </c>
      <c r="CP112">
        <v>0</v>
      </c>
      <c r="CQ112">
        <v>0</v>
      </c>
      <c r="CR112">
        <v>0</v>
      </c>
      <c r="CS112">
        <v>97</v>
      </c>
      <c r="CT112">
        <v>600</v>
      </c>
      <c r="CU112" t="s">
        <v>219</v>
      </c>
      <c r="CV112">
        <v>30</v>
      </c>
      <c r="CW112">
        <v>144</v>
      </c>
      <c r="CX112">
        <v>781</v>
      </c>
      <c r="CY112">
        <v>4593</v>
      </c>
      <c r="CZ112" t="s">
        <v>219</v>
      </c>
      <c r="DA112">
        <f>Table1[[#This Row],[i- returnees internal present household]]+Table1[[#This Row],[k- abroad returnee household]]</f>
        <v>158</v>
      </c>
      <c r="DB112">
        <f>Table1[[#This Row],[i- returnees internal present individuals]]+Table1[[#This Row],[k- abroad returnee individuals]]</f>
        <v>889</v>
      </c>
      <c r="DC112" t="s">
        <v>219</v>
      </c>
      <c r="DD112">
        <v>68</v>
      </c>
      <c r="DE112">
        <v>388</v>
      </c>
      <c r="DF112">
        <v>16</v>
      </c>
      <c r="DG112">
        <v>87</v>
      </c>
      <c r="DH112" t="s">
        <v>216</v>
      </c>
      <c r="DI112" t="s">
        <v>474</v>
      </c>
      <c r="DJ112" t="s">
        <v>210</v>
      </c>
      <c r="DK112" t="s">
        <v>207</v>
      </c>
      <c r="DL112">
        <v>14</v>
      </c>
      <c r="DM112">
        <v>83</v>
      </c>
      <c r="DN112" t="s">
        <v>216</v>
      </c>
      <c r="DO112" t="s">
        <v>255</v>
      </c>
      <c r="DP112" t="s">
        <v>210</v>
      </c>
      <c r="DQ112" t="s">
        <v>207</v>
      </c>
      <c r="DR112">
        <v>17</v>
      </c>
      <c r="DS112">
        <v>100</v>
      </c>
      <c r="DT112" t="s">
        <v>216</v>
      </c>
      <c r="DU112" t="s">
        <v>474</v>
      </c>
      <c r="DV112" t="s">
        <v>210</v>
      </c>
      <c r="DW112" t="s">
        <v>207</v>
      </c>
      <c r="DX112">
        <v>15</v>
      </c>
      <c r="DY112">
        <v>77</v>
      </c>
      <c r="DZ112" t="s">
        <v>216</v>
      </c>
      <c r="EA112" t="s">
        <v>474</v>
      </c>
      <c r="EB112" t="s">
        <v>364</v>
      </c>
      <c r="EC112" t="s">
        <v>207</v>
      </c>
      <c r="ED112">
        <v>6</v>
      </c>
      <c r="EE112">
        <v>41</v>
      </c>
      <c r="EF112" t="s">
        <v>253</v>
      </c>
      <c r="EG112" t="s">
        <v>254</v>
      </c>
      <c r="EH112" t="s">
        <v>210</v>
      </c>
      <c r="EI112" t="s">
        <v>207</v>
      </c>
      <c r="EJ112">
        <v>0</v>
      </c>
      <c r="EK112">
        <v>0</v>
      </c>
      <c r="EL112" t="s">
        <v>219</v>
      </c>
      <c r="EM112">
        <v>90</v>
      </c>
      <c r="EN112">
        <v>501</v>
      </c>
      <c r="EO112">
        <v>16</v>
      </c>
      <c r="EP112">
        <v>82</v>
      </c>
      <c r="EQ112" t="s">
        <v>208</v>
      </c>
      <c r="ER112" t="s">
        <v>209</v>
      </c>
      <c r="ES112" t="s">
        <v>364</v>
      </c>
      <c r="ET112" t="s">
        <v>207</v>
      </c>
      <c r="EU112">
        <v>15</v>
      </c>
      <c r="EV112">
        <v>77</v>
      </c>
      <c r="EW112" t="s">
        <v>208</v>
      </c>
      <c r="EX112" t="s">
        <v>209</v>
      </c>
      <c r="EY112" t="s">
        <v>210</v>
      </c>
      <c r="EZ112" t="s">
        <v>207</v>
      </c>
      <c r="FA112">
        <v>10</v>
      </c>
      <c r="FB112">
        <v>51</v>
      </c>
      <c r="FC112" t="s">
        <v>208</v>
      </c>
      <c r="FD112" t="s">
        <v>209</v>
      </c>
      <c r="FE112" t="s">
        <v>491</v>
      </c>
      <c r="FF112" t="s">
        <v>207</v>
      </c>
      <c r="FG112">
        <v>37</v>
      </c>
      <c r="FH112">
        <v>201</v>
      </c>
      <c r="FI112" t="s">
        <v>208</v>
      </c>
      <c r="FJ112" t="s">
        <v>209</v>
      </c>
      <c r="FK112" t="s">
        <v>491</v>
      </c>
      <c r="FL112" t="s">
        <v>207</v>
      </c>
      <c r="FM112">
        <v>12</v>
      </c>
      <c r="FN112">
        <v>90</v>
      </c>
      <c r="FO112" t="s">
        <v>208</v>
      </c>
      <c r="FP112" t="s">
        <v>209</v>
      </c>
      <c r="FQ112" t="s">
        <v>210</v>
      </c>
      <c r="FR112" t="s">
        <v>207</v>
      </c>
      <c r="FS112">
        <v>0</v>
      </c>
      <c r="FT112">
        <v>0</v>
      </c>
      <c r="FU112">
        <v>45</v>
      </c>
      <c r="FV112">
        <v>234</v>
      </c>
      <c r="FW112">
        <v>60</v>
      </c>
      <c r="FX112">
        <v>313</v>
      </c>
      <c r="FY112">
        <v>53</v>
      </c>
      <c r="FZ112">
        <v>342</v>
      </c>
      <c r="GA112">
        <v>0</v>
      </c>
      <c r="GB112">
        <v>0</v>
      </c>
      <c r="GC112" t="s">
        <v>219</v>
      </c>
      <c r="GD112">
        <v>74</v>
      </c>
      <c r="GE112">
        <v>460</v>
      </c>
      <c r="GF112" t="s">
        <v>219</v>
      </c>
      <c r="GG112" t="s">
        <v>216</v>
      </c>
      <c r="GH112" t="s">
        <v>474</v>
      </c>
      <c r="GI112" t="s">
        <v>219</v>
      </c>
      <c r="GJ112" t="s">
        <v>208</v>
      </c>
      <c r="GK112" t="s">
        <v>206</v>
      </c>
      <c r="GL112">
        <v>0</v>
      </c>
      <c r="GM112">
        <v>0</v>
      </c>
      <c r="GN112" t="s">
        <v>206</v>
      </c>
      <c r="GO112" t="s">
        <v>211</v>
      </c>
      <c r="GP112" t="s">
        <v>212</v>
      </c>
      <c r="GQ112" t="s">
        <v>211</v>
      </c>
      <c r="GR112" t="s">
        <v>220</v>
      </c>
    </row>
    <row r="113" spans="1:200" x14ac:dyDescent="0.2">
      <c r="A113" t="s">
        <v>215</v>
      </c>
      <c r="B113" t="s">
        <v>216</v>
      </c>
      <c r="C113" t="s">
        <v>222</v>
      </c>
      <c r="D113" t="s">
        <v>223</v>
      </c>
      <c r="E113" t="s">
        <v>628</v>
      </c>
      <c r="F113" t="s">
        <v>629</v>
      </c>
      <c r="G113">
        <v>9</v>
      </c>
      <c r="H113">
        <v>9</v>
      </c>
      <c r="I113" t="s">
        <v>219</v>
      </c>
      <c r="J113">
        <v>383</v>
      </c>
      <c r="K113">
        <v>2366</v>
      </c>
      <c r="L113">
        <v>121</v>
      </c>
      <c r="M113">
        <v>825</v>
      </c>
      <c r="N113" t="s">
        <v>216</v>
      </c>
      <c r="O113" t="s">
        <v>255</v>
      </c>
      <c r="P113">
        <v>115</v>
      </c>
      <c r="Q113">
        <v>723</v>
      </c>
      <c r="R113" t="s">
        <v>203</v>
      </c>
      <c r="S113" t="s">
        <v>286</v>
      </c>
      <c r="T113">
        <v>94</v>
      </c>
      <c r="U113">
        <v>539</v>
      </c>
      <c r="V113" t="s">
        <v>216</v>
      </c>
      <c r="W113" t="s">
        <v>255</v>
      </c>
      <c r="X113">
        <v>34</v>
      </c>
      <c r="Y113">
        <v>181</v>
      </c>
      <c r="Z113" t="s">
        <v>216</v>
      </c>
      <c r="AA113" t="s">
        <v>255</v>
      </c>
      <c r="AB113">
        <v>14</v>
      </c>
      <c r="AC113">
        <v>72</v>
      </c>
      <c r="AD113" t="s">
        <v>203</v>
      </c>
      <c r="AE113" t="s">
        <v>286</v>
      </c>
      <c r="AF113">
        <v>5</v>
      </c>
      <c r="AG113">
        <v>26</v>
      </c>
      <c r="AH113" t="s">
        <v>216</v>
      </c>
      <c r="AI113" t="s">
        <v>223</v>
      </c>
      <c r="AJ113">
        <v>0</v>
      </c>
      <c r="AK113">
        <v>0</v>
      </c>
      <c r="AL113" t="s">
        <v>219</v>
      </c>
      <c r="AM113">
        <v>46</v>
      </c>
      <c r="AN113">
        <v>224</v>
      </c>
      <c r="AO113">
        <v>18</v>
      </c>
      <c r="AP113">
        <v>87</v>
      </c>
      <c r="AQ113" t="s">
        <v>281</v>
      </c>
      <c r="AR113" t="s">
        <v>393</v>
      </c>
      <c r="AS113">
        <v>16</v>
      </c>
      <c r="AT113">
        <v>73</v>
      </c>
      <c r="AU113" t="s">
        <v>279</v>
      </c>
      <c r="AV113" t="s">
        <v>414</v>
      </c>
      <c r="AW113">
        <v>8</v>
      </c>
      <c r="AX113">
        <v>37</v>
      </c>
      <c r="AY113" t="s">
        <v>208</v>
      </c>
      <c r="AZ113" t="s">
        <v>209</v>
      </c>
      <c r="BA113">
        <v>3</v>
      </c>
      <c r="BB113">
        <v>20</v>
      </c>
      <c r="BC113" t="s">
        <v>281</v>
      </c>
      <c r="BD113" t="s">
        <v>393</v>
      </c>
      <c r="BE113">
        <v>1</v>
      </c>
      <c r="BF113">
        <v>7</v>
      </c>
      <c r="BG113" t="s">
        <v>281</v>
      </c>
      <c r="BH113" t="s">
        <v>484</v>
      </c>
      <c r="BI113">
        <v>0</v>
      </c>
      <c r="BJ113">
        <v>0</v>
      </c>
      <c r="BK113">
        <v>825</v>
      </c>
      <c r="BL113">
        <v>0</v>
      </c>
      <c r="BM113">
        <v>0</v>
      </c>
      <c r="BN113">
        <v>0</v>
      </c>
      <c r="BO113" t="s">
        <v>206</v>
      </c>
      <c r="BP113">
        <v>723</v>
      </c>
      <c r="BQ113">
        <v>0</v>
      </c>
      <c r="BR113">
        <v>0</v>
      </c>
      <c r="BS113">
        <v>0</v>
      </c>
      <c r="BT113" t="s">
        <v>206</v>
      </c>
      <c r="BU113">
        <v>539</v>
      </c>
      <c r="BV113">
        <v>0</v>
      </c>
      <c r="BW113">
        <v>0</v>
      </c>
      <c r="BX113">
        <v>0</v>
      </c>
      <c r="BY113" t="s">
        <v>206</v>
      </c>
      <c r="BZ113">
        <v>181</v>
      </c>
      <c r="CA113">
        <v>0</v>
      </c>
      <c r="CB113">
        <v>0</v>
      </c>
      <c r="CC113">
        <v>0</v>
      </c>
      <c r="CD113" t="s">
        <v>206</v>
      </c>
      <c r="CE113">
        <v>0</v>
      </c>
      <c r="CF113">
        <v>72</v>
      </c>
      <c r="CG113">
        <v>0</v>
      </c>
      <c r="CH113">
        <v>0</v>
      </c>
      <c r="CI113" t="s">
        <v>206</v>
      </c>
      <c r="CJ113">
        <v>0</v>
      </c>
      <c r="CK113">
        <v>0</v>
      </c>
      <c r="CL113">
        <v>26</v>
      </c>
      <c r="CM113">
        <v>0</v>
      </c>
      <c r="CN113" t="s">
        <v>206</v>
      </c>
      <c r="CO113" t="s">
        <v>207</v>
      </c>
      <c r="CP113">
        <v>0</v>
      </c>
      <c r="CQ113">
        <v>0</v>
      </c>
      <c r="CR113">
        <v>0</v>
      </c>
      <c r="CS113">
        <v>383</v>
      </c>
      <c r="CT113">
        <v>2366</v>
      </c>
      <c r="CU113" t="s">
        <v>206</v>
      </c>
      <c r="CV113">
        <v>0</v>
      </c>
      <c r="CW113">
        <v>0</v>
      </c>
      <c r="CX113">
        <v>216</v>
      </c>
      <c r="CY113">
        <v>1130</v>
      </c>
      <c r="CZ113" t="s">
        <v>219</v>
      </c>
      <c r="DA113">
        <f>Table1[[#This Row],[i- returnees internal present household]]+Table1[[#This Row],[k- abroad returnee household]]</f>
        <v>312</v>
      </c>
      <c r="DB113">
        <f>Table1[[#This Row],[i- returnees internal present individuals]]+Table1[[#This Row],[k- abroad returnee individuals]]</f>
        <v>1586</v>
      </c>
      <c r="DC113" t="s">
        <v>219</v>
      </c>
      <c r="DD113">
        <v>138</v>
      </c>
      <c r="DE113">
        <v>694</v>
      </c>
      <c r="DF113">
        <v>17</v>
      </c>
      <c r="DG113">
        <v>92</v>
      </c>
      <c r="DH113" t="s">
        <v>203</v>
      </c>
      <c r="DI113" t="s">
        <v>286</v>
      </c>
      <c r="DJ113" t="s">
        <v>210</v>
      </c>
      <c r="DK113" t="s">
        <v>207</v>
      </c>
      <c r="DL113">
        <v>32</v>
      </c>
      <c r="DM113">
        <v>151</v>
      </c>
      <c r="DN113" t="s">
        <v>216</v>
      </c>
      <c r="DO113" t="s">
        <v>223</v>
      </c>
      <c r="DP113" t="s">
        <v>210</v>
      </c>
      <c r="DQ113" t="s">
        <v>207</v>
      </c>
      <c r="DR113">
        <v>27</v>
      </c>
      <c r="DS113">
        <v>143</v>
      </c>
      <c r="DT113" t="s">
        <v>203</v>
      </c>
      <c r="DU113" t="s">
        <v>286</v>
      </c>
      <c r="DV113" t="s">
        <v>210</v>
      </c>
      <c r="DW113" t="s">
        <v>207</v>
      </c>
      <c r="DX113">
        <v>44</v>
      </c>
      <c r="DY113">
        <v>238</v>
      </c>
      <c r="DZ113" t="s">
        <v>216</v>
      </c>
      <c r="EA113" t="s">
        <v>223</v>
      </c>
      <c r="EB113" t="s">
        <v>210</v>
      </c>
      <c r="EC113" t="s">
        <v>207</v>
      </c>
      <c r="ED113">
        <v>18</v>
      </c>
      <c r="EE113">
        <v>70</v>
      </c>
      <c r="EF113" t="s">
        <v>216</v>
      </c>
      <c r="EG113" t="s">
        <v>223</v>
      </c>
      <c r="EH113" t="s">
        <v>210</v>
      </c>
      <c r="EI113" t="s">
        <v>207</v>
      </c>
      <c r="EJ113">
        <v>0</v>
      </c>
      <c r="EK113">
        <v>0</v>
      </c>
      <c r="EL113" t="s">
        <v>219</v>
      </c>
      <c r="EM113">
        <v>174</v>
      </c>
      <c r="EN113">
        <v>892</v>
      </c>
      <c r="EO113">
        <v>14</v>
      </c>
      <c r="EP113">
        <v>73</v>
      </c>
      <c r="EQ113" t="s">
        <v>281</v>
      </c>
      <c r="ER113" t="s">
        <v>393</v>
      </c>
      <c r="ES113" t="s">
        <v>210</v>
      </c>
      <c r="ET113" t="s">
        <v>207</v>
      </c>
      <c r="EU113">
        <v>17</v>
      </c>
      <c r="EV113">
        <v>89</v>
      </c>
      <c r="EW113" t="s">
        <v>279</v>
      </c>
      <c r="EX113" t="s">
        <v>414</v>
      </c>
      <c r="EY113" t="s">
        <v>210</v>
      </c>
      <c r="EZ113" t="s">
        <v>207</v>
      </c>
      <c r="FA113">
        <v>59</v>
      </c>
      <c r="FB113">
        <v>297</v>
      </c>
      <c r="FC113" t="s">
        <v>208</v>
      </c>
      <c r="FD113" t="s">
        <v>209</v>
      </c>
      <c r="FE113" t="s">
        <v>210</v>
      </c>
      <c r="FF113" t="s">
        <v>207</v>
      </c>
      <c r="FG113">
        <v>83</v>
      </c>
      <c r="FH113">
        <v>430</v>
      </c>
      <c r="FI113" t="s">
        <v>279</v>
      </c>
      <c r="FJ113" t="s">
        <v>630</v>
      </c>
      <c r="FK113" t="s">
        <v>210</v>
      </c>
      <c r="FL113" t="s">
        <v>207</v>
      </c>
      <c r="FM113">
        <v>1</v>
      </c>
      <c r="FN113">
        <v>3</v>
      </c>
      <c r="FO113" t="s">
        <v>277</v>
      </c>
      <c r="FP113" t="s">
        <v>278</v>
      </c>
      <c r="FQ113" t="s">
        <v>210</v>
      </c>
      <c r="FR113" t="s">
        <v>207</v>
      </c>
      <c r="FS113">
        <v>0</v>
      </c>
      <c r="FT113">
        <v>0</v>
      </c>
      <c r="FU113">
        <v>141</v>
      </c>
      <c r="FV113">
        <v>822</v>
      </c>
      <c r="FW113">
        <v>66</v>
      </c>
      <c r="FX113">
        <v>331</v>
      </c>
      <c r="FY113">
        <v>105</v>
      </c>
      <c r="FZ113">
        <v>433</v>
      </c>
      <c r="GA113">
        <v>0</v>
      </c>
      <c r="GB113">
        <v>0</v>
      </c>
      <c r="GC113" t="s">
        <v>219</v>
      </c>
      <c r="GD113">
        <v>97</v>
      </c>
      <c r="GE113">
        <v>595</v>
      </c>
      <c r="GF113" t="s">
        <v>219</v>
      </c>
      <c r="GG113" t="s">
        <v>216</v>
      </c>
      <c r="GH113" t="s">
        <v>223</v>
      </c>
      <c r="GI113" t="s">
        <v>219</v>
      </c>
      <c r="GJ113" t="s">
        <v>279</v>
      </c>
      <c r="GK113" t="s">
        <v>206</v>
      </c>
      <c r="GL113">
        <v>0</v>
      </c>
      <c r="GM113">
        <v>0</v>
      </c>
      <c r="GN113" t="s">
        <v>219</v>
      </c>
      <c r="GO113" t="s">
        <v>212</v>
      </c>
      <c r="GP113" t="s">
        <v>211</v>
      </c>
      <c r="GQ113" t="s">
        <v>211</v>
      </c>
      <c r="GR113" t="s">
        <v>631</v>
      </c>
    </row>
    <row r="114" spans="1:200" x14ac:dyDescent="0.2">
      <c r="A114" t="s">
        <v>389</v>
      </c>
      <c r="B114" t="s">
        <v>235</v>
      </c>
      <c r="C114" t="s">
        <v>534</v>
      </c>
      <c r="D114" t="s">
        <v>454</v>
      </c>
      <c r="E114" t="s">
        <v>632</v>
      </c>
      <c r="F114" t="s">
        <v>633</v>
      </c>
      <c r="G114">
        <v>9</v>
      </c>
      <c r="H114">
        <v>9</v>
      </c>
      <c r="I114" t="s">
        <v>206</v>
      </c>
      <c r="J114">
        <v>0</v>
      </c>
      <c r="K114">
        <v>0</v>
      </c>
      <c r="L114">
        <v>0</v>
      </c>
      <c r="M114">
        <v>0</v>
      </c>
      <c r="N114" t="s">
        <v>207</v>
      </c>
      <c r="O114" t="s">
        <v>207</v>
      </c>
      <c r="P114">
        <v>0</v>
      </c>
      <c r="Q114">
        <v>0</v>
      </c>
      <c r="R114" t="s">
        <v>207</v>
      </c>
      <c r="S114" t="s">
        <v>207</v>
      </c>
      <c r="T114">
        <v>0</v>
      </c>
      <c r="U114">
        <v>0</v>
      </c>
      <c r="V114" t="s">
        <v>207</v>
      </c>
      <c r="W114" t="s">
        <v>207</v>
      </c>
      <c r="X114">
        <v>0</v>
      </c>
      <c r="Y114">
        <v>0</v>
      </c>
      <c r="Z114" t="s">
        <v>207</v>
      </c>
      <c r="AA114" t="s">
        <v>207</v>
      </c>
      <c r="AB114">
        <v>0</v>
      </c>
      <c r="AC114">
        <v>0</v>
      </c>
      <c r="AD114" t="s">
        <v>207</v>
      </c>
      <c r="AE114" t="s">
        <v>207</v>
      </c>
      <c r="AF114">
        <v>0</v>
      </c>
      <c r="AG114">
        <v>0</v>
      </c>
      <c r="AH114" t="s">
        <v>207</v>
      </c>
      <c r="AI114" t="s">
        <v>207</v>
      </c>
      <c r="AJ114">
        <v>0</v>
      </c>
      <c r="AK114">
        <v>0</v>
      </c>
      <c r="AL114" t="s">
        <v>206</v>
      </c>
      <c r="AM114">
        <v>0</v>
      </c>
      <c r="AN114">
        <v>0</v>
      </c>
      <c r="AO114">
        <v>0</v>
      </c>
      <c r="AP114">
        <v>0</v>
      </c>
      <c r="AQ114" t="s">
        <v>207</v>
      </c>
      <c r="AR114" t="s">
        <v>207</v>
      </c>
      <c r="AS114">
        <v>0</v>
      </c>
      <c r="AT114">
        <v>0</v>
      </c>
      <c r="AU114" t="s">
        <v>207</v>
      </c>
      <c r="AV114" t="s">
        <v>207</v>
      </c>
      <c r="AW114">
        <v>0</v>
      </c>
      <c r="AX114">
        <v>0</v>
      </c>
      <c r="AY114" t="s">
        <v>207</v>
      </c>
      <c r="AZ114" t="s">
        <v>207</v>
      </c>
      <c r="BA114">
        <v>0</v>
      </c>
      <c r="BB114">
        <v>0</v>
      </c>
      <c r="BC114" t="s">
        <v>207</v>
      </c>
      <c r="BD114" t="s">
        <v>207</v>
      </c>
      <c r="BE114">
        <v>0</v>
      </c>
      <c r="BF114">
        <v>0</v>
      </c>
      <c r="BG114" t="s">
        <v>207</v>
      </c>
      <c r="BH114" t="s">
        <v>207</v>
      </c>
      <c r="BI114">
        <v>0</v>
      </c>
      <c r="BJ114">
        <v>0</v>
      </c>
      <c r="BK114">
        <v>0</v>
      </c>
      <c r="BL114">
        <v>0</v>
      </c>
      <c r="BM114">
        <v>0</v>
      </c>
      <c r="BN114">
        <v>0</v>
      </c>
      <c r="BO114" t="s">
        <v>206</v>
      </c>
      <c r="BP114">
        <v>0</v>
      </c>
      <c r="BQ114">
        <v>0</v>
      </c>
      <c r="BR114">
        <v>0</v>
      </c>
      <c r="BS114">
        <v>0</v>
      </c>
      <c r="BT114" t="s">
        <v>206</v>
      </c>
      <c r="BU114">
        <v>0</v>
      </c>
      <c r="BV114">
        <v>0</v>
      </c>
      <c r="BW114">
        <v>0</v>
      </c>
      <c r="BX114">
        <v>0</v>
      </c>
      <c r="BY114" t="s">
        <v>206</v>
      </c>
      <c r="BZ114">
        <v>0</v>
      </c>
      <c r="CA114">
        <v>0</v>
      </c>
      <c r="CB114">
        <v>0</v>
      </c>
      <c r="CC114">
        <v>0</v>
      </c>
      <c r="CD114" t="s">
        <v>206</v>
      </c>
      <c r="CE114">
        <v>0</v>
      </c>
      <c r="CF114">
        <v>0</v>
      </c>
      <c r="CG114">
        <v>0</v>
      </c>
      <c r="CH114">
        <v>0</v>
      </c>
      <c r="CI114" t="s">
        <v>206</v>
      </c>
      <c r="CJ114">
        <v>0</v>
      </c>
      <c r="CK114">
        <v>0</v>
      </c>
      <c r="CL114">
        <v>0</v>
      </c>
      <c r="CM114">
        <v>0</v>
      </c>
      <c r="CN114" t="s">
        <v>206</v>
      </c>
      <c r="CO114" t="s">
        <v>207</v>
      </c>
      <c r="CP114">
        <v>0</v>
      </c>
      <c r="CQ114">
        <v>0</v>
      </c>
      <c r="CR114">
        <v>0</v>
      </c>
      <c r="CS114">
        <v>0</v>
      </c>
      <c r="CT114">
        <v>0</v>
      </c>
      <c r="CU114" t="s">
        <v>206</v>
      </c>
      <c r="CV114">
        <v>0</v>
      </c>
      <c r="CW114">
        <v>0</v>
      </c>
      <c r="CX114">
        <v>312</v>
      </c>
      <c r="CY114">
        <v>2184</v>
      </c>
      <c r="CZ114" t="s">
        <v>219</v>
      </c>
      <c r="DA114">
        <f>Table1[[#This Row],[i- returnees internal present household]]+Table1[[#This Row],[k- abroad returnee household]]</f>
        <v>576</v>
      </c>
      <c r="DB114">
        <f>Table1[[#This Row],[i- returnees internal present individuals]]+Table1[[#This Row],[k- abroad returnee individuals]]</f>
        <v>3845</v>
      </c>
      <c r="DC114" t="s">
        <v>219</v>
      </c>
      <c r="DD114">
        <v>576</v>
      </c>
      <c r="DE114">
        <v>3845</v>
      </c>
      <c r="DF114">
        <v>46</v>
      </c>
      <c r="DG114">
        <v>276</v>
      </c>
      <c r="DH114" t="s">
        <v>235</v>
      </c>
      <c r="DI114" t="s">
        <v>445</v>
      </c>
      <c r="DJ114" t="s">
        <v>210</v>
      </c>
      <c r="DK114" t="s">
        <v>207</v>
      </c>
      <c r="DL114">
        <v>78</v>
      </c>
      <c r="DM114">
        <v>463</v>
      </c>
      <c r="DN114" t="s">
        <v>235</v>
      </c>
      <c r="DO114" t="s">
        <v>300</v>
      </c>
      <c r="DP114" t="s">
        <v>210</v>
      </c>
      <c r="DQ114" t="s">
        <v>207</v>
      </c>
      <c r="DR114">
        <v>135</v>
      </c>
      <c r="DS114">
        <v>810</v>
      </c>
      <c r="DT114" t="s">
        <v>235</v>
      </c>
      <c r="DU114" t="s">
        <v>392</v>
      </c>
      <c r="DV114" t="s">
        <v>210</v>
      </c>
      <c r="DW114" t="s">
        <v>207</v>
      </c>
      <c r="DX114">
        <v>230</v>
      </c>
      <c r="DY114">
        <v>1520</v>
      </c>
      <c r="DZ114" t="s">
        <v>235</v>
      </c>
      <c r="EA114" t="s">
        <v>392</v>
      </c>
      <c r="EB114" t="s">
        <v>210</v>
      </c>
      <c r="EC114" t="s">
        <v>207</v>
      </c>
      <c r="ED114">
        <v>87</v>
      </c>
      <c r="EE114">
        <v>776</v>
      </c>
      <c r="EF114" t="s">
        <v>235</v>
      </c>
      <c r="EG114" t="s">
        <v>392</v>
      </c>
      <c r="EH114" t="s">
        <v>210</v>
      </c>
      <c r="EI114" t="s">
        <v>207</v>
      </c>
      <c r="EJ114">
        <v>0</v>
      </c>
      <c r="EK114">
        <v>0</v>
      </c>
      <c r="EL114" t="s">
        <v>206</v>
      </c>
      <c r="EM114">
        <v>0</v>
      </c>
      <c r="EN114">
        <v>0</v>
      </c>
      <c r="EO114">
        <v>0</v>
      </c>
      <c r="EP114">
        <v>0</v>
      </c>
      <c r="EQ114" t="s">
        <v>207</v>
      </c>
      <c r="ER114" t="s">
        <v>207</v>
      </c>
      <c r="ES114" t="s">
        <v>207</v>
      </c>
      <c r="ET114" t="s">
        <v>207</v>
      </c>
      <c r="EU114">
        <v>0</v>
      </c>
      <c r="EV114">
        <v>0</v>
      </c>
      <c r="EW114" t="s">
        <v>207</v>
      </c>
      <c r="EX114" t="s">
        <v>207</v>
      </c>
      <c r="EY114" t="s">
        <v>207</v>
      </c>
      <c r="EZ114" t="s">
        <v>207</v>
      </c>
      <c r="FA114">
        <v>0</v>
      </c>
      <c r="FB114">
        <v>0</v>
      </c>
      <c r="FC114" t="s">
        <v>207</v>
      </c>
      <c r="FD114" t="s">
        <v>207</v>
      </c>
      <c r="FE114" t="s">
        <v>207</v>
      </c>
      <c r="FF114" t="s">
        <v>207</v>
      </c>
      <c r="FG114">
        <v>0</v>
      </c>
      <c r="FH114">
        <v>0</v>
      </c>
      <c r="FI114" t="s">
        <v>207</v>
      </c>
      <c r="FJ114" t="s">
        <v>207</v>
      </c>
      <c r="FK114" t="s">
        <v>207</v>
      </c>
      <c r="FL114" t="s">
        <v>207</v>
      </c>
      <c r="FM114">
        <v>0</v>
      </c>
      <c r="FN114">
        <v>0</v>
      </c>
      <c r="FO114" t="s">
        <v>207</v>
      </c>
      <c r="FP114" t="s">
        <v>207</v>
      </c>
      <c r="FQ114" t="s">
        <v>207</v>
      </c>
      <c r="FR114" t="s">
        <v>207</v>
      </c>
      <c r="FS114">
        <v>0</v>
      </c>
      <c r="FT114">
        <v>0</v>
      </c>
      <c r="FU114">
        <v>124</v>
      </c>
      <c r="FV114">
        <v>739</v>
      </c>
      <c r="FW114">
        <v>135</v>
      </c>
      <c r="FX114">
        <v>810</v>
      </c>
      <c r="FY114">
        <v>317</v>
      </c>
      <c r="FZ114">
        <v>2296</v>
      </c>
      <c r="GA114">
        <v>0</v>
      </c>
      <c r="GB114">
        <v>0</v>
      </c>
      <c r="GC114" t="s">
        <v>219</v>
      </c>
      <c r="GD114">
        <v>165</v>
      </c>
      <c r="GE114">
        <v>1012</v>
      </c>
      <c r="GF114" t="s">
        <v>219</v>
      </c>
      <c r="GG114" t="s">
        <v>235</v>
      </c>
      <c r="GH114" t="s">
        <v>392</v>
      </c>
      <c r="GI114" t="s">
        <v>206</v>
      </c>
      <c r="GJ114" t="s">
        <v>207</v>
      </c>
      <c r="GK114" t="s">
        <v>206</v>
      </c>
      <c r="GL114">
        <v>0</v>
      </c>
      <c r="GM114">
        <v>0</v>
      </c>
      <c r="GN114" t="s">
        <v>206</v>
      </c>
      <c r="GO114" t="s">
        <v>237</v>
      </c>
      <c r="GP114" t="s">
        <v>237</v>
      </c>
      <c r="GQ114" t="s">
        <v>212</v>
      </c>
      <c r="GR114" t="s">
        <v>634</v>
      </c>
    </row>
    <row r="115" spans="1:200" x14ac:dyDescent="0.2">
      <c r="A115" t="s">
        <v>215</v>
      </c>
      <c r="B115" t="s">
        <v>216</v>
      </c>
      <c r="C115" t="s">
        <v>636</v>
      </c>
      <c r="D115" t="s">
        <v>318</v>
      </c>
      <c r="E115" t="s">
        <v>635</v>
      </c>
      <c r="F115" t="s">
        <v>637</v>
      </c>
      <c r="G115">
        <v>9</v>
      </c>
      <c r="H115">
        <v>9</v>
      </c>
      <c r="I115" t="s">
        <v>206</v>
      </c>
      <c r="J115">
        <v>0</v>
      </c>
      <c r="K115">
        <v>0</v>
      </c>
      <c r="L115">
        <v>0</v>
      </c>
      <c r="M115">
        <v>0</v>
      </c>
      <c r="N115" t="s">
        <v>207</v>
      </c>
      <c r="O115" t="s">
        <v>207</v>
      </c>
      <c r="P115">
        <v>0</v>
      </c>
      <c r="Q115">
        <v>0</v>
      </c>
      <c r="R115" t="s">
        <v>207</v>
      </c>
      <c r="S115" t="s">
        <v>207</v>
      </c>
      <c r="T115">
        <v>0</v>
      </c>
      <c r="U115">
        <v>0</v>
      </c>
      <c r="V115" t="s">
        <v>207</v>
      </c>
      <c r="W115" t="s">
        <v>207</v>
      </c>
      <c r="X115">
        <v>0</v>
      </c>
      <c r="Y115">
        <v>0</v>
      </c>
      <c r="Z115" t="s">
        <v>207</v>
      </c>
      <c r="AA115" t="s">
        <v>207</v>
      </c>
      <c r="AB115">
        <v>0</v>
      </c>
      <c r="AC115">
        <v>0</v>
      </c>
      <c r="AD115" t="s">
        <v>207</v>
      </c>
      <c r="AE115" t="s">
        <v>207</v>
      </c>
      <c r="AF115">
        <v>0</v>
      </c>
      <c r="AG115">
        <v>0</v>
      </c>
      <c r="AH115" t="s">
        <v>207</v>
      </c>
      <c r="AI115" t="s">
        <v>207</v>
      </c>
      <c r="AJ115">
        <v>0</v>
      </c>
      <c r="AK115">
        <v>0</v>
      </c>
      <c r="AL115" t="s">
        <v>206</v>
      </c>
      <c r="AM115">
        <v>0</v>
      </c>
      <c r="AN115">
        <v>0</v>
      </c>
      <c r="AO115">
        <v>0</v>
      </c>
      <c r="AP115">
        <v>0</v>
      </c>
      <c r="AQ115" t="s">
        <v>207</v>
      </c>
      <c r="AR115" t="s">
        <v>207</v>
      </c>
      <c r="AS115">
        <v>0</v>
      </c>
      <c r="AT115">
        <v>0</v>
      </c>
      <c r="AU115" t="s">
        <v>207</v>
      </c>
      <c r="AV115" t="s">
        <v>207</v>
      </c>
      <c r="AW115">
        <v>0</v>
      </c>
      <c r="AX115">
        <v>0</v>
      </c>
      <c r="AY115" t="s">
        <v>207</v>
      </c>
      <c r="AZ115" t="s">
        <v>207</v>
      </c>
      <c r="BA115">
        <v>0</v>
      </c>
      <c r="BB115">
        <v>0</v>
      </c>
      <c r="BC115" t="s">
        <v>207</v>
      </c>
      <c r="BD115" t="s">
        <v>207</v>
      </c>
      <c r="BE115">
        <v>0</v>
      </c>
      <c r="BF115">
        <v>0</v>
      </c>
      <c r="BG115" t="s">
        <v>207</v>
      </c>
      <c r="BH115" t="s">
        <v>207</v>
      </c>
      <c r="BI115">
        <v>0</v>
      </c>
      <c r="BJ115">
        <v>0</v>
      </c>
      <c r="BK115">
        <v>0</v>
      </c>
      <c r="BL115">
        <v>0</v>
      </c>
      <c r="BM115">
        <v>0</v>
      </c>
      <c r="BN115">
        <v>0</v>
      </c>
      <c r="BO115" t="s">
        <v>206</v>
      </c>
      <c r="BP115">
        <v>0</v>
      </c>
      <c r="BQ115">
        <v>0</v>
      </c>
      <c r="BR115">
        <v>0</v>
      </c>
      <c r="BS115">
        <v>0</v>
      </c>
      <c r="BT115" t="s">
        <v>206</v>
      </c>
      <c r="BU115">
        <v>0</v>
      </c>
      <c r="BV115">
        <v>0</v>
      </c>
      <c r="BW115">
        <v>0</v>
      </c>
      <c r="BX115">
        <v>0</v>
      </c>
      <c r="BY115" t="s">
        <v>206</v>
      </c>
      <c r="BZ115">
        <v>0</v>
      </c>
      <c r="CA115">
        <v>0</v>
      </c>
      <c r="CB115">
        <v>0</v>
      </c>
      <c r="CC115">
        <v>0</v>
      </c>
      <c r="CD115" t="s">
        <v>206</v>
      </c>
      <c r="CE115">
        <v>0</v>
      </c>
      <c r="CF115">
        <v>0</v>
      </c>
      <c r="CG115">
        <v>0</v>
      </c>
      <c r="CH115">
        <v>0</v>
      </c>
      <c r="CI115" t="s">
        <v>206</v>
      </c>
      <c r="CJ115">
        <v>0</v>
      </c>
      <c r="CK115">
        <v>0</v>
      </c>
      <c r="CL115">
        <v>0</v>
      </c>
      <c r="CM115">
        <v>0</v>
      </c>
      <c r="CN115" t="s">
        <v>206</v>
      </c>
      <c r="CO115" t="s">
        <v>207</v>
      </c>
      <c r="CP115">
        <v>0</v>
      </c>
      <c r="CQ115">
        <v>0</v>
      </c>
      <c r="CR115">
        <v>0</v>
      </c>
      <c r="CS115">
        <v>0</v>
      </c>
      <c r="CT115">
        <v>0</v>
      </c>
      <c r="CU115" t="s">
        <v>206</v>
      </c>
      <c r="CV115">
        <v>0</v>
      </c>
      <c r="CW115">
        <v>0</v>
      </c>
      <c r="CX115">
        <v>0</v>
      </c>
      <c r="CY115">
        <v>0</v>
      </c>
      <c r="CZ115" t="s">
        <v>219</v>
      </c>
      <c r="DA115">
        <f>Table1[[#This Row],[i- returnees internal present household]]+Table1[[#This Row],[k- abroad returnee household]]</f>
        <v>203</v>
      </c>
      <c r="DB115">
        <f>Table1[[#This Row],[i- returnees internal present individuals]]+Table1[[#This Row],[k- abroad returnee individuals]]</f>
        <v>1218</v>
      </c>
      <c r="DC115" t="s">
        <v>219</v>
      </c>
      <c r="DD115">
        <v>203</v>
      </c>
      <c r="DE115">
        <v>1218</v>
      </c>
      <c r="DF115">
        <v>25</v>
      </c>
      <c r="DG115">
        <v>150</v>
      </c>
      <c r="DH115" t="s">
        <v>247</v>
      </c>
      <c r="DI115" t="s">
        <v>314</v>
      </c>
      <c r="DJ115" t="s">
        <v>210</v>
      </c>
      <c r="DK115" t="s">
        <v>207</v>
      </c>
      <c r="DL115">
        <v>73</v>
      </c>
      <c r="DM115">
        <v>438</v>
      </c>
      <c r="DN115" t="s">
        <v>216</v>
      </c>
      <c r="DO115" t="s">
        <v>311</v>
      </c>
      <c r="DP115" t="s">
        <v>242</v>
      </c>
      <c r="DQ115" t="s">
        <v>207</v>
      </c>
      <c r="DR115">
        <v>65</v>
      </c>
      <c r="DS115">
        <v>390</v>
      </c>
      <c r="DT115" t="s">
        <v>247</v>
      </c>
      <c r="DU115" t="s">
        <v>314</v>
      </c>
      <c r="DV115" t="s">
        <v>210</v>
      </c>
      <c r="DW115" t="s">
        <v>207</v>
      </c>
      <c r="DX115">
        <v>40</v>
      </c>
      <c r="DY115">
        <v>240</v>
      </c>
      <c r="DZ115" t="s">
        <v>247</v>
      </c>
      <c r="EA115" t="s">
        <v>314</v>
      </c>
      <c r="EB115" t="s">
        <v>210</v>
      </c>
      <c r="EC115" t="s">
        <v>207</v>
      </c>
      <c r="ED115">
        <v>0</v>
      </c>
      <c r="EE115">
        <v>0</v>
      </c>
      <c r="EF115" t="s">
        <v>207</v>
      </c>
      <c r="EG115" t="s">
        <v>207</v>
      </c>
      <c r="EH115" t="s">
        <v>207</v>
      </c>
      <c r="EI115" t="s">
        <v>207</v>
      </c>
      <c r="EJ115">
        <v>0</v>
      </c>
      <c r="EK115">
        <v>0</v>
      </c>
      <c r="EL115" t="s">
        <v>206</v>
      </c>
      <c r="EM115">
        <v>0</v>
      </c>
      <c r="EN115">
        <v>0</v>
      </c>
      <c r="EO115">
        <v>0</v>
      </c>
      <c r="EP115">
        <v>0</v>
      </c>
      <c r="EQ115" t="s">
        <v>207</v>
      </c>
      <c r="ER115" t="s">
        <v>207</v>
      </c>
      <c r="ES115" t="s">
        <v>207</v>
      </c>
      <c r="ET115" t="s">
        <v>207</v>
      </c>
      <c r="EU115">
        <v>0</v>
      </c>
      <c r="EV115">
        <v>0</v>
      </c>
      <c r="EW115" t="s">
        <v>207</v>
      </c>
      <c r="EX115" t="s">
        <v>207</v>
      </c>
      <c r="EY115" t="s">
        <v>207</v>
      </c>
      <c r="EZ115" t="s">
        <v>207</v>
      </c>
      <c r="FA115">
        <v>0</v>
      </c>
      <c r="FB115">
        <v>0</v>
      </c>
      <c r="FC115" t="s">
        <v>207</v>
      </c>
      <c r="FD115" t="s">
        <v>207</v>
      </c>
      <c r="FE115" t="s">
        <v>207</v>
      </c>
      <c r="FF115" t="s">
        <v>207</v>
      </c>
      <c r="FG115">
        <v>0</v>
      </c>
      <c r="FH115">
        <v>0</v>
      </c>
      <c r="FI115" t="s">
        <v>207</v>
      </c>
      <c r="FJ115" t="s">
        <v>207</v>
      </c>
      <c r="FK115" t="s">
        <v>207</v>
      </c>
      <c r="FL115" t="s">
        <v>207</v>
      </c>
      <c r="FM115">
        <v>0</v>
      </c>
      <c r="FN115">
        <v>0</v>
      </c>
      <c r="FO115" t="s">
        <v>207</v>
      </c>
      <c r="FP115" t="s">
        <v>207</v>
      </c>
      <c r="FQ115" t="s">
        <v>207</v>
      </c>
      <c r="FR115" t="s">
        <v>207</v>
      </c>
      <c r="FS115">
        <v>0</v>
      </c>
      <c r="FT115">
        <v>0</v>
      </c>
      <c r="FU115">
        <v>0</v>
      </c>
      <c r="FV115">
        <v>0</v>
      </c>
      <c r="FW115">
        <v>0</v>
      </c>
      <c r="FX115">
        <v>0</v>
      </c>
      <c r="FY115">
        <v>203</v>
      </c>
      <c r="FZ115">
        <v>1218</v>
      </c>
      <c r="GA115">
        <v>0</v>
      </c>
      <c r="GB115">
        <v>0</v>
      </c>
      <c r="GC115" t="s">
        <v>219</v>
      </c>
      <c r="GD115">
        <v>120</v>
      </c>
      <c r="GE115">
        <v>735</v>
      </c>
      <c r="GF115" t="s">
        <v>219</v>
      </c>
      <c r="GG115" t="s">
        <v>247</v>
      </c>
      <c r="GH115" t="s">
        <v>314</v>
      </c>
      <c r="GI115" t="s">
        <v>219</v>
      </c>
      <c r="GJ115" t="s">
        <v>281</v>
      </c>
      <c r="GK115" t="s">
        <v>206</v>
      </c>
      <c r="GL115">
        <v>0</v>
      </c>
      <c r="GM115">
        <v>0</v>
      </c>
      <c r="GN115" t="s">
        <v>206</v>
      </c>
      <c r="GO115" t="s">
        <v>237</v>
      </c>
      <c r="GP115" t="s">
        <v>257</v>
      </c>
      <c r="GQ115" t="s">
        <v>257</v>
      </c>
      <c r="GR115" t="s">
        <v>220</v>
      </c>
    </row>
    <row r="116" spans="1:200" x14ac:dyDescent="0.2">
      <c r="A116" t="s">
        <v>215</v>
      </c>
      <c r="B116" t="s">
        <v>216</v>
      </c>
      <c r="C116" t="s">
        <v>222</v>
      </c>
      <c r="D116" t="s">
        <v>223</v>
      </c>
      <c r="E116" t="s">
        <v>638</v>
      </c>
      <c r="F116" t="s">
        <v>639</v>
      </c>
      <c r="G116">
        <v>9</v>
      </c>
      <c r="H116">
        <v>9</v>
      </c>
      <c r="I116" t="s">
        <v>219</v>
      </c>
      <c r="J116">
        <v>1378</v>
      </c>
      <c r="K116">
        <v>7928</v>
      </c>
      <c r="L116">
        <v>105</v>
      </c>
      <c r="M116">
        <v>625</v>
      </c>
      <c r="N116" t="s">
        <v>216</v>
      </c>
      <c r="O116" t="s">
        <v>255</v>
      </c>
      <c r="P116">
        <v>139</v>
      </c>
      <c r="Q116">
        <v>854</v>
      </c>
      <c r="R116" t="s">
        <v>216</v>
      </c>
      <c r="S116" t="s">
        <v>255</v>
      </c>
      <c r="T116">
        <v>64</v>
      </c>
      <c r="U116">
        <v>440</v>
      </c>
      <c r="V116" t="s">
        <v>216</v>
      </c>
      <c r="W116" t="s">
        <v>255</v>
      </c>
      <c r="X116">
        <v>56</v>
      </c>
      <c r="Y116">
        <v>403</v>
      </c>
      <c r="Z116" t="s">
        <v>216</v>
      </c>
      <c r="AA116" t="s">
        <v>255</v>
      </c>
      <c r="AB116">
        <v>8</v>
      </c>
      <c r="AC116">
        <v>48</v>
      </c>
      <c r="AD116" t="s">
        <v>207</v>
      </c>
      <c r="AE116" t="s">
        <v>207</v>
      </c>
      <c r="AF116">
        <v>1006</v>
      </c>
      <c r="AG116">
        <v>5558</v>
      </c>
      <c r="AH116" t="s">
        <v>216</v>
      </c>
      <c r="AI116" t="s">
        <v>223</v>
      </c>
      <c r="AJ116">
        <v>0</v>
      </c>
      <c r="AK116">
        <v>0</v>
      </c>
      <c r="AL116" t="s">
        <v>219</v>
      </c>
      <c r="AM116">
        <v>60</v>
      </c>
      <c r="AN116">
        <v>271</v>
      </c>
      <c r="AO116">
        <v>29</v>
      </c>
      <c r="AP116">
        <v>100</v>
      </c>
      <c r="AQ116" t="s">
        <v>281</v>
      </c>
      <c r="AR116" t="s">
        <v>393</v>
      </c>
      <c r="AS116">
        <v>11</v>
      </c>
      <c r="AT116">
        <v>55</v>
      </c>
      <c r="AU116" t="s">
        <v>279</v>
      </c>
      <c r="AV116" t="s">
        <v>414</v>
      </c>
      <c r="AW116">
        <v>8</v>
      </c>
      <c r="AX116">
        <v>49</v>
      </c>
      <c r="AY116" t="s">
        <v>208</v>
      </c>
      <c r="AZ116" t="s">
        <v>209</v>
      </c>
      <c r="BA116">
        <v>8</v>
      </c>
      <c r="BB116">
        <v>48</v>
      </c>
      <c r="BC116" t="s">
        <v>281</v>
      </c>
      <c r="BD116" t="s">
        <v>393</v>
      </c>
      <c r="BE116">
        <v>4</v>
      </c>
      <c r="BF116">
        <v>19</v>
      </c>
      <c r="BG116" t="s">
        <v>281</v>
      </c>
      <c r="BH116" t="s">
        <v>484</v>
      </c>
      <c r="BI116">
        <v>0</v>
      </c>
      <c r="BJ116">
        <v>0</v>
      </c>
      <c r="BK116">
        <v>625</v>
      </c>
      <c r="BL116">
        <v>0</v>
      </c>
      <c r="BM116">
        <v>0</v>
      </c>
      <c r="BN116">
        <v>0</v>
      </c>
      <c r="BO116" t="s">
        <v>206</v>
      </c>
      <c r="BP116">
        <v>757</v>
      </c>
      <c r="BQ116">
        <v>0</v>
      </c>
      <c r="BR116">
        <v>0</v>
      </c>
      <c r="BS116">
        <v>97</v>
      </c>
      <c r="BT116" t="s">
        <v>206</v>
      </c>
      <c r="BU116">
        <v>387</v>
      </c>
      <c r="BV116">
        <v>0</v>
      </c>
      <c r="BW116">
        <v>0</v>
      </c>
      <c r="BX116">
        <v>53</v>
      </c>
      <c r="BY116" t="s">
        <v>206</v>
      </c>
      <c r="BZ116">
        <v>356</v>
      </c>
      <c r="CA116">
        <v>0</v>
      </c>
      <c r="CB116">
        <v>0</v>
      </c>
      <c r="CC116">
        <v>47</v>
      </c>
      <c r="CD116" t="s">
        <v>206</v>
      </c>
      <c r="CE116">
        <v>0</v>
      </c>
      <c r="CF116">
        <v>0</v>
      </c>
      <c r="CG116">
        <v>0</v>
      </c>
      <c r="CH116">
        <v>48</v>
      </c>
      <c r="CI116" t="s">
        <v>206</v>
      </c>
      <c r="CJ116">
        <v>111</v>
      </c>
      <c r="CK116">
        <v>0</v>
      </c>
      <c r="CL116">
        <v>5429</v>
      </c>
      <c r="CM116">
        <v>18</v>
      </c>
      <c r="CN116" t="s">
        <v>206</v>
      </c>
      <c r="CO116" t="s">
        <v>207</v>
      </c>
      <c r="CP116">
        <v>0</v>
      </c>
      <c r="CQ116">
        <v>0</v>
      </c>
      <c r="CR116">
        <v>0</v>
      </c>
      <c r="CS116">
        <v>1378</v>
      </c>
      <c r="CT116">
        <v>7928</v>
      </c>
      <c r="CU116" t="s">
        <v>206</v>
      </c>
      <c r="CV116">
        <v>0</v>
      </c>
      <c r="CW116">
        <v>0</v>
      </c>
      <c r="CX116">
        <v>178</v>
      </c>
      <c r="CY116">
        <v>1090</v>
      </c>
      <c r="CZ116" t="s">
        <v>219</v>
      </c>
      <c r="DA116">
        <f>Table1[[#This Row],[i- returnees internal present household]]+Table1[[#This Row],[k- abroad returnee household]]</f>
        <v>280</v>
      </c>
      <c r="DB116">
        <f>Table1[[#This Row],[i- returnees internal present individuals]]+Table1[[#This Row],[k- abroad returnee individuals]]</f>
        <v>1529</v>
      </c>
      <c r="DC116" t="s">
        <v>219</v>
      </c>
      <c r="DD116">
        <v>127</v>
      </c>
      <c r="DE116">
        <v>611</v>
      </c>
      <c r="DF116">
        <v>17</v>
      </c>
      <c r="DG116">
        <v>80</v>
      </c>
      <c r="DH116" t="s">
        <v>216</v>
      </c>
      <c r="DI116" t="s">
        <v>255</v>
      </c>
      <c r="DJ116" t="s">
        <v>210</v>
      </c>
      <c r="DK116" t="s">
        <v>207</v>
      </c>
      <c r="DL116">
        <v>13</v>
      </c>
      <c r="DM116">
        <v>61</v>
      </c>
      <c r="DN116" t="s">
        <v>216</v>
      </c>
      <c r="DO116" t="s">
        <v>255</v>
      </c>
      <c r="DP116" t="s">
        <v>210</v>
      </c>
      <c r="DQ116" t="s">
        <v>207</v>
      </c>
      <c r="DR116">
        <v>36</v>
      </c>
      <c r="DS116">
        <v>170</v>
      </c>
      <c r="DT116" t="s">
        <v>216</v>
      </c>
      <c r="DU116" t="s">
        <v>255</v>
      </c>
      <c r="DV116" t="s">
        <v>210</v>
      </c>
      <c r="DW116" t="s">
        <v>207</v>
      </c>
      <c r="DX116">
        <v>52</v>
      </c>
      <c r="DY116">
        <v>247</v>
      </c>
      <c r="DZ116" t="s">
        <v>216</v>
      </c>
      <c r="EA116" t="s">
        <v>255</v>
      </c>
      <c r="EB116" t="s">
        <v>210</v>
      </c>
      <c r="EC116" t="s">
        <v>207</v>
      </c>
      <c r="ED116">
        <v>9</v>
      </c>
      <c r="EE116">
        <v>53</v>
      </c>
      <c r="EF116" t="s">
        <v>216</v>
      </c>
      <c r="EG116" t="s">
        <v>255</v>
      </c>
      <c r="EH116" t="s">
        <v>210</v>
      </c>
      <c r="EI116" t="s">
        <v>207</v>
      </c>
      <c r="EJ116">
        <v>0</v>
      </c>
      <c r="EK116">
        <v>0</v>
      </c>
      <c r="EL116" t="s">
        <v>219</v>
      </c>
      <c r="EM116">
        <v>153</v>
      </c>
      <c r="EN116">
        <v>918</v>
      </c>
      <c r="EO116">
        <v>19</v>
      </c>
      <c r="EP116">
        <v>148</v>
      </c>
      <c r="EQ116" t="s">
        <v>281</v>
      </c>
      <c r="ER116" t="s">
        <v>393</v>
      </c>
      <c r="ES116" t="s">
        <v>210</v>
      </c>
      <c r="ET116" t="s">
        <v>207</v>
      </c>
      <c r="EU116">
        <v>20</v>
      </c>
      <c r="EV116">
        <v>145</v>
      </c>
      <c r="EW116" t="s">
        <v>279</v>
      </c>
      <c r="EX116" t="s">
        <v>414</v>
      </c>
      <c r="EY116" t="s">
        <v>210</v>
      </c>
      <c r="EZ116" t="s">
        <v>207</v>
      </c>
      <c r="FA116">
        <v>28</v>
      </c>
      <c r="FB116">
        <v>266</v>
      </c>
      <c r="FC116" t="s">
        <v>281</v>
      </c>
      <c r="FD116" t="s">
        <v>393</v>
      </c>
      <c r="FE116" t="s">
        <v>210</v>
      </c>
      <c r="FF116" t="s">
        <v>207</v>
      </c>
      <c r="FG116">
        <v>86</v>
      </c>
      <c r="FH116">
        <v>359</v>
      </c>
      <c r="FI116" t="s">
        <v>279</v>
      </c>
      <c r="FJ116" t="s">
        <v>414</v>
      </c>
      <c r="FK116" t="s">
        <v>210</v>
      </c>
      <c r="FL116" t="s">
        <v>207</v>
      </c>
      <c r="FM116">
        <v>0</v>
      </c>
      <c r="FN116">
        <v>0</v>
      </c>
      <c r="FO116" t="s">
        <v>207</v>
      </c>
      <c r="FP116" t="s">
        <v>207</v>
      </c>
      <c r="FQ116" t="s">
        <v>207</v>
      </c>
      <c r="FR116" t="s">
        <v>207</v>
      </c>
      <c r="FS116">
        <v>0</v>
      </c>
      <c r="FT116">
        <v>0</v>
      </c>
      <c r="FU116">
        <v>136</v>
      </c>
      <c r="FV116">
        <v>609</v>
      </c>
      <c r="FW116">
        <v>74</v>
      </c>
      <c r="FX116">
        <v>437</v>
      </c>
      <c r="FY116">
        <v>70</v>
      </c>
      <c r="FZ116">
        <v>483</v>
      </c>
      <c r="GA116">
        <v>0</v>
      </c>
      <c r="GB116">
        <v>0</v>
      </c>
      <c r="GC116" t="s">
        <v>219</v>
      </c>
      <c r="GD116">
        <v>84</v>
      </c>
      <c r="GE116">
        <v>511</v>
      </c>
      <c r="GF116" t="s">
        <v>219</v>
      </c>
      <c r="GG116" t="s">
        <v>216</v>
      </c>
      <c r="GH116" t="s">
        <v>223</v>
      </c>
      <c r="GI116" t="s">
        <v>219</v>
      </c>
      <c r="GJ116" t="s">
        <v>281</v>
      </c>
      <c r="GK116" t="s">
        <v>206</v>
      </c>
      <c r="GL116">
        <v>0</v>
      </c>
      <c r="GM116">
        <v>0</v>
      </c>
      <c r="GN116" t="s">
        <v>219</v>
      </c>
      <c r="GO116" t="s">
        <v>212</v>
      </c>
      <c r="GP116" t="s">
        <v>211</v>
      </c>
      <c r="GQ116" t="s">
        <v>212</v>
      </c>
      <c r="GR116" t="s">
        <v>640</v>
      </c>
    </row>
    <row r="117" spans="1:200" x14ac:dyDescent="0.2">
      <c r="A117" t="s">
        <v>643</v>
      </c>
      <c r="B117" t="s">
        <v>288</v>
      </c>
      <c r="C117" t="s">
        <v>642</v>
      </c>
      <c r="D117" t="s">
        <v>644</v>
      </c>
      <c r="E117" t="s">
        <v>641</v>
      </c>
      <c r="F117" t="s">
        <v>645</v>
      </c>
      <c r="G117">
        <v>9</v>
      </c>
      <c r="H117">
        <v>9</v>
      </c>
      <c r="I117" t="s">
        <v>219</v>
      </c>
      <c r="J117">
        <v>487</v>
      </c>
      <c r="K117">
        <v>2418</v>
      </c>
      <c r="L117">
        <v>200</v>
      </c>
      <c r="M117">
        <v>983</v>
      </c>
      <c r="N117" t="s">
        <v>288</v>
      </c>
      <c r="O117" t="s">
        <v>644</v>
      </c>
      <c r="P117">
        <v>287</v>
      </c>
      <c r="Q117">
        <v>1435</v>
      </c>
      <c r="R117" t="s">
        <v>288</v>
      </c>
      <c r="S117" t="s">
        <v>644</v>
      </c>
      <c r="T117">
        <v>0</v>
      </c>
      <c r="U117">
        <v>0</v>
      </c>
      <c r="V117" t="s">
        <v>207</v>
      </c>
      <c r="W117" t="s">
        <v>207</v>
      </c>
      <c r="X117">
        <v>0</v>
      </c>
      <c r="Y117">
        <v>0</v>
      </c>
      <c r="Z117" t="s">
        <v>207</v>
      </c>
      <c r="AA117" t="s">
        <v>207</v>
      </c>
      <c r="AB117">
        <v>0</v>
      </c>
      <c r="AC117">
        <v>0</v>
      </c>
      <c r="AD117" t="s">
        <v>207</v>
      </c>
      <c r="AE117" t="s">
        <v>207</v>
      </c>
      <c r="AF117">
        <v>0</v>
      </c>
      <c r="AG117">
        <v>0</v>
      </c>
      <c r="AH117" t="s">
        <v>288</v>
      </c>
      <c r="AI117" t="s">
        <v>644</v>
      </c>
      <c r="AJ117">
        <v>0</v>
      </c>
      <c r="AK117">
        <v>0</v>
      </c>
      <c r="AL117" t="s">
        <v>206</v>
      </c>
      <c r="AM117">
        <v>0</v>
      </c>
      <c r="AN117">
        <v>0</v>
      </c>
      <c r="AO117">
        <v>0</v>
      </c>
      <c r="AP117">
        <v>0</v>
      </c>
      <c r="AQ117" t="s">
        <v>207</v>
      </c>
      <c r="AR117" t="s">
        <v>207</v>
      </c>
      <c r="AS117">
        <v>0</v>
      </c>
      <c r="AT117">
        <v>0</v>
      </c>
      <c r="AU117" t="s">
        <v>207</v>
      </c>
      <c r="AV117" t="s">
        <v>207</v>
      </c>
      <c r="AW117">
        <v>0</v>
      </c>
      <c r="AX117">
        <v>0</v>
      </c>
      <c r="AY117" t="s">
        <v>207</v>
      </c>
      <c r="AZ117" t="s">
        <v>207</v>
      </c>
      <c r="BA117">
        <v>0</v>
      </c>
      <c r="BB117">
        <v>0</v>
      </c>
      <c r="BC117" t="s">
        <v>207</v>
      </c>
      <c r="BD117" t="s">
        <v>207</v>
      </c>
      <c r="BE117">
        <v>0</v>
      </c>
      <c r="BF117">
        <v>0</v>
      </c>
      <c r="BG117" t="s">
        <v>207</v>
      </c>
      <c r="BH117" t="s">
        <v>207</v>
      </c>
      <c r="BI117">
        <v>0</v>
      </c>
      <c r="BJ117">
        <v>0</v>
      </c>
      <c r="BK117">
        <v>983</v>
      </c>
      <c r="BL117">
        <v>0</v>
      </c>
      <c r="BM117">
        <v>0</v>
      </c>
      <c r="BN117">
        <v>0</v>
      </c>
      <c r="BO117" t="s">
        <v>206</v>
      </c>
      <c r="BP117">
        <v>1435</v>
      </c>
      <c r="BQ117">
        <v>0</v>
      </c>
      <c r="BR117">
        <v>0</v>
      </c>
      <c r="BS117">
        <v>0</v>
      </c>
      <c r="BT117" t="s">
        <v>206</v>
      </c>
      <c r="BU117">
        <v>0</v>
      </c>
      <c r="BV117">
        <v>0</v>
      </c>
      <c r="BW117">
        <v>0</v>
      </c>
      <c r="BX117">
        <v>0</v>
      </c>
      <c r="BY117" t="s">
        <v>206</v>
      </c>
      <c r="BZ117">
        <v>0</v>
      </c>
      <c r="CA117">
        <v>0</v>
      </c>
      <c r="CB117">
        <v>0</v>
      </c>
      <c r="CC117">
        <v>0</v>
      </c>
      <c r="CD117" t="s">
        <v>206</v>
      </c>
      <c r="CE117">
        <v>0</v>
      </c>
      <c r="CF117">
        <v>0</v>
      </c>
      <c r="CG117">
        <v>0</v>
      </c>
      <c r="CH117">
        <v>0</v>
      </c>
      <c r="CI117" t="s">
        <v>206</v>
      </c>
      <c r="CJ117">
        <v>0</v>
      </c>
      <c r="CK117">
        <v>0</v>
      </c>
      <c r="CL117">
        <v>0</v>
      </c>
      <c r="CM117">
        <v>0</v>
      </c>
      <c r="CN117" t="s">
        <v>206</v>
      </c>
      <c r="CO117" t="s">
        <v>207</v>
      </c>
      <c r="CP117">
        <v>0</v>
      </c>
      <c r="CQ117">
        <v>0</v>
      </c>
      <c r="CR117">
        <v>0</v>
      </c>
      <c r="CS117">
        <v>487</v>
      </c>
      <c r="CT117">
        <v>2418</v>
      </c>
      <c r="CU117" t="s">
        <v>219</v>
      </c>
      <c r="CV117">
        <v>487</v>
      </c>
      <c r="CW117">
        <v>2418</v>
      </c>
      <c r="CX117">
        <v>3189</v>
      </c>
      <c r="CY117">
        <v>9945</v>
      </c>
      <c r="CZ117" t="s">
        <v>219</v>
      </c>
      <c r="DA117">
        <f>Table1[[#This Row],[i- returnees internal present household]]+Table1[[#This Row],[k- abroad returnee household]]</f>
        <v>2338</v>
      </c>
      <c r="DB117">
        <f>Table1[[#This Row],[i- returnees internal present individuals]]+Table1[[#This Row],[k- abroad returnee individuals]]</f>
        <v>12061</v>
      </c>
      <c r="DC117" t="s">
        <v>219</v>
      </c>
      <c r="DD117">
        <v>2296</v>
      </c>
      <c r="DE117">
        <v>11904</v>
      </c>
      <c r="DF117">
        <v>0</v>
      </c>
      <c r="DG117">
        <v>0</v>
      </c>
      <c r="DH117" t="s">
        <v>207</v>
      </c>
      <c r="DI117" t="s">
        <v>207</v>
      </c>
      <c r="DJ117" t="s">
        <v>207</v>
      </c>
      <c r="DK117" t="s">
        <v>207</v>
      </c>
      <c r="DL117">
        <v>581</v>
      </c>
      <c r="DM117">
        <v>3340</v>
      </c>
      <c r="DN117" t="s">
        <v>288</v>
      </c>
      <c r="DO117" t="s">
        <v>644</v>
      </c>
      <c r="DP117" t="s">
        <v>491</v>
      </c>
      <c r="DQ117" t="s">
        <v>207</v>
      </c>
      <c r="DR117">
        <v>790</v>
      </c>
      <c r="DS117">
        <v>3747</v>
      </c>
      <c r="DT117" t="s">
        <v>288</v>
      </c>
      <c r="DU117" t="s">
        <v>646</v>
      </c>
      <c r="DV117" t="s">
        <v>491</v>
      </c>
      <c r="DW117" t="s">
        <v>207</v>
      </c>
      <c r="DX117">
        <v>860</v>
      </c>
      <c r="DY117">
        <v>4406</v>
      </c>
      <c r="DZ117" t="s">
        <v>288</v>
      </c>
      <c r="EA117" t="s">
        <v>644</v>
      </c>
      <c r="EB117" t="s">
        <v>491</v>
      </c>
      <c r="EC117" t="s">
        <v>207</v>
      </c>
      <c r="ED117">
        <v>65</v>
      </c>
      <c r="EE117">
        <v>411</v>
      </c>
      <c r="EF117" t="s">
        <v>288</v>
      </c>
      <c r="EG117" t="s">
        <v>644</v>
      </c>
      <c r="EH117" t="s">
        <v>491</v>
      </c>
      <c r="EI117" t="s">
        <v>207</v>
      </c>
      <c r="EJ117">
        <v>0</v>
      </c>
      <c r="EK117">
        <v>0</v>
      </c>
      <c r="EL117" t="s">
        <v>219</v>
      </c>
      <c r="EM117">
        <v>42</v>
      </c>
      <c r="EN117">
        <v>157</v>
      </c>
      <c r="EO117">
        <v>0</v>
      </c>
      <c r="EP117">
        <v>0</v>
      </c>
      <c r="EQ117" t="s">
        <v>207</v>
      </c>
      <c r="ER117" t="s">
        <v>207</v>
      </c>
      <c r="ES117" t="s">
        <v>207</v>
      </c>
      <c r="ET117" t="s">
        <v>207</v>
      </c>
      <c r="EU117">
        <v>0</v>
      </c>
      <c r="EV117">
        <v>0</v>
      </c>
      <c r="EW117" t="s">
        <v>207</v>
      </c>
      <c r="EX117" t="s">
        <v>207</v>
      </c>
      <c r="EY117" t="s">
        <v>207</v>
      </c>
      <c r="EZ117" t="s">
        <v>207</v>
      </c>
      <c r="FA117">
        <v>3</v>
      </c>
      <c r="FB117">
        <v>11</v>
      </c>
      <c r="FC117" t="s">
        <v>277</v>
      </c>
      <c r="FD117" t="s">
        <v>647</v>
      </c>
      <c r="FE117" t="s">
        <v>491</v>
      </c>
      <c r="FF117" t="s">
        <v>207</v>
      </c>
      <c r="FG117">
        <v>12</v>
      </c>
      <c r="FH117">
        <v>74</v>
      </c>
      <c r="FI117" t="s">
        <v>277</v>
      </c>
      <c r="FJ117" t="s">
        <v>647</v>
      </c>
      <c r="FK117" t="s">
        <v>491</v>
      </c>
      <c r="FL117" t="s">
        <v>207</v>
      </c>
      <c r="FM117">
        <v>27</v>
      </c>
      <c r="FN117">
        <v>72</v>
      </c>
      <c r="FO117" t="s">
        <v>277</v>
      </c>
      <c r="FP117" t="s">
        <v>647</v>
      </c>
      <c r="FQ117" t="s">
        <v>491</v>
      </c>
      <c r="FR117" t="s">
        <v>207</v>
      </c>
      <c r="FS117">
        <v>0</v>
      </c>
      <c r="FT117">
        <v>0</v>
      </c>
      <c r="FU117">
        <v>571</v>
      </c>
      <c r="FV117">
        <v>2187</v>
      </c>
      <c r="FW117">
        <v>760</v>
      </c>
      <c r="FX117">
        <v>4010</v>
      </c>
      <c r="FY117">
        <v>1007</v>
      </c>
      <c r="FZ117">
        <v>5864</v>
      </c>
      <c r="GA117">
        <v>0</v>
      </c>
      <c r="GB117">
        <v>0</v>
      </c>
      <c r="GC117" t="s">
        <v>219</v>
      </c>
      <c r="GD117">
        <v>723</v>
      </c>
      <c r="GE117">
        <v>4374</v>
      </c>
      <c r="GF117" t="s">
        <v>219</v>
      </c>
      <c r="GG117" t="s">
        <v>288</v>
      </c>
      <c r="GH117" t="s">
        <v>644</v>
      </c>
      <c r="GI117" t="s">
        <v>219</v>
      </c>
      <c r="GJ117" t="s">
        <v>277</v>
      </c>
      <c r="GK117" t="s">
        <v>206</v>
      </c>
      <c r="GL117">
        <v>0</v>
      </c>
      <c r="GM117">
        <v>0</v>
      </c>
      <c r="GN117" t="s">
        <v>219</v>
      </c>
      <c r="GO117" t="s">
        <v>237</v>
      </c>
      <c r="GP117" t="s">
        <v>237</v>
      </c>
      <c r="GQ117" t="s">
        <v>212</v>
      </c>
      <c r="GR117" t="s">
        <v>220</v>
      </c>
    </row>
    <row r="118" spans="1:200" x14ac:dyDescent="0.2">
      <c r="A118" t="s">
        <v>202</v>
      </c>
      <c r="B118" t="s">
        <v>203</v>
      </c>
      <c r="C118" t="s">
        <v>201</v>
      </c>
      <c r="D118" t="s">
        <v>204</v>
      </c>
      <c r="E118" t="s">
        <v>648</v>
      </c>
      <c r="F118" t="s">
        <v>649</v>
      </c>
      <c r="G118">
        <v>9</v>
      </c>
      <c r="H118">
        <v>9</v>
      </c>
      <c r="I118" t="s">
        <v>206</v>
      </c>
      <c r="J118">
        <v>0</v>
      </c>
      <c r="K118">
        <v>0</v>
      </c>
      <c r="L118">
        <v>0</v>
      </c>
      <c r="M118">
        <v>0</v>
      </c>
      <c r="N118" t="s">
        <v>207</v>
      </c>
      <c r="O118" t="s">
        <v>207</v>
      </c>
      <c r="P118">
        <v>0</v>
      </c>
      <c r="Q118">
        <v>0</v>
      </c>
      <c r="R118" t="s">
        <v>207</v>
      </c>
      <c r="S118" t="s">
        <v>207</v>
      </c>
      <c r="T118">
        <v>0</v>
      </c>
      <c r="U118">
        <v>0</v>
      </c>
      <c r="V118" t="s">
        <v>207</v>
      </c>
      <c r="W118" t="s">
        <v>207</v>
      </c>
      <c r="X118">
        <v>0</v>
      </c>
      <c r="Y118">
        <v>0</v>
      </c>
      <c r="Z118" t="s">
        <v>207</v>
      </c>
      <c r="AA118" t="s">
        <v>207</v>
      </c>
      <c r="AB118">
        <v>0</v>
      </c>
      <c r="AC118">
        <v>0</v>
      </c>
      <c r="AD118" t="s">
        <v>207</v>
      </c>
      <c r="AE118" t="s">
        <v>207</v>
      </c>
      <c r="AF118">
        <v>0</v>
      </c>
      <c r="AG118">
        <v>0</v>
      </c>
      <c r="AH118" t="s">
        <v>207</v>
      </c>
      <c r="AI118" t="s">
        <v>207</v>
      </c>
      <c r="AJ118">
        <v>0</v>
      </c>
      <c r="AK118">
        <v>0</v>
      </c>
      <c r="AL118" t="s">
        <v>206</v>
      </c>
      <c r="AM118">
        <v>0</v>
      </c>
      <c r="AN118">
        <v>0</v>
      </c>
      <c r="AO118">
        <v>0</v>
      </c>
      <c r="AP118">
        <v>0</v>
      </c>
      <c r="AQ118" t="s">
        <v>207</v>
      </c>
      <c r="AR118" t="s">
        <v>207</v>
      </c>
      <c r="AS118">
        <v>0</v>
      </c>
      <c r="AT118">
        <v>0</v>
      </c>
      <c r="AU118" t="s">
        <v>207</v>
      </c>
      <c r="AV118" t="s">
        <v>207</v>
      </c>
      <c r="AW118">
        <v>0</v>
      </c>
      <c r="AX118">
        <v>0</v>
      </c>
      <c r="AY118" t="s">
        <v>207</v>
      </c>
      <c r="AZ118" t="s">
        <v>207</v>
      </c>
      <c r="BA118">
        <v>0</v>
      </c>
      <c r="BB118">
        <v>0</v>
      </c>
      <c r="BC118" t="s">
        <v>207</v>
      </c>
      <c r="BD118" t="s">
        <v>207</v>
      </c>
      <c r="BE118">
        <v>0</v>
      </c>
      <c r="BF118">
        <v>0</v>
      </c>
      <c r="BG118" t="s">
        <v>207</v>
      </c>
      <c r="BH118" t="s">
        <v>207</v>
      </c>
      <c r="BI118">
        <v>0</v>
      </c>
      <c r="BJ118">
        <v>0</v>
      </c>
      <c r="BK118">
        <v>0</v>
      </c>
      <c r="BL118">
        <v>0</v>
      </c>
      <c r="BM118">
        <v>0</v>
      </c>
      <c r="BN118">
        <v>0</v>
      </c>
      <c r="BO118" t="s">
        <v>206</v>
      </c>
      <c r="BP118">
        <v>0</v>
      </c>
      <c r="BQ118">
        <v>0</v>
      </c>
      <c r="BR118">
        <v>0</v>
      </c>
      <c r="BS118">
        <v>0</v>
      </c>
      <c r="BT118" t="s">
        <v>206</v>
      </c>
      <c r="BU118">
        <v>0</v>
      </c>
      <c r="BV118">
        <v>0</v>
      </c>
      <c r="BW118">
        <v>0</v>
      </c>
      <c r="BX118">
        <v>0</v>
      </c>
      <c r="BY118" t="s">
        <v>206</v>
      </c>
      <c r="BZ118">
        <v>0</v>
      </c>
      <c r="CA118">
        <v>0</v>
      </c>
      <c r="CB118">
        <v>0</v>
      </c>
      <c r="CC118">
        <v>0</v>
      </c>
      <c r="CD118" t="s">
        <v>206</v>
      </c>
      <c r="CE118">
        <v>0</v>
      </c>
      <c r="CF118">
        <v>0</v>
      </c>
      <c r="CG118">
        <v>0</v>
      </c>
      <c r="CH118">
        <v>0</v>
      </c>
      <c r="CI118" t="s">
        <v>206</v>
      </c>
      <c r="CJ118">
        <v>0</v>
      </c>
      <c r="CK118">
        <v>0</v>
      </c>
      <c r="CL118">
        <v>0</v>
      </c>
      <c r="CM118">
        <v>0</v>
      </c>
      <c r="CN118" t="s">
        <v>206</v>
      </c>
      <c r="CO118" t="s">
        <v>207</v>
      </c>
      <c r="CP118">
        <v>0</v>
      </c>
      <c r="CQ118">
        <v>0</v>
      </c>
      <c r="CR118">
        <v>0</v>
      </c>
      <c r="CS118">
        <v>0</v>
      </c>
      <c r="CT118">
        <v>0</v>
      </c>
      <c r="CU118" t="s">
        <v>206</v>
      </c>
      <c r="CV118">
        <v>0</v>
      </c>
      <c r="CW118">
        <v>0</v>
      </c>
      <c r="CX118">
        <v>1300</v>
      </c>
      <c r="CY118">
        <v>6000</v>
      </c>
      <c r="CZ118" t="s">
        <v>219</v>
      </c>
      <c r="DA118">
        <f>Table1[[#This Row],[i- returnees internal present household]]+Table1[[#This Row],[k- abroad returnee household]]</f>
        <v>1154</v>
      </c>
      <c r="DB118">
        <f>Table1[[#This Row],[i- returnees internal present individuals]]+Table1[[#This Row],[k- abroad returnee individuals]]</f>
        <v>5936</v>
      </c>
      <c r="DC118" t="s">
        <v>219</v>
      </c>
      <c r="DD118">
        <v>516</v>
      </c>
      <c r="DE118">
        <v>2766</v>
      </c>
      <c r="DF118">
        <v>14</v>
      </c>
      <c r="DG118">
        <v>77</v>
      </c>
      <c r="DH118" t="s">
        <v>203</v>
      </c>
      <c r="DI118" t="s">
        <v>286</v>
      </c>
      <c r="DJ118" t="s">
        <v>210</v>
      </c>
      <c r="DK118" t="s">
        <v>207</v>
      </c>
      <c r="DL118">
        <v>102</v>
      </c>
      <c r="DM118">
        <v>552</v>
      </c>
      <c r="DN118" t="s">
        <v>253</v>
      </c>
      <c r="DO118" t="s">
        <v>254</v>
      </c>
      <c r="DP118" t="s">
        <v>210</v>
      </c>
      <c r="DQ118" t="s">
        <v>207</v>
      </c>
      <c r="DR118">
        <v>174</v>
      </c>
      <c r="DS118">
        <v>935</v>
      </c>
      <c r="DT118" t="s">
        <v>203</v>
      </c>
      <c r="DU118" t="s">
        <v>412</v>
      </c>
      <c r="DV118" t="s">
        <v>210</v>
      </c>
      <c r="DW118" t="s">
        <v>207</v>
      </c>
      <c r="DX118">
        <v>133</v>
      </c>
      <c r="DY118">
        <v>702</v>
      </c>
      <c r="DZ118" t="s">
        <v>203</v>
      </c>
      <c r="EA118" t="s">
        <v>470</v>
      </c>
      <c r="EB118" t="s">
        <v>210</v>
      </c>
      <c r="EC118" t="s">
        <v>207</v>
      </c>
      <c r="ED118">
        <v>93</v>
      </c>
      <c r="EE118">
        <v>500</v>
      </c>
      <c r="EF118" t="s">
        <v>203</v>
      </c>
      <c r="EG118" t="s">
        <v>412</v>
      </c>
      <c r="EH118" t="s">
        <v>210</v>
      </c>
      <c r="EI118" t="s">
        <v>207</v>
      </c>
      <c r="EJ118">
        <v>0</v>
      </c>
      <c r="EK118">
        <v>0</v>
      </c>
      <c r="EL118" t="s">
        <v>219</v>
      </c>
      <c r="EM118">
        <v>638</v>
      </c>
      <c r="EN118">
        <v>3170</v>
      </c>
      <c r="EO118">
        <v>60</v>
      </c>
      <c r="EP118">
        <v>259</v>
      </c>
      <c r="EQ118" t="s">
        <v>281</v>
      </c>
      <c r="ER118" t="s">
        <v>484</v>
      </c>
      <c r="ES118" t="s">
        <v>210</v>
      </c>
      <c r="ET118" t="s">
        <v>207</v>
      </c>
      <c r="EU118">
        <v>70</v>
      </c>
      <c r="EV118">
        <v>306</v>
      </c>
      <c r="EW118" t="s">
        <v>281</v>
      </c>
      <c r="EX118" t="s">
        <v>484</v>
      </c>
      <c r="EY118" t="s">
        <v>210</v>
      </c>
      <c r="EZ118" t="s">
        <v>207</v>
      </c>
      <c r="FA118">
        <v>115</v>
      </c>
      <c r="FB118">
        <v>734</v>
      </c>
      <c r="FC118" t="s">
        <v>281</v>
      </c>
      <c r="FD118" t="s">
        <v>484</v>
      </c>
      <c r="FE118" t="s">
        <v>210</v>
      </c>
      <c r="FF118" t="s">
        <v>207</v>
      </c>
      <c r="FG118">
        <v>263</v>
      </c>
      <c r="FH118">
        <v>1128</v>
      </c>
      <c r="FI118" t="s">
        <v>279</v>
      </c>
      <c r="FJ118" t="s">
        <v>414</v>
      </c>
      <c r="FK118" t="s">
        <v>210</v>
      </c>
      <c r="FL118" t="s">
        <v>207</v>
      </c>
      <c r="FM118">
        <v>130</v>
      </c>
      <c r="FN118">
        <v>743</v>
      </c>
      <c r="FO118" t="s">
        <v>279</v>
      </c>
      <c r="FP118" t="s">
        <v>414</v>
      </c>
      <c r="FQ118" t="s">
        <v>210</v>
      </c>
      <c r="FR118" t="s">
        <v>207</v>
      </c>
      <c r="FS118">
        <v>0</v>
      </c>
      <c r="FT118">
        <v>0</v>
      </c>
      <c r="FU118">
        <v>192</v>
      </c>
      <c r="FV118">
        <v>1008</v>
      </c>
      <c r="FW118">
        <v>280</v>
      </c>
      <c r="FX118">
        <v>1397</v>
      </c>
      <c r="FY118">
        <v>682</v>
      </c>
      <c r="FZ118">
        <v>3531</v>
      </c>
      <c r="GA118">
        <v>0</v>
      </c>
      <c r="GB118">
        <v>0</v>
      </c>
      <c r="GC118" t="s">
        <v>219</v>
      </c>
      <c r="GD118">
        <v>387</v>
      </c>
      <c r="GE118">
        <v>2334</v>
      </c>
      <c r="GF118" t="s">
        <v>219</v>
      </c>
      <c r="GG118" t="s">
        <v>203</v>
      </c>
      <c r="GH118" t="s">
        <v>412</v>
      </c>
      <c r="GI118" t="s">
        <v>219</v>
      </c>
      <c r="GJ118" t="s">
        <v>281</v>
      </c>
      <c r="GK118" t="s">
        <v>206</v>
      </c>
      <c r="GL118">
        <v>0</v>
      </c>
      <c r="GM118">
        <v>0</v>
      </c>
      <c r="GN118" t="s">
        <v>219</v>
      </c>
      <c r="GO118" t="s">
        <v>211</v>
      </c>
      <c r="GP118" t="s">
        <v>257</v>
      </c>
      <c r="GQ118" t="s">
        <v>211</v>
      </c>
      <c r="GR118" t="s">
        <v>220</v>
      </c>
    </row>
    <row r="119" spans="1:200" x14ac:dyDescent="0.2">
      <c r="A119" t="s">
        <v>389</v>
      </c>
      <c r="B119" t="s">
        <v>235</v>
      </c>
      <c r="C119" t="s">
        <v>388</v>
      </c>
      <c r="D119" t="s">
        <v>390</v>
      </c>
      <c r="E119" t="s">
        <v>650</v>
      </c>
      <c r="F119" t="s">
        <v>651</v>
      </c>
      <c r="G119">
        <v>9</v>
      </c>
      <c r="H119">
        <v>9</v>
      </c>
      <c r="I119" t="s">
        <v>206</v>
      </c>
      <c r="J119">
        <v>0</v>
      </c>
      <c r="K119">
        <v>0</v>
      </c>
      <c r="L119">
        <v>0</v>
      </c>
      <c r="M119">
        <v>0</v>
      </c>
      <c r="N119" t="s">
        <v>207</v>
      </c>
      <c r="O119" t="s">
        <v>207</v>
      </c>
      <c r="P119">
        <v>0</v>
      </c>
      <c r="Q119">
        <v>0</v>
      </c>
      <c r="R119" t="s">
        <v>207</v>
      </c>
      <c r="S119" t="s">
        <v>207</v>
      </c>
      <c r="T119">
        <v>0</v>
      </c>
      <c r="U119">
        <v>0</v>
      </c>
      <c r="V119" t="s">
        <v>207</v>
      </c>
      <c r="W119" t="s">
        <v>207</v>
      </c>
      <c r="X119">
        <v>0</v>
      </c>
      <c r="Y119">
        <v>0</v>
      </c>
      <c r="Z119" t="s">
        <v>207</v>
      </c>
      <c r="AA119" t="s">
        <v>207</v>
      </c>
      <c r="AB119">
        <v>0</v>
      </c>
      <c r="AC119">
        <v>0</v>
      </c>
      <c r="AD119" t="s">
        <v>207</v>
      </c>
      <c r="AE119" t="s">
        <v>207</v>
      </c>
      <c r="AF119">
        <v>0</v>
      </c>
      <c r="AG119">
        <v>0</v>
      </c>
      <c r="AH119" t="s">
        <v>207</v>
      </c>
      <c r="AI119" t="s">
        <v>207</v>
      </c>
      <c r="AJ119">
        <v>0</v>
      </c>
      <c r="AK119">
        <v>0</v>
      </c>
      <c r="AL119" t="s">
        <v>206</v>
      </c>
      <c r="AM119">
        <v>0</v>
      </c>
      <c r="AN119">
        <v>0</v>
      </c>
      <c r="AO119">
        <v>0</v>
      </c>
      <c r="AP119">
        <v>0</v>
      </c>
      <c r="AQ119" t="s">
        <v>207</v>
      </c>
      <c r="AR119" t="s">
        <v>207</v>
      </c>
      <c r="AS119">
        <v>0</v>
      </c>
      <c r="AT119">
        <v>0</v>
      </c>
      <c r="AU119" t="s">
        <v>207</v>
      </c>
      <c r="AV119" t="s">
        <v>207</v>
      </c>
      <c r="AW119">
        <v>0</v>
      </c>
      <c r="AX119">
        <v>0</v>
      </c>
      <c r="AY119" t="s">
        <v>207</v>
      </c>
      <c r="AZ119" t="s">
        <v>207</v>
      </c>
      <c r="BA119">
        <v>0</v>
      </c>
      <c r="BB119">
        <v>0</v>
      </c>
      <c r="BC119" t="s">
        <v>207</v>
      </c>
      <c r="BD119" t="s">
        <v>207</v>
      </c>
      <c r="BE119">
        <v>0</v>
      </c>
      <c r="BF119">
        <v>0</v>
      </c>
      <c r="BG119" t="s">
        <v>207</v>
      </c>
      <c r="BH119" t="s">
        <v>207</v>
      </c>
      <c r="BI119">
        <v>0</v>
      </c>
      <c r="BJ119">
        <v>0</v>
      </c>
      <c r="BK119">
        <v>0</v>
      </c>
      <c r="BL119">
        <v>0</v>
      </c>
      <c r="BM119">
        <v>0</v>
      </c>
      <c r="BN119">
        <v>0</v>
      </c>
      <c r="BO119" t="s">
        <v>206</v>
      </c>
      <c r="BP119">
        <v>0</v>
      </c>
      <c r="BQ119">
        <v>0</v>
      </c>
      <c r="BR119">
        <v>0</v>
      </c>
      <c r="BS119">
        <v>0</v>
      </c>
      <c r="BT119" t="s">
        <v>206</v>
      </c>
      <c r="BU119">
        <v>0</v>
      </c>
      <c r="BV119">
        <v>0</v>
      </c>
      <c r="BW119">
        <v>0</v>
      </c>
      <c r="BX119">
        <v>0</v>
      </c>
      <c r="BY119" t="s">
        <v>206</v>
      </c>
      <c r="BZ119">
        <v>0</v>
      </c>
      <c r="CA119">
        <v>0</v>
      </c>
      <c r="CB119">
        <v>0</v>
      </c>
      <c r="CC119">
        <v>0</v>
      </c>
      <c r="CD119" t="s">
        <v>206</v>
      </c>
      <c r="CE119">
        <v>0</v>
      </c>
      <c r="CF119">
        <v>0</v>
      </c>
      <c r="CG119">
        <v>0</v>
      </c>
      <c r="CH119">
        <v>0</v>
      </c>
      <c r="CI119" t="s">
        <v>206</v>
      </c>
      <c r="CJ119">
        <v>0</v>
      </c>
      <c r="CK119">
        <v>0</v>
      </c>
      <c r="CL119">
        <v>0</v>
      </c>
      <c r="CM119">
        <v>0</v>
      </c>
      <c r="CN119" t="s">
        <v>206</v>
      </c>
      <c r="CO119" t="s">
        <v>207</v>
      </c>
      <c r="CP119">
        <v>0</v>
      </c>
      <c r="CQ119">
        <v>0</v>
      </c>
      <c r="CR119">
        <v>0</v>
      </c>
      <c r="CS119">
        <v>0</v>
      </c>
      <c r="CT119">
        <v>0</v>
      </c>
      <c r="CU119" t="s">
        <v>206</v>
      </c>
      <c r="CV119">
        <v>0</v>
      </c>
      <c r="CW119">
        <v>0</v>
      </c>
      <c r="CX119">
        <v>439</v>
      </c>
      <c r="CY119">
        <v>2679</v>
      </c>
      <c r="CZ119" t="s">
        <v>219</v>
      </c>
      <c r="DA119">
        <f>Table1[[#This Row],[i- returnees internal present household]]+Table1[[#This Row],[k- abroad returnee household]]</f>
        <v>439</v>
      </c>
      <c r="DB119">
        <f>Table1[[#This Row],[i- returnees internal present individuals]]+Table1[[#This Row],[k- abroad returnee individuals]]</f>
        <v>2679</v>
      </c>
      <c r="DC119" t="s">
        <v>219</v>
      </c>
      <c r="DD119">
        <v>295</v>
      </c>
      <c r="DE119">
        <v>1814</v>
      </c>
      <c r="DF119">
        <v>0</v>
      </c>
      <c r="DG119">
        <v>0</v>
      </c>
      <c r="DH119" t="s">
        <v>207</v>
      </c>
      <c r="DI119" t="s">
        <v>207</v>
      </c>
      <c r="DJ119" t="s">
        <v>207</v>
      </c>
      <c r="DK119" t="s">
        <v>207</v>
      </c>
      <c r="DL119">
        <v>40</v>
      </c>
      <c r="DM119">
        <v>240</v>
      </c>
      <c r="DN119" t="s">
        <v>235</v>
      </c>
      <c r="DO119" t="s">
        <v>390</v>
      </c>
      <c r="DP119" t="s">
        <v>210</v>
      </c>
      <c r="DQ119" t="s">
        <v>207</v>
      </c>
      <c r="DR119">
        <v>55</v>
      </c>
      <c r="DS119">
        <v>336</v>
      </c>
      <c r="DT119" t="s">
        <v>216</v>
      </c>
      <c r="DU119" t="s">
        <v>544</v>
      </c>
      <c r="DV119" t="s">
        <v>210</v>
      </c>
      <c r="DW119" t="s">
        <v>207</v>
      </c>
      <c r="DX119">
        <v>88</v>
      </c>
      <c r="DY119">
        <v>546</v>
      </c>
      <c r="DZ119" t="s">
        <v>235</v>
      </c>
      <c r="EA119" t="s">
        <v>392</v>
      </c>
      <c r="EB119" t="s">
        <v>210</v>
      </c>
      <c r="EC119" t="s">
        <v>207</v>
      </c>
      <c r="ED119">
        <v>112</v>
      </c>
      <c r="EE119">
        <v>692</v>
      </c>
      <c r="EF119" t="s">
        <v>235</v>
      </c>
      <c r="EG119" t="s">
        <v>392</v>
      </c>
      <c r="EH119" t="s">
        <v>210</v>
      </c>
      <c r="EI119" t="s">
        <v>207</v>
      </c>
      <c r="EJ119">
        <v>0</v>
      </c>
      <c r="EK119">
        <v>0</v>
      </c>
      <c r="EL119" t="s">
        <v>219</v>
      </c>
      <c r="EM119">
        <v>144</v>
      </c>
      <c r="EN119">
        <v>865</v>
      </c>
      <c r="EO119">
        <v>0</v>
      </c>
      <c r="EP119">
        <v>0</v>
      </c>
      <c r="EQ119" t="s">
        <v>207</v>
      </c>
      <c r="ER119" t="s">
        <v>207</v>
      </c>
      <c r="ES119" t="s">
        <v>207</v>
      </c>
      <c r="ET119" t="s">
        <v>207</v>
      </c>
      <c r="EU119">
        <v>2</v>
      </c>
      <c r="EV119">
        <v>13</v>
      </c>
      <c r="EW119" t="s">
        <v>281</v>
      </c>
      <c r="EX119" t="s">
        <v>393</v>
      </c>
      <c r="EY119" t="s">
        <v>210</v>
      </c>
      <c r="EZ119" t="s">
        <v>207</v>
      </c>
      <c r="FA119">
        <v>9</v>
      </c>
      <c r="FB119">
        <v>54</v>
      </c>
      <c r="FC119" t="s">
        <v>281</v>
      </c>
      <c r="FD119" t="s">
        <v>436</v>
      </c>
      <c r="FE119" t="s">
        <v>210</v>
      </c>
      <c r="FF119" t="s">
        <v>207</v>
      </c>
      <c r="FG119">
        <v>37</v>
      </c>
      <c r="FH119">
        <v>216</v>
      </c>
      <c r="FI119" t="s">
        <v>277</v>
      </c>
      <c r="FJ119" t="s">
        <v>278</v>
      </c>
      <c r="FK119" t="s">
        <v>210</v>
      </c>
      <c r="FL119" t="s">
        <v>207</v>
      </c>
      <c r="FM119">
        <v>96</v>
      </c>
      <c r="FN119">
        <v>582</v>
      </c>
      <c r="FO119" t="s">
        <v>277</v>
      </c>
      <c r="FP119" t="s">
        <v>278</v>
      </c>
      <c r="FQ119" t="s">
        <v>210</v>
      </c>
      <c r="FR119" t="s">
        <v>207</v>
      </c>
      <c r="FS119">
        <v>0</v>
      </c>
      <c r="FT119">
        <v>0</v>
      </c>
      <c r="FU119">
        <v>418</v>
      </c>
      <c r="FV119">
        <v>2508</v>
      </c>
      <c r="FW119">
        <v>21</v>
      </c>
      <c r="FX119">
        <v>171</v>
      </c>
      <c r="FY119">
        <v>0</v>
      </c>
      <c r="FZ119">
        <v>0</v>
      </c>
      <c r="GA119">
        <v>0</v>
      </c>
      <c r="GB119">
        <v>0</v>
      </c>
      <c r="GC119" t="s">
        <v>219</v>
      </c>
      <c r="GD119">
        <v>98</v>
      </c>
      <c r="GE119">
        <v>588</v>
      </c>
      <c r="GF119" t="s">
        <v>219</v>
      </c>
      <c r="GG119" t="s">
        <v>235</v>
      </c>
      <c r="GH119" t="s">
        <v>392</v>
      </c>
      <c r="GI119" t="s">
        <v>219</v>
      </c>
      <c r="GJ119" t="s">
        <v>277</v>
      </c>
      <c r="GK119" t="s">
        <v>206</v>
      </c>
      <c r="GL119">
        <v>0</v>
      </c>
      <c r="GM119">
        <v>0</v>
      </c>
      <c r="GN119" t="s">
        <v>206</v>
      </c>
      <c r="GO119" t="s">
        <v>237</v>
      </c>
      <c r="GP119" t="s">
        <v>212</v>
      </c>
      <c r="GQ119" t="s">
        <v>212</v>
      </c>
      <c r="GR119" t="s">
        <v>652</v>
      </c>
    </row>
    <row r="120" spans="1:200" x14ac:dyDescent="0.2">
      <c r="A120" t="s">
        <v>252</v>
      </c>
      <c r="B120" t="s">
        <v>253</v>
      </c>
      <c r="C120" t="s">
        <v>251</v>
      </c>
      <c r="D120" t="s">
        <v>254</v>
      </c>
      <c r="E120" t="s">
        <v>653</v>
      </c>
      <c r="F120" t="s">
        <v>654</v>
      </c>
      <c r="G120">
        <v>9</v>
      </c>
      <c r="H120">
        <v>9</v>
      </c>
      <c r="I120" t="s">
        <v>206</v>
      </c>
      <c r="J120">
        <v>0</v>
      </c>
      <c r="K120">
        <v>0</v>
      </c>
      <c r="L120">
        <v>0</v>
      </c>
      <c r="M120">
        <v>0</v>
      </c>
      <c r="N120" t="s">
        <v>207</v>
      </c>
      <c r="O120" t="s">
        <v>207</v>
      </c>
      <c r="P120">
        <v>0</v>
      </c>
      <c r="Q120">
        <v>0</v>
      </c>
      <c r="R120" t="s">
        <v>207</v>
      </c>
      <c r="S120" t="s">
        <v>207</v>
      </c>
      <c r="T120">
        <v>0</v>
      </c>
      <c r="U120">
        <v>0</v>
      </c>
      <c r="V120" t="s">
        <v>207</v>
      </c>
      <c r="W120" t="s">
        <v>207</v>
      </c>
      <c r="X120">
        <v>0</v>
      </c>
      <c r="Y120">
        <v>0</v>
      </c>
      <c r="Z120" t="s">
        <v>207</v>
      </c>
      <c r="AA120" t="s">
        <v>207</v>
      </c>
      <c r="AB120">
        <v>0</v>
      </c>
      <c r="AC120">
        <v>0</v>
      </c>
      <c r="AD120" t="s">
        <v>207</v>
      </c>
      <c r="AE120" t="s">
        <v>207</v>
      </c>
      <c r="AF120">
        <v>0</v>
      </c>
      <c r="AG120">
        <v>0</v>
      </c>
      <c r="AH120" t="s">
        <v>207</v>
      </c>
      <c r="AI120" t="s">
        <v>207</v>
      </c>
      <c r="AJ120">
        <v>0</v>
      </c>
      <c r="AK120">
        <v>0</v>
      </c>
      <c r="AL120" t="s">
        <v>206</v>
      </c>
      <c r="AM120">
        <v>0</v>
      </c>
      <c r="AN120">
        <v>0</v>
      </c>
      <c r="AO120">
        <v>0</v>
      </c>
      <c r="AP120">
        <v>0</v>
      </c>
      <c r="AQ120" t="s">
        <v>207</v>
      </c>
      <c r="AR120" t="s">
        <v>207</v>
      </c>
      <c r="AS120">
        <v>0</v>
      </c>
      <c r="AT120">
        <v>0</v>
      </c>
      <c r="AU120" t="s">
        <v>207</v>
      </c>
      <c r="AV120" t="s">
        <v>207</v>
      </c>
      <c r="AW120">
        <v>0</v>
      </c>
      <c r="AX120">
        <v>0</v>
      </c>
      <c r="AY120" t="s">
        <v>207</v>
      </c>
      <c r="AZ120" t="s">
        <v>207</v>
      </c>
      <c r="BA120">
        <v>0</v>
      </c>
      <c r="BB120">
        <v>0</v>
      </c>
      <c r="BC120" t="s">
        <v>207</v>
      </c>
      <c r="BD120" t="s">
        <v>207</v>
      </c>
      <c r="BE120">
        <v>0</v>
      </c>
      <c r="BF120">
        <v>0</v>
      </c>
      <c r="BG120" t="s">
        <v>207</v>
      </c>
      <c r="BH120" t="s">
        <v>207</v>
      </c>
      <c r="BI120">
        <v>0</v>
      </c>
      <c r="BJ120">
        <v>0</v>
      </c>
      <c r="BK120">
        <v>0</v>
      </c>
      <c r="BL120">
        <v>0</v>
      </c>
      <c r="BM120">
        <v>0</v>
      </c>
      <c r="BN120">
        <v>0</v>
      </c>
      <c r="BO120" t="s">
        <v>206</v>
      </c>
      <c r="BP120">
        <v>0</v>
      </c>
      <c r="BQ120">
        <v>0</v>
      </c>
      <c r="BR120">
        <v>0</v>
      </c>
      <c r="BS120">
        <v>0</v>
      </c>
      <c r="BT120" t="s">
        <v>206</v>
      </c>
      <c r="BU120">
        <v>0</v>
      </c>
      <c r="BV120">
        <v>0</v>
      </c>
      <c r="BW120">
        <v>0</v>
      </c>
      <c r="BX120">
        <v>0</v>
      </c>
      <c r="BY120" t="s">
        <v>206</v>
      </c>
      <c r="BZ120">
        <v>0</v>
      </c>
      <c r="CA120">
        <v>0</v>
      </c>
      <c r="CB120">
        <v>0</v>
      </c>
      <c r="CC120">
        <v>0</v>
      </c>
      <c r="CD120" t="s">
        <v>206</v>
      </c>
      <c r="CE120">
        <v>0</v>
      </c>
      <c r="CF120">
        <v>0</v>
      </c>
      <c r="CG120">
        <v>0</v>
      </c>
      <c r="CH120">
        <v>0</v>
      </c>
      <c r="CI120" t="s">
        <v>206</v>
      </c>
      <c r="CJ120">
        <v>0</v>
      </c>
      <c r="CK120">
        <v>0</v>
      </c>
      <c r="CL120">
        <v>0</v>
      </c>
      <c r="CM120">
        <v>0</v>
      </c>
      <c r="CN120" t="s">
        <v>206</v>
      </c>
      <c r="CO120" t="s">
        <v>207</v>
      </c>
      <c r="CP120">
        <v>0</v>
      </c>
      <c r="CQ120">
        <v>0</v>
      </c>
      <c r="CR120">
        <v>0</v>
      </c>
      <c r="CS120">
        <v>0</v>
      </c>
      <c r="CT120">
        <v>0</v>
      </c>
      <c r="CU120" t="s">
        <v>206</v>
      </c>
      <c r="CV120">
        <v>0</v>
      </c>
      <c r="CW120">
        <v>0</v>
      </c>
      <c r="CX120">
        <v>1240</v>
      </c>
      <c r="CY120">
        <v>7440</v>
      </c>
      <c r="CZ120" t="s">
        <v>219</v>
      </c>
      <c r="DA120">
        <f>Table1[[#This Row],[i- returnees internal present household]]+Table1[[#This Row],[k- abroad returnee household]]</f>
        <v>262</v>
      </c>
      <c r="DB120">
        <f>Table1[[#This Row],[i- returnees internal present individuals]]+Table1[[#This Row],[k- abroad returnee individuals]]</f>
        <v>1772</v>
      </c>
      <c r="DC120" t="s">
        <v>219</v>
      </c>
      <c r="DD120">
        <v>262</v>
      </c>
      <c r="DE120">
        <v>1772</v>
      </c>
      <c r="DF120">
        <v>120</v>
      </c>
      <c r="DG120">
        <v>920</v>
      </c>
      <c r="DH120" t="s">
        <v>253</v>
      </c>
      <c r="DI120" t="s">
        <v>254</v>
      </c>
      <c r="DJ120" t="s">
        <v>210</v>
      </c>
      <c r="DK120" t="s">
        <v>207</v>
      </c>
      <c r="DL120">
        <v>40</v>
      </c>
      <c r="DM120">
        <v>240</v>
      </c>
      <c r="DN120" t="s">
        <v>253</v>
      </c>
      <c r="DO120" t="s">
        <v>254</v>
      </c>
      <c r="DP120" t="s">
        <v>210</v>
      </c>
      <c r="DQ120" t="s">
        <v>207</v>
      </c>
      <c r="DR120">
        <v>0</v>
      </c>
      <c r="DS120">
        <v>0</v>
      </c>
      <c r="DT120" t="s">
        <v>207</v>
      </c>
      <c r="DU120" t="s">
        <v>207</v>
      </c>
      <c r="DV120" t="s">
        <v>207</v>
      </c>
      <c r="DW120" t="s">
        <v>207</v>
      </c>
      <c r="DX120">
        <v>0</v>
      </c>
      <c r="DY120">
        <v>0</v>
      </c>
      <c r="DZ120" t="s">
        <v>207</v>
      </c>
      <c r="EA120" t="s">
        <v>207</v>
      </c>
      <c r="EB120" t="s">
        <v>207</v>
      </c>
      <c r="EC120" t="s">
        <v>207</v>
      </c>
      <c r="ED120">
        <v>102</v>
      </c>
      <c r="EE120">
        <v>612</v>
      </c>
      <c r="EF120" t="s">
        <v>253</v>
      </c>
      <c r="EG120" t="s">
        <v>254</v>
      </c>
      <c r="EH120" t="s">
        <v>210</v>
      </c>
      <c r="EI120" t="s">
        <v>207</v>
      </c>
      <c r="EJ120">
        <v>0</v>
      </c>
      <c r="EK120">
        <v>0</v>
      </c>
      <c r="EL120" t="s">
        <v>206</v>
      </c>
      <c r="EM120">
        <v>0</v>
      </c>
      <c r="EN120">
        <v>0</v>
      </c>
      <c r="EO120">
        <v>0</v>
      </c>
      <c r="EP120">
        <v>0</v>
      </c>
      <c r="EQ120" t="s">
        <v>207</v>
      </c>
      <c r="ER120" t="s">
        <v>207</v>
      </c>
      <c r="ES120" t="s">
        <v>207</v>
      </c>
      <c r="ET120" t="s">
        <v>207</v>
      </c>
      <c r="EU120">
        <v>0</v>
      </c>
      <c r="EV120">
        <v>0</v>
      </c>
      <c r="EW120" t="s">
        <v>207</v>
      </c>
      <c r="EX120" t="s">
        <v>207</v>
      </c>
      <c r="EY120" t="s">
        <v>207</v>
      </c>
      <c r="EZ120" t="s">
        <v>207</v>
      </c>
      <c r="FA120">
        <v>0</v>
      </c>
      <c r="FB120">
        <v>0</v>
      </c>
      <c r="FC120" t="s">
        <v>207</v>
      </c>
      <c r="FD120" t="s">
        <v>207</v>
      </c>
      <c r="FE120" t="s">
        <v>207</v>
      </c>
      <c r="FF120" t="s">
        <v>207</v>
      </c>
      <c r="FG120">
        <v>0</v>
      </c>
      <c r="FH120">
        <v>0</v>
      </c>
      <c r="FI120" t="s">
        <v>207</v>
      </c>
      <c r="FJ120" t="s">
        <v>207</v>
      </c>
      <c r="FK120" t="s">
        <v>207</v>
      </c>
      <c r="FL120" t="s">
        <v>207</v>
      </c>
      <c r="FM120">
        <v>0</v>
      </c>
      <c r="FN120">
        <v>0</v>
      </c>
      <c r="FO120" t="s">
        <v>207</v>
      </c>
      <c r="FP120" t="s">
        <v>207</v>
      </c>
      <c r="FQ120" t="s">
        <v>207</v>
      </c>
      <c r="FR120" t="s">
        <v>207</v>
      </c>
      <c r="FS120">
        <v>0</v>
      </c>
      <c r="FT120">
        <v>0</v>
      </c>
      <c r="FU120">
        <v>120</v>
      </c>
      <c r="FV120">
        <v>920</v>
      </c>
      <c r="FW120">
        <v>142</v>
      </c>
      <c r="FX120">
        <v>852</v>
      </c>
      <c r="FY120">
        <v>0</v>
      </c>
      <c r="FZ120">
        <v>0</v>
      </c>
      <c r="GA120">
        <v>0</v>
      </c>
      <c r="GB120">
        <v>0</v>
      </c>
      <c r="GC120" t="s">
        <v>219</v>
      </c>
      <c r="GD120">
        <v>620</v>
      </c>
      <c r="GE120">
        <v>3720</v>
      </c>
      <c r="GF120" t="s">
        <v>219</v>
      </c>
      <c r="GG120" t="s">
        <v>253</v>
      </c>
      <c r="GH120" t="s">
        <v>254</v>
      </c>
      <c r="GI120" t="s">
        <v>206</v>
      </c>
      <c r="GJ120" t="s">
        <v>207</v>
      </c>
      <c r="GK120" t="s">
        <v>206</v>
      </c>
      <c r="GL120">
        <v>0</v>
      </c>
      <c r="GM120">
        <v>0</v>
      </c>
      <c r="GN120" t="s">
        <v>206</v>
      </c>
      <c r="GO120" t="s">
        <v>212</v>
      </c>
      <c r="GP120" t="s">
        <v>211</v>
      </c>
      <c r="GQ120" t="s">
        <v>212</v>
      </c>
      <c r="GR120" t="s">
        <v>220</v>
      </c>
    </row>
    <row r="121" spans="1:200" x14ac:dyDescent="0.2">
      <c r="A121" t="s">
        <v>252</v>
      </c>
      <c r="B121" t="s">
        <v>253</v>
      </c>
      <c r="C121" t="s">
        <v>251</v>
      </c>
      <c r="D121" t="s">
        <v>254</v>
      </c>
      <c r="E121" t="s">
        <v>655</v>
      </c>
      <c r="F121" t="s">
        <v>656</v>
      </c>
      <c r="G121">
        <v>9</v>
      </c>
      <c r="H121">
        <v>9</v>
      </c>
      <c r="I121" t="s">
        <v>219</v>
      </c>
      <c r="J121">
        <v>814</v>
      </c>
      <c r="K121">
        <v>4882</v>
      </c>
      <c r="L121">
        <v>225</v>
      </c>
      <c r="M121">
        <v>1330</v>
      </c>
      <c r="N121" t="s">
        <v>253</v>
      </c>
      <c r="O121" t="s">
        <v>256</v>
      </c>
      <c r="P121">
        <v>116</v>
      </c>
      <c r="Q121">
        <v>684</v>
      </c>
      <c r="R121" t="s">
        <v>253</v>
      </c>
      <c r="S121" t="s">
        <v>256</v>
      </c>
      <c r="T121">
        <v>0</v>
      </c>
      <c r="U121">
        <v>0</v>
      </c>
      <c r="V121" t="s">
        <v>207</v>
      </c>
      <c r="W121" t="s">
        <v>207</v>
      </c>
      <c r="X121">
        <v>135</v>
      </c>
      <c r="Y121">
        <v>798</v>
      </c>
      <c r="Z121" t="s">
        <v>216</v>
      </c>
      <c r="AA121" t="s">
        <v>255</v>
      </c>
      <c r="AB121">
        <v>103</v>
      </c>
      <c r="AC121">
        <v>606</v>
      </c>
      <c r="AD121" t="s">
        <v>271</v>
      </c>
      <c r="AE121" t="s">
        <v>483</v>
      </c>
      <c r="AF121">
        <v>235</v>
      </c>
      <c r="AG121">
        <v>1464</v>
      </c>
      <c r="AH121" t="s">
        <v>216</v>
      </c>
      <c r="AI121" t="s">
        <v>255</v>
      </c>
      <c r="AJ121">
        <v>0</v>
      </c>
      <c r="AK121">
        <v>0</v>
      </c>
      <c r="AL121" t="s">
        <v>206</v>
      </c>
      <c r="AM121">
        <v>0</v>
      </c>
      <c r="AN121">
        <v>0</v>
      </c>
      <c r="AO121">
        <v>0</v>
      </c>
      <c r="AP121">
        <v>0</v>
      </c>
      <c r="AQ121" t="s">
        <v>207</v>
      </c>
      <c r="AR121" t="s">
        <v>207</v>
      </c>
      <c r="AS121">
        <v>0</v>
      </c>
      <c r="AT121">
        <v>0</v>
      </c>
      <c r="AU121" t="s">
        <v>207</v>
      </c>
      <c r="AV121" t="s">
        <v>207</v>
      </c>
      <c r="AW121">
        <v>0</v>
      </c>
      <c r="AX121">
        <v>0</v>
      </c>
      <c r="AY121" t="s">
        <v>207</v>
      </c>
      <c r="AZ121" t="s">
        <v>207</v>
      </c>
      <c r="BA121">
        <v>0</v>
      </c>
      <c r="BB121">
        <v>0</v>
      </c>
      <c r="BC121" t="s">
        <v>207</v>
      </c>
      <c r="BD121" t="s">
        <v>207</v>
      </c>
      <c r="BE121">
        <v>0</v>
      </c>
      <c r="BF121">
        <v>0</v>
      </c>
      <c r="BG121" t="s">
        <v>207</v>
      </c>
      <c r="BH121" t="s">
        <v>207</v>
      </c>
      <c r="BI121">
        <v>0</v>
      </c>
      <c r="BJ121">
        <v>0</v>
      </c>
      <c r="BK121">
        <v>1330</v>
      </c>
      <c r="BL121">
        <v>0</v>
      </c>
      <c r="BM121">
        <v>0</v>
      </c>
      <c r="BN121">
        <v>0</v>
      </c>
      <c r="BO121" t="s">
        <v>206</v>
      </c>
      <c r="BP121">
        <v>684</v>
      </c>
      <c r="BQ121">
        <v>0</v>
      </c>
      <c r="BR121">
        <v>0</v>
      </c>
      <c r="BS121">
        <v>0</v>
      </c>
      <c r="BT121" t="s">
        <v>206</v>
      </c>
      <c r="BU121">
        <v>0</v>
      </c>
      <c r="BV121">
        <v>0</v>
      </c>
      <c r="BW121">
        <v>0</v>
      </c>
      <c r="BX121">
        <v>0</v>
      </c>
      <c r="BY121" t="s">
        <v>206</v>
      </c>
      <c r="BZ121">
        <v>798</v>
      </c>
      <c r="CA121">
        <v>0</v>
      </c>
      <c r="CB121">
        <v>0</v>
      </c>
      <c r="CC121">
        <v>0</v>
      </c>
      <c r="CD121" t="s">
        <v>206</v>
      </c>
      <c r="CE121">
        <v>606</v>
      </c>
      <c r="CF121">
        <v>0</v>
      </c>
      <c r="CG121">
        <v>0</v>
      </c>
      <c r="CH121">
        <v>0</v>
      </c>
      <c r="CI121" t="s">
        <v>206</v>
      </c>
      <c r="CJ121">
        <v>1464</v>
      </c>
      <c r="CK121">
        <v>0</v>
      </c>
      <c r="CL121">
        <v>0</v>
      </c>
      <c r="CM121">
        <v>0</v>
      </c>
      <c r="CN121" t="s">
        <v>206</v>
      </c>
      <c r="CO121" t="s">
        <v>207</v>
      </c>
      <c r="CP121">
        <v>0</v>
      </c>
      <c r="CQ121">
        <v>0</v>
      </c>
      <c r="CR121">
        <v>0</v>
      </c>
      <c r="CS121">
        <v>814</v>
      </c>
      <c r="CT121">
        <v>4882</v>
      </c>
      <c r="CU121" t="s">
        <v>206</v>
      </c>
      <c r="CV121">
        <v>0</v>
      </c>
      <c r="CW121">
        <v>0</v>
      </c>
      <c r="CX121">
        <v>1754</v>
      </c>
      <c r="CY121">
        <v>8768</v>
      </c>
      <c r="CZ121" t="s">
        <v>219</v>
      </c>
      <c r="DA121">
        <f>Table1[[#This Row],[i- returnees internal present household]]+Table1[[#This Row],[k- abroad returnee household]]</f>
        <v>237</v>
      </c>
      <c r="DB121">
        <f>Table1[[#This Row],[i- returnees internal present individuals]]+Table1[[#This Row],[k- abroad returnee individuals]]</f>
        <v>1421</v>
      </c>
      <c r="DC121" t="s">
        <v>219</v>
      </c>
      <c r="DD121">
        <v>237</v>
      </c>
      <c r="DE121">
        <v>1421</v>
      </c>
      <c r="DF121">
        <v>0</v>
      </c>
      <c r="DG121">
        <v>0</v>
      </c>
      <c r="DH121" t="s">
        <v>207</v>
      </c>
      <c r="DI121" t="s">
        <v>207</v>
      </c>
      <c r="DJ121" t="s">
        <v>207</v>
      </c>
      <c r="DK121" t="s">
        <v>207</v>
      </c>
      <c r="DL121">
        <v>0</v>
      </c>
      <c r="DM121">
        <v>0</v>
      </c>
      <c r="DN121" t="s">
        <v>207</v>
      </c>
      <c r="DO121" t="s">
        <v>207</v>
      </c>
      <c r="DP121" t="s">
        <v>207</v>
      </c>
      <c r="DQ121" t="s">
        <v>207</v>
      </c>
      <c r="DR121">
        <v>0</v>
      </c>
      <c r="DS121">
        <v>0</v>
      </c>
      <c r="DT121" t="s">
        <v>207</v>
      </c>
      <c r="DU121" t="s">
        <v>207</v>
      </c>
      <c r="DV121" t="s">
        <v>207</v>
      </c>
      <c r="DW121" t="s">
        <v>207</v>
      </c>
      <c r="DX121">
        <v>150</v>
      </c>
      <c r="DY121">
        <v>900</v>
      </c>
      <c r="DZ121" t="s">
        <v>262</v>
      </c>
      <c r="EA121" t="s">
        <v>362</v>
      </c>
      <c r="EB121" t="s">
        <v>210</v>
      </c>
      <c r="EC121" t="s">
        <v>207</v>
      </c>
      <c r="ED121">
        <v>87</v>
      </c>
      <c r="EE121">
        <v>521</v>
      </c>
      <c r="EF121" t="s">
        <v>253</v>
      </c>
      <c r="EG121" t="s">
        <v>254</v>
      </c>
      <c r="EH121" t="s">
        <v>210</v>
      </c>
      <c r="EI121" t="s">
        <v>207</v>
      </c>
      <c r="EJ121">
        <v>0</v>
      </c>
      <c r="EK121">
        <v>0</v>
      </c>
      <c r="EL121" t="s">
        <v>206</v>
      </c>
      <c r="EM121">
        <v>0</v>
      </c>
      <c r="EN121">
        <v>0</v>
      </c>
      <c r="EO121">
        <v>0</v>
      </c>
      <c r="EP121">
        <v>0</v>
      </c>
      <c r="EQ121" t="s">
        <v>207</v>
      </c>
      <c r="ER121" t="s">
        <v>207</v>
      </c>
      <c r="ES121" t="s">
        <v>207</v>
      </c>
      <c r="ET121" t="s">
        <v>207</v>
      </c>
      <c r="EU121">
        <v>0</v>
      </c>
      <c r="EV121">
        <v>0</v>
      </c>
      <c r="EW121" t="s">
        <v>207</v>
      </c>
      <c r="EX121" t="s">
        <v>207</v>
      </c>
      <c r="EY121" t="s">
        <v>207</v>
      </c>
      <c r="EZ121" t="s">
        <v>207</v>
      </c>
      <c r="FA121">
        <v>0</v>
      </c>
      <c r="FB121">
        <v>0</v>
      </c>
      <c r="FC121" t="s">
        <v>207</v>
      </c>
      <c r="FD121" t="s">
        <v>207</v>
      </c>
      <c r="FE121" t="s">
        <v>207</v>
      </c>
      <c r="FF121" t="s">
        <v>207</v>
      </c>
      <c r="FG121">
        <v>0</v>
      </c>
      <c r="FH121">
        <v>0</v>
      </c>
      <c r="FI121" t="s">
        <v>207</v>
      </c>
      <c r="FJ121" t="s">
        <v>207</v>
      </c>
      <c r="FK121" t="s">
        <v>207</v>
      </c>
      <c r="FL121" t="s">
        <v>207</v>
      </c>
      <c r="FM121">
        <v>0</v>
      </c>
      <c r="FN121">
        <v>0</v>
      </c>
      <c r="FO121" t="s">
        <v>207</v>
      </c>
      <c r="FP121" t="s">
        <v>207</v>
      </c>
      <c r="FQ121" t="s">
        <v>207</v>
      </c>
      <c r="FR121" t="s">
        <v>207</v>
      </c>
      <c r="FS121">
        <v>0</v>
      </c>
      <c r="FT121">
        <v>0</v>
      </c>
      <c r="FU121">
        <v>0</v>
      </c>
      <c r="FV121">
        <v>0</v>
      </c>
      <c r="FW121">
        <v>237</v>
      </c>
      <c r="FX121">
        <v>1421</v>
      </c>
      <c r="FY121">
        <v>0</v>
      </c>
      <c r="FZ121">
        <v>0</v>
      </c>
      <c r="GA121">
        <v>0</v>
      </c>
      <c r="GB121">
        <v>0</v>
      </c>
      <c r="GC121" t="s">
        <v>219</v>
      </c>
      <c r="GD121">
        <v>154</v>
      </c>
      <c r="GE121">
        <v>924</v>
      </c>
      <c r="GF121" t="s">
        <v>219</v>
      </c>
      <c r="GG121" t="s">
        <v>253</v>
      </c>
      <c r="GH121" t="s">
        <v>254</v>
      </c>
      <c r="GI121" t="s">
        <v>206</v>
      </c>
      <c r="GJ121" t="s">
        <v>207</v>
      </c>
      <c r="GK121" t="s">
        <v>206</v>
      </c>
      <c r="GL121">
        <v>0</v>
      </c>
      <c r="GM121">
        <v>0</v>
      </c>
      <c r="GN121" t="s">
        <v>206</v>
      </c>
      <c r="GO121" t="s">
        <v>211</v>
      </c>
      <c r="GP121" t="s">
        <v>211</v>
      </c>
      <c r="GQ121" t="s">
        <v>237</v>
      </c>
      <c r="GR121" t="s">
        <v>220</v>
      </c>
    </row>
    <row r="122" spans="1:200" x14ac:dyDescent="0.2">
      <c r="A122" t="s">
        <v>252</v>
      </c>
      <c r="B122" t="s">
        <v>253</v>
      </c>
      <c r="C122" t="s">
        <v>251</v>
      </c>
      <c r="D122" t="s">
        <v>254</v>
      </c>
      <c r="E122" t="s">
        <v>657</v>
      </c>
      <c r="F122" t="s">
        <v>658</v>
      </c>
      <c r="G122">
        <v>9</v>
      </c>
      <c r="H122">
        <v>9</v>
      </c>
      <c r="I122" t="s">
        <v>219</v>
      </c>
      <c r="J122">
        <v>63</v>
      </c>
      <c r="K122">
        <v>378</v>
      </c>
      <c r="L122">
        <v>0</v>
      </c>
      <c r="M122">
        <v>0</v>
      </c>
      <c r="N122" t="s">
        <v>207</v>
      </c>
      <c r="O122" t="s">
        <v>207</v>
      </c>
      <c r="P122">
        <v>0</v>
      </c>
      <c r="Q122">
        <v>0</v>
      </c>
      <c r="R122" t="s">
        <v>207</v>
      </c>
      <c r="S122" t="s">
        <v>207</v>
      </c>
      <c r="T122">
        <v>0</v>
      </c>
      <c r="U122">
        <v>0</v>
      </c>
      <c r="V122" t="s">
        <v>207</v>
      </c>
      <c r="W122" t="s">
        <v>207</v>
      </c>
      <c r="X122">
        <v>0</v>
      </c>
      <c r="Y122">
        <v>0</v>
      </c>
      <c r="Z122" t="s">
        <v>207</v>
      </c>
      <c r="AA122" t="s">
        <v>207</v>
      </c>
      <c r="AB122">
        <v>0</v>
      </c>
      <c r="AC122">
        <v>0</v>
      </c>
      <c r="AD122" t="s">
        <v>207</v>
      </c>
      <c r="AE122" t="s">
        <v>207</v>
      </c>
      <c r="AF122">
        <v>63</v>
      </c>
      <c r="AG122">
        <v>378</v>
      </c>
      <c r="AH122" t="s">
        <v>253</v>
      </c>
      <c r="AI122" t="s">
        <v>254</v>
      </c>
      <c r="AJ122">
        <v>0</v>
      </c>
      <c r="AK122">
        <v>0</v>
      </c>
      <c r="AL122" t="s">
        <v>206</v>
      </c>
      <c r="AM122">
        <v>0</v>
      </c>
      <c r="AN122">
        <v>0</v>
      </c>
      <c r="AO122">
        <v>0</v>
      </c>
      <c r="AP122">
        <v>0</v>
      </c>
      <c r="AQ122" t="s">
        <v>207</v>
      </c>
      <c r="AR122" t="s">
        <v>207</v>
      </c>
      <c r="AS122">
        <v>0</v>
      </c>
      <c r="AT122">
        <v>0</v>
      </c>
      <c r="AU122" t="s">
        <v>207</v>
      </c>
      <c r="AV122" t="s">
        <v>207</v>
      </c>
      <c r="AW122">
        <v>0</v>
      </c>
      <c r="AX122">
        <v>0</v>
      </c>
      <c r="AY122" t="s">
        <v>207</v>
      </c>
      <c r="AZ122" t="s">
        <v>207</v>
      </c>
      <c r="BA122">
        <v>0</v>
      </c>
      <c r="BB122">
        <v>0</v>
      </c>
      <c r="BC122" t="s">
        <v>207</v>
      </c>
      <c r="BD122" t="s">
        <v>207</v>
      </c>
      <c r="BE122">
        <v>0</v>
      </c>
      <c r="BF122">
        <v>0</v>
      </c>
      <c r="BG122" t="s">
        <v>207</v>
      </c>
      <c r="BH122" t="s">
        <v>207</v>
      </c>
      <c r="BI122">
        <v>0</v>
      </c>
      <c r="BJ122">
        <v>0</v>
      </c>
      <c r="BK122">
        <v>0</v>
      </c>
      <c r="BL122">
        <v>0</v>
      </c>
      <c r="BM122">
        <v>0</v>
      </c>
      <c r="BN122">
        <v>0</v>
      </c>
      <c r="BO122" t="s">
        <v>206</v>
      </c>
      <c r="BP122">
        <v>0</v>
      </c>
      <c r="BQ122">
        <v>0</v>
      </c>
      <c r="BR122">
        <v>0</v>
      </c>
      <c r="BS122">
        <v>0</v>
      </c>
      <c r="BT122" t="s">
        <v>206</v>
      </c>
      <c r="BU122">
        <v>0</v>
      </c>
      <c r="BV122">
        <v>0</v>
      </c>
      <c r="BW122">
        <v>0</v>
      </c>
      <c r="BX122">
        <v>0</v>
      </c>
      <c r="BY122" t="s">
        <v>206</v>
      </c>
      <c r="BZ122">
        <v>0</v>
      </c>
      <c r="CA122">
        <v>0</v>
      </c>
      <c r="CB122">
        <v>0</v>
      </c>
      <c r="CC122">
        <v>0</v>
      </c>
      <c r="CD122" t="s">
        <v>206</v>
      </c>
      <c r="CE122">
        <v>0</v>
      </c>
      <c r="CF122">
        <v>0</v>
      </c>
      <c r="CG122">
        <v>0</v>
      </c>
      <c r="CH122">
        <v>0</v>
      </c>
      <c r="CI122" t="s">
        <v>206</v>
      </c>
      <c r="CJ122">
        <v>378</v>
      </c>
      <c r="CK122">
        <v>0</v>
      </c>
      <c r="CL122">
        <v>0</v>
      </c>
      <c r="CM122">
        <v>0</v>
      </c>
      <c r="CN122" t="s">
        <v>206</v>
      </c>
      <c r="CO122" t="s">
        <v>207</v>
      </c>
      <c r="CP122">
        <v>0</v>
      </c>
      <c r="CQ122">
        <v>0</v>
      </c>
      <c r="CR122">
        <v>0</v>
      </c>
      <c r="CS122">
        <v>63</v>
      </c>
      <c r="CT122">
        <v>378</v>
      </c>
      <c r="CU122" t="s">
        <v>206</v>
      </c>
      <c r="CV122">
        <v>0</v>
      </c>
      <c r="CW122">
        <v>0</v>
      </c>
      <c r="CX122">
        <v>356</v>
      </c>
      <c r="CY122">
        <v>2138</v>
      </c>
      <c r="CZ122" t="s">
        <v>219</v>
      </c>
      <c r="DA122">
        <f>Table1[[#This Row],[i- returnees internal present household]]+Table1[[#This Row],[k- abroad returnee household]]</f>
        <v>749</v>
      </c>
      <c r="DB122">
        <f>Table1[[#This Row],[i- returnees internal present individuals]]+Table1[[#This Row],[k- abroad returnee individuals]]</f>
        <v>4119</v>
      </c>
      <c r="DC122" t="s">
        <v>219</v>
      </c>
      <c r="DD122">
        <v>749</v>
      </c>
      <c r="DE122">
        <v>4119</v>
      </c>
      <c r="DF122">
        <v>0</v>
      </c>
      <c r="DG122">
        <v>0</v>
      </c>
      <c r="DH122" t="s">
        <v>207</v>
      </c>
      <c r="DI122" t="s">
        <v>207</v>
      </c>
      <c r="DJ122" t="s">
        <v>207</v>
      </c>
      <c r="DK122" t="s">
        <v>207</v>
      </c>
      <c r="DL122">
        <v>0</v>
      </c>
      <c r="DM122">
        <v>0</v>
      </c>
      <c r="DN122" t="s">
        <v>207</v>
      </c>
      <c r="DO122" t="s">
        <v>207</v>
      </c>
      <c r="DP122" t="s">
        <v>207</v>
      </c>
      <c r="DQ122" t="s">
        <v>207</v>
      </c>
      <c r="DR122">
        <v>0</v>
      </c>
      <c r="DS122">
        <v>0</v>
      </c>
      <c r="DT122" t="s">
        <v>207</v>
      </c>
      <c r="DU122" t="s">
        <v>207</v>
      </c>
      <c r="DV122" t="s">
        <v>207</v>
      </c>
      <c r="DW122" t="s">
        <v>207</v>
      </c>
      <c r="DX122">
        <v>749</v>
      </c>
      <c r="DY122">
        <v>4119</v>
      </c>
      <c r="DZ122" t="s">
        <v>253</v>
      </c>
      <c r="EA122" t="s">
        <v>254</v>
      </c>
      <c r="EB122" t="s">
        <v>210</v>
      </c>
      <c r="EC122" t="s">
        <v>207</v>
      </c>
      <c r="ED122">
        <v>0</v>
      </c>
      <c r="EE122">
        <v>0</v>
      </c>
      <c r="EF122" t="s">
        <v>207</v>
      </c>
      <c r="EG122" t="s">
        <v>254</v>
      </c>
      <c r="EH122" t="s">
        <v>207</v>
      </c>
      <c r="EI122" t="s">
        <v>207</v>
      </c>
      <c r="EJ122">
        <v>0</v>
      </c>
      <c r="EK122">
        <v>0</v>
      </c>
      <c r="EL122" t="s">
        <v>206</v>
      </c>
      <c r="EM122">
        <v>0</v>
      </c>
      <c r="EN122">
        <v>0</v>
      </c>
      <c r="EO122">
        <v>0</v>
      </c>
      <c r="EP122">
        <v>0</v>
      </c>
      <c r="EQ122" t="s">
        <v>207</v>
      </c>
      <c r="ER122" t="s">
        <v>207</v>
      </c>
      <c r="ES122" t="s">
        <v>207</v>
      </c>
      <c r="ET122" t="s">
        <v>207</v>
      </c>
      <c r="EU122">
        <v>0</v>
      </c>
      <c r="EV122">
        <v>0</v>
      </c>
      <c r="EW122" t="s">
        <v>207</v>
      </c>
      <c r="EX122" t="s">
        <v>207</v>
      </c>
      <c r="EY122" t="s">
        <v>207</v>
      </c>
      <c r="EZ122" t="s">
        <v>207</v>
      </c>
      <c r="FA122">
        <v>0</v>
      </c>
      <c r="FB122">
        <v>0</v>
      </c>
      <c r="FC122" t="s">
        <v>207</v>
      </c>
      <c r="FD122" t="s">
        <v>207</v>
      </c>
      <c r="FE122" t="s">
        <v>207</v>
      </c>
      <c r="FF122" t="s">
        <v>207</v>
      </c>
      <c r="FG122">
        <v>0</v>
      </c>
      <c r="FH122">
        <v>0</v>
      </c>
      <c r="FI122" t="s">
        <v>207</v>
      </c>
      <c r="FJ122" t="s">
        <v>207</v>
      </c>
      <c r="FK122" t="s">
        <v>207</v>
      </c>
      <c r="FL122" t="s">
        <v>207</v>
      </c>
      <c r="FM122">
        <v>0</v>
      </c>
      <c r="FN122">
        <v>0</v>
      </c>
      <c r="FO122" t="s">
        <v>207</v>
      </c>
      <c r="FP122" t="s">
        <v>207</v>
      </c>
      <c r="FQ122" t="s">
        <v>207</v>
      </c>
      <c r="FR122" t="s">
        <v>207</v>
      </c>
      <c r="FS122">
        <v>0</v>
      </c>
      <c r="FT122">
        <v>0</v>
      </c>
      <c r="FU122">
        <v>0</v>
      </c>
      <c r="FV122">
        <v>0</v>
      </c>
      <c r="FW122">
        <v>749</v>
      </c>
      <c r="FX122">
        <v>4119</v>
      </c>
      <c r="FY122">
        <v>0</v>
      </c>
      <c r="FZ122">
        <v>0</v>
      </c>
      <c r="GA122">
        <v>0</v>
      </c>
      <c r="GB122">
        <v>0</v>
      </c>
      <c r="GC122" t="s">
        <v>219</v>
      </c>
      <c r="GD122">
        <v>113</v>
      </c>
      <c r="GE122">
        <v>678</v>
      </c>
      <c r="GF122" t="s">
        <v>219</v>
      </c>
      <c r="GG122" t="s">
        <v>253</v>
      </c>
      <c r="GH122" t="s">
        <v>254</v>
      </c>
      <c r="GI122" t="s">
        <v>206</v>
      </c>
      <c r="GJ122" t="s">
        <v>207</v>
      </c>
      <c r="GK122" t="s">
        <v>206</v>
      </c>
      <c r="GL122">
        <v>0</v>
      </c>
      <c r="GM122">
        <v>0</v>
      </c>
      <c r="GN122" t="s">
        <v>219</v>
      </c>
      <c r="GO122" t="s">
        <v>212</v>
      </c>
      <c r="GP122" t="s">
        <v>211</v>
      </c>
      <c r="GQ122" t="s">
        <v>212</v>
      </c>
      <c r="GR122" t="s">
        <v>659</v>
      </c>
    </row>
    <row r="123" spans="1:200" x14ac:dyDescent="0.2">
      <c r="A123" t="s">
        <v>252</v>
      </c>
      <c r="B123" t="s">
        <v>253</v>
      </c>
      <c r="C123" t="s">
        <v>251</v>
      </c>
      <c r="D123" t="s">
        <v>254</v>
      </c>
      <c r="E123" t="s">
        <v>660</v>
      </c>
      <c r="F123" t="s">
        <v>661</v>
      </c>
      <c r="G123">
        <v>9</v>
      </c>
      <c r="H123">
        <v>9</v>
      </c>
      <c r="I123" t="s">
        <v>206</v>
      </c>
      <c r="J123">
        <v>0</v>
      </c>
      <c r="K123">
        <v>0</v>
      </c>
      <c r="L123">
        <v>0</v>
      </c>
      <c r="M123">
        <v>0</v>
      </c>
      <c r="N123" t="s">
        <v>207</v>
      </c>
      <c r="O123" t="s">
        <v>207</v>
      </c>
      <c r="P123">
        <v>0</v>
      </c>
      <c r="Q123">
        <v>0</v>
      </c>
      <c r="R123" t="s">
        <v>207</v>
      </c>
      <c r="S123" t="s">
        <v>207</v>
      </c>
      <c r="T123">
        <v>0</v>
      </c>
      <c r="U123">
        <v>0</v>
      </c>
      <c r="V123" t="s">
        <v>207</v>
      </c>
      <c r="W123" t="s">
        <v>207</v>
      </c>
      <c r="X123">
        <v>0</v>
      </c>
      <c r="Y123">
        <v>0</v>
      </c>
      <c r="Z123" t="s">
        <v>207</v>
      </c>
      <c r="AA123" t="s">
        <v>207</v>
      </c>
      <c r="AB123">
        <v>0</v>
      </c>
      <c r="AC123">
        <v>0</v>
      </c>
      <c r="AD123" t="s">
        <v>207</v>
      </c>
      <c r="AE123" t="s">
        <v>207</v>
      </c>
      <c r="AF123">
        <v>0</v>
      </c>
      <c r="AG123">
        <v>0</v>
      </c>
      <c r="AH123" t="s">
        <v>207</v>
      </c>
      <c r="AI123" t="s">
        <v>207</v>
      </c>
      <c r="AJ123">
        <v>0</v>
      </c>
      <c r="AK123">
        <v>0</v>
      </c>
      <c r="AL123" t="s">
        <v>206</v>
      </c>
      <c r="AM123">
        <v>0</v>
      </c>
      <c r="AN123">
        <v>0</v>
      </c>
      <c r="AO123">
        <v>0</v>
      </c>
      <c r="AP123">
        <v>0</v>
      </c>
      <c r="AQ123" t="s">
        <v>207</v>
      </c>
      <c r="AR123" t="s">
        <v>207</v>
      </c>
      <c r="AS123">
        <v>0</v>
      </c>
      <c r="AT123">
        <v>0</v>
      </c>
      <c r="AU123" t="s">
        <v>207</v>
      </c>
      <c r="AV123" t="s">
        <v>207</v>
      </c>
      <c r="AW123">
        <v>0</v>
      </c>
      <c r="AX123">
        <v>0</v>
      </c>
      <c r="AY123" t="s">
        <v>207</v>
      </c>
      <c r="AZ123" t="s">
        <v>207</v>
      </c>
      <c r="BA123">
        <v>0</v>
      </c>
      <c r="BB123">
        <v>0</v>
      </c>
      <c r="BC123" t="s">
        <v>207</v>
      </c>
      <c r="BD123" t="s">
        <v>207</v>
      </c>
      <c r="BE123">
        <v>0</v>
      </c>
      <c r="BF123">
        <v>0</v>
      </c>
      <c r="BG123" t="s">
        <v>207</v>
      </c>
      <c r="BH123" t="s">
        <v>207</v>
      </c>
      <c r="BI123">
        <v>0</v>
      </c>
      <c r="BJ123">
        <v>0</v>
      </c>
      <c r="BK123">
        <v>0</v>
      </c>
      <c r="BL123">
        <v>0</v>
      </c>
      <c r="BM123">
        <v>0</v>
      </c>
      <c r="BN123">
        <v>0</v>
      </c>
      <c r="BO123" t="s">
        <v>206</v>
      </c>
      <c r="BP123">
        <v>0</v>
      </c>
      <c r="BQ123">
        <v>0</v>
      </c>
      <c r="BR123">
        <v>0</v>
      </c>
      <c r="BS123">
        <v>0</v>
      </c>
      <c r="BT123" t="s">
        <v>206</v>
      </c>
      <c r="BU123">
        <v>0</v>
      </c>
      <c r="BV123">
        <v>0</v>
      </c>
      <c r="BW123">
        <v>0</v>
      </c>
      <c r="BX123">
        <v>0</v>
      </c>
      <c r="BY123" t="s">
        <v>206</v>
      </c>
      <c r="BZ123">
        <v>0</v>
      </c>
      <c r="CA123">
        <v>0</v>
      </c>
      <c r="CB123">
        <v>0</v>
      </c>
      <c r="CC123">
        <v>0</v>
      </c>
      <c r="CD123" t="s">
        <v>206</v>
      </c>
      <c r="CE123">
        <v>0</v>
      </c>
      <c r="CF123">
        <v>0</v>
      </c>
      <c r="CG123">
        <v>0</v>
      </c>
      <c r="CH123">
        <v>0</v>
      </c>
      <c r="CI123" t="s">
        <v>206</v>
      </c>
      <c r="CJ123">
        <v>0</v>
      </c>
      <c r="CK123">
        <v>0</v>
      </c>
      <c r="CL123">
        <v>0</v>
      </c>
      <c r="CM123">
        <v>0</v>
      </c>
      <c r="CN123" t="s">
        <v>206</v>
      </c>
      <c r="CO123" t="s">
        <v>207</v>
      </c>
      <c r="CP123">
        <v>0</v>
      </c>
      <c r="CQ123">
        <v>0</v>
      </c>
      <c r="CR123">
        <v>0</v>
      </c>
      <c r="CS123">
        <v>0</v>
      </c>
      <c r="CT123">
        <v>0</v>
      </c>
      <c r="CU123" t="s">
        <v>206</v>
      </c>
      <c r="CV123">
        <v>0</v>
      </c>
      <c r="CW123">
        <v>0</v>
      </c>
      <c r="CX123">
        <v>2806</v>
      </c>
      <c r="CY123">
        <v>14028</v>
      </c>
      <c r="CZ123" t="s">
        <v>219</v>
      </c>
      <c r="DA123">
        <f>Table1[[#This Row],[i- returnees internal present household]]+Table1[[#This Row],[k- abroad returnee household]]</f>
        <v>1596</v>
      </c>
      <c r="DB123">
        <f>Table1[[#This Row],[i- returnees internal present individuals]]+Table1[[#This Row],[k- abroad returnee individuals]]</f>
        <v>9205</v>
      </c>
      <c r="DC123" t="s">
        <v>219</v>
      </c>
      <c r="DD123">
        <v>1469</v>
      </c>
      <c r="DE123">
        <v>8535</v>
      </c>
      <c r="DF123">
        <v>480</v>
      </c>
      <c r="DG123">
        <v>2880</v>
      </c>
      <c r="DH123" t="s">
        <v>253</v>
      </c>
      <c r="DI123" t="s">
        <v>254</v>
      </c>
      <c r="DJ123" t="s">
        <v>210</v>
      </c>
      <c r="DK123" t="s">
        <v>207</v>
      </c>
      <c r="DL123">
        <v>190</v>
      </c>
      <c r="DM123">
        <v>1140</v>
      </c>
      <c r="DN123" t="s">
        <v>253</v>
      </c>
      <c r="DO123" t="s">
        <v>270</v>
      </c>
      <c r="DP123" t="s">
        <v>210</v>
      </c>
      <c r="DQ123" t="s">
        <v>207</v>
      </c>
      <c r="DR123">
        <v>189</v>
      </c>
      <c r="DS123">
        <v>855</v>
      </c>
      <c r="DT123" t="s">
        <v>253</v>
      </c>
      <c r="DU123" t="s">
        <v>254</v>
      </c>
      <c r="DV123" t="s">
        <v>210</v>
      </c>
      <c r="DW123" t="s">
        <v>207</v>
      </c>
      <c r="DX123">
        <v>320</v>
      </c>
      <c r="DY123">
        <v>1920</v>
      </c>
      <c r="DZ123" t="s">
        <v>253</v>
      </c>
      <c r="EA123" t="s">
        <v>270</v>
      </c>
      <c r="EB123" t="s">
        <v>210</v>
      </c>
      <c r="EC123" t="s">
        <v>207</v>
      </c>
      <c r="ED123">
        <v>290</v>
      </c>
      <c r="EE123">
        <v>1740</v>
      </c>
      <c r="EF123" t="s">
        <v>253</v>
      </c>
      <c r="EG123" t="s">
        <v>270</v>
      </c>
      <c r="EH123" t="s">
        <v>210</v>
      </c>
      <c r="EI123" t="s">
        <v>207</v>
      </c>
      <c r="EJ123">
        <v>0</v>
      </c>
      <c r="EK123">
        <v>0</v>
      </c>
      <c r="EL123" t="s">
        <v>219</v>
      </c>
      <c r="EM123">
        <v>127</v>
      </c>
      <c r="EN123">
        <v>670</v>
      </c>
      <c r="EO123">
        <v>0</v>
      </c>
      <c r="EP123">
        <v>0</v>
      </c>
      <c r="EQ123" t="s">
        <v>207</v>
      </c>
      <c r="ER123" t="s">
        <v>207</v>
      </c>
      <c r="ES123" t="s">
        <v>207</v>
      </c>
      <c r="ET123" t="s">
        <v>207</v>
      </c>
      <c r="EU123">
        <v>0</v>
      </c>
      <c r="EV123">
        <v>0</v>
      </c>
      <c r="EW123" t="s">
        <v>207</v>
      </c>
      <c r="EX123" t="s">
        <v>207</v>
      </c>
      <c r="EY123" t="s">
        <v>207</v>
      </c>
      <c r="EZ123" t="s">
        <v>207</v>
      </c>
      <c r="FA123">
        <v>15</v>
      </c>
      <c r="FB123">
        <v>90</v>
      </c>
      <c r="FC123" t="s">
        <v>279</v>
      </c>
      <c r="FD123" t="s">
        <v>414</v>
      </c>
      <c r="FE123" t="s">
        <v>210</v>
      </c>
      <c r="FF123" t="s">
        <v>207</v>
      </c>
      <c r="FG123">
        <v>101</v>
      </c>
      <c r="FH123">
        <v>514</v>
      </c>
      <c r="FI123" t="s">
        <v>281</v>
      </c>
      <c r="FJ123" t="s">
        <v>484</v>
      </c>
      <c r="FK123" t="s">
        <v>210</v>
      </c>
      <c r="FL123" t="s">
        <v>207</v>
      </c>
      <c r="FM123">
        <v>11</v>
      </c>
      <c r="FN123">
        <v>66</v>
      </c>
      <c r="FO123" t="s">
        <v>281</v>
      </c>
      <c r="FP123" t="s">
        <v>484</v>
      </c>
      <c r="FQ123" t="s">
        <v>210</v>
      </c>
      <c r="FR123" t="s">
        <v>207</v>
      </c>
      <c r="FS123">
        <v>0</v>
      </c>
      <c r="FT123">
        <v>0</v>
      </c>
      <c r="FU123">
        <v>524</v>
      </c>
      <c r="FV123">
        <v>2865</v>
      </c>
      <c r="FW123">
        <v>542</v>
      </c>
      <c r="FX123">
        <v>3252</v>
      </c>
      <c r="FY123">
        <v>530</v>
      </c>
      <c r="FZ123">
        <v>3088</v>
      </c>
      <c r="GA123">
        <v>0</v>
      </c>
      <c r="GB123">
        <v>0</v>
      </c>
      <c r="GC123" t="s">
        <v>219</v>
      </c>
      <c r="GD123">
        <v>360</v>
      </c>
      <c r="GE123">
        <v>2160</v>
      </c>
      <c r="GF123" t="s">
        <v>219</v>
      </c>
      <c r="GG123" t="s">
        <v>253</v>
      </c>
      <c r="GH123" t="s">
        <v>254</v>
      </c>
      <c r="GI123" t="s">
        <v>219</v>
      </c>
      <c r="GJ123" t="s">
        <v>281</v>
      </c>
      <c r="GK123" t="s">
        <v>206</v>
      </c>
      <c r="GL123">
        <v>0</v>
      </c>
      <c r="GM123">
        <v>0</v>
      </c>
      <c r="GN123" t="s">
        <v>219</v>
      </c>
      <c r="GO123" t="s">
        <v>211</v>
      </c>
      <c r="GP123" t="s">
        <v>212</v>
      </c>
      <c r="GQ123" t="s">
        <v>237</v>
      </c>
      <c r="GR123" t="s">
        <v>220</v>
      </c>
    </row>
    <row r="124" spans="1:200" x14ac:dyDescent="0.2">
      <c r="A124" t="s">
        <v>389</v>
      </c>
      <c r="B124" t="s">
        <v>235</v>
      </c>
      <c r="C124" t="s">
        <v>534</v>
      </c>
      <c r="D124" t="s">
        <v>454</v>
      </c>
      <c r="E124" t="s">
        <v>662</v>
      </c>
      <c r="F124" t="s">
        <v>663</v>
      </c>
      <c r="G124">
        <v>9</v>
      </c>
      <c r="H124">
        <v>9</v>
      </c>
      <c r="I124" t="s">
        <v>219</v>
      </c>
      <c r="J124">
        <v>65</v>
      </c>
      <c r="K124">
        <v>324</v>
      </c>
      <c r="L124">
        <v>45</v>
      </c>
      <c r="M124">
        <v>225</v>
      </c>
      <c r="N124" t="s">
        <v>235</v>
      </c>
      <c r="O124" t="s">
        <v>454</v>
      </c>
      <c r="P124">
        <v>20</v>
      </c>
      <c r="Q124">
        <v>99</v>
      </c>
      <c r="R124" t="s">
        <v>235</v>
      </c>
      <c r="S124" t="s">
        <v>454</v>
      </c>
      <c r="T124">
        <v>0</v>
      </c>
      <c r="U124">
        <v>0</v>
      </c>
      <c r="V124" t="s">
        <v>207</v>
      </c>
      <c r="W124" t="s">
        <v>207</v>
      </c>
      <c r="X124">
        <v>0</v>
      </c>
      <c r="Y124">
        <v>0</v>
      </c>
      <c r="Z124" t="s">
        <v>207</v>
      </c>
      <c r="AA124" t="s">
        <v>207</v>
      </c>
      <c r="AB124">
        <v>0</v>
      </c>
      <c r="AC124">
        <v>0</v>
      </c>
      <c r="AD124" t="s">
        <v>207</v>
      </c>
      <c r="AE124" t="s">
        <v>207</v>
      </c>
      <c r="AF124">
        <v>0</v>
      </c>
      <c r="AG124">
        <v>0</v>
      </c>
      <c r="AH124" t="s">
        <v>207</v>
      </c>
      <c r="AI124" t="s">
        <v>207</v>
      </c>
      <c r="AJ124">
        <v>0</v>
      </c>
      <c r="AK124">
        <v>0</v>
      </c>
      <c r="AL124" t="s">
        <v>206</v>
      </c>
      <c r="AM124">
        <v>0</v>
      </c>
      <c r="AN124">
        <v>0</v>
      </c>
      <c r="AO124">
        <v>0</v>
      </c>
      <c r="AP124">
        <v>0</v>
      </c>
      <c r="AQ124" t="s">
        <v>207</v>
      </c>
      <c r="AR124" t="s">
        <v>207</v>
      </c>
      <c r="AS124">
        <v>0</v>
      </c>
      <c r="AT124">
        <v>0</v>
      </c>
      <c r="AU124" t="s">
        <v>207</v>
      </c>
      <c r="AV124" t="s">
        <v>207</v>
      </c>
      <c r="AW124">
        <v>0</v>
      </c>
      <c r="AX124">
        <v>0</v>
      </c>
      <c r="AY124" t="s">
        <v>207</v>
      </c>
      <c r="AZ124" t="s">
        <v>207</v>
      </c>
      <c r="BA124">
        <v>0</v>
      </c>
      <c r="BB124">
        <v>0</v>
      </c>
      <c r="BC124" t="s">
        <v>207</v>
      </c>
      <c r="BD124" t="s">
        <v>207</v>
      </c>
      <c r="BE124">
        <v>0</v>
      </c>
      <c r="BF124">
        <v>0</v>
      </c>
      <c r="BG124" t="s">
        <v>207</v>
      </c>
      <c r="BH124" t="s">
        <v>207</v>
      </c>
      <c r="BI124">
        <v>0</v>
      </c>
      <c r="BJ124">
        <v>0</v>
      </c>
      <c r="BK124">
        <v>225</v>
      </c>
      <c r="BL124">
        <v>0</v>
      </c>
      <c r="BM124">
        <v>0</v>
      </c>
      <c r="BN124">
        <v>0</v>
      </c>
      <c r="BO124" t="s">
        <v>206</v>
      </c>
      <c r="BP124">
        <v>99</v>
      </c>
      <c r="BQ124">
        <v>0</v>
      </c>
      <c r="BR124">
        <v>0</v>
      </c>
      <c r="BS124">
        <v>0</v>
      </c>
      <c r="BT124" t="s">
        <v>206</v>
      </c>
      <c r="BU124">
        <v>0</v>
      </c>
      <c r="BV124">
        <v>0</v>
      </c>
      <c r="BW124">
        <v>0</v>
      </c>
      <c r="BX124">
        <v>0</v>
      </c>
      <c r="BY124" t="s">
        <v>206</v>
      </c>
      <c r="BZ124">
        <v>0</v>
      </c>
      <c r="CA124">
        <v>0</v>
      </c>
      <c r="CB124">
        <v>0</v>
      </c>
      <c r="CC124">
        <v>0</v>
      </c>
      <c r="CD124" t="s">
        <v>206</v>
      </c>
      <c r="CE124">
        <v>0</v>
      </c>
      <c r="CF124">
        <v>0</v>
      </c>
      <c r="CG124">
        <v>0</v>
      </c>
      <c r="CH124">
        <v>0</v>
      </c>
      <c r="CI124" t="s">
        <v>206</v>
      </c>
      <c r="CJ124">
        <v>0</v>
      </c>
      <c r="CK124">
        <v>0</v>
      </c>
      <c r="CL124">
        <v>0</v>
      </c>
      <c r="CM124">
        <v>0</v>
      </c>
      <c r="CN124" t="s">
        <v>206</v>
      </c>
      <c r="CO124" t="s">
        <v>207</v>
      </c>
      <c r="CP124">
        <v>0</v>
      </c>
      <c r="CQ124">
        <v>0</v>
      </c>
      <c r="CR124">
        <v>0</v>
      </c>
      <c r="CS124">
        <v>65</v>
      </c>
      <c r="CT124">
        <v>324</v>
      </c>
      <c r="CU124" t="s">
        <v>206</v>
      </c>
      <c r="CV124">
        <v>0</v>
      </c>
      <c r="CW124">
        <v>0</v>
      </c>
      <c r="CX124">
        <v>323</v>
      </c>
      <c r="CY124">
        <v>2261</v>
      </c>
      <c r="CZ124" t="s">
        <v>219</v>
      </c>
      <c r="DA124">
        <f>Table1[[#This Row],[i- returnees internal present household]]+Table1[[#This Row],[k- abroad returnee household]]</f>
        <v>562</v>
      </c>
      <c r="DB124">
        <f>Table1[[#This Row],[i- returnees internal present individuals]]+Table1[[#This Row],[k- abroad returnee individuals]]</f>
        <v>3539</v>
      </c>
      <c r="DC124" t="s">
        <v>219</v>
      </c>
      <c r="DD124">
        <v>559</v>
      </c>
      <c r="DE124">
        <v>3521</v>
      </c>
      <c r="DF124">
        <v>59</v>
      </c>
      <c r="DG124">
        <v>354</v>
      </c>
      <c r="DH124" t="s">
        <v>235</v>
      </c>
      <c r="DI124" t="s">
        <v>445</v>
      </c>
      <c r="DJ124" t="s">
        <v>210</v>
      </c>
      <c r="DK124" t="s">
        <v>207</v>
      </c>
      <c r="DL124">
        <v>86</v>
      </c>
      <c r="DM124">
        <v>733</v>
      </c>
      <c r="DN124" t="s">
        <v>235</v>
      </c>
      <c r="DO124" t="s">
        <v>300</v>
      </c>
      <c r="DP124" t="s">
        <v>210</v>
      </c>
      <c r="DQ124" t="s">
        <v>207</v>
      </c>
      <c r="DR124">
        <v>120</v>
      </c>
      <c r="DS124">
        <v>720</v>
      </c>
      <c r="DT124" t="s">
        <v>235</v>
      </c>
      <c r="DU124" t="s">
        <v>392</v>
      </c>
      <c r="DV124" t="s">
        <v>210</v>
      </c>
      <c r="DW124" t="s">
        <v>207</v>
      </c>
      <c r="DX124">
        <v>244</v>
      </c>
      <c r="DY124">
        <v>1464</v>
      </c>
      <c r="DZ124" t="s">
        <v>235</v>
      </c>
      <c r="EA124" t="s">
        <v>392</v>
      </c>
      <c r="EB124" t="s">
        <v>210</v>
      </c>
      <c r="EC124" t="s">
        <v>207</v>
      </c>
      <c r="ED124">
        <v>50</v>
      </c>
      <c r="EE124">
        <v>250</v>
      </c>
      <c r="EF124" t="s">
        <v>235</v>
      </c>
      <c r="EG124" t="s">
        <v>392</v>
      </c>
      <c r="EH124" t="s">
        <v>210</v>
      </c>
      <c r="EI124" t="s">
        <v>207</v>
      </c>
      <c r="EJ124">
        <v>0</v>
      </c>
      <c r="EK124">
        <v>0</v>
      </c>
      <c r="EL124" t="s">
        <v>219</v>
      </c>
      <c r="EM124">
        <v>3</v>
      </c>
      <c r="EN124">
        <v>18</v>
      </c>
      <c r="EO124">
        <v>3</v>
      </c>
      <c r="EP124">
        <v>18</v>
      </c>
      <c r="EQ124" t="s">
        <v>277</v>
      </c>
      <c r="ER124" t="s">
        <v>278</v>
      </c>
      <c r="ES124" t="s">
        <v>210</v>
      </c>
      <c r="ET124" t="s">
        <v>207</v>
      </c>
      <c r="EU124">
        <v>0</v>
      </c>
      <c r="EV124">
        <v>0</v>
      </c>
      <c r="EW124" t="s">
        <v>207</v>
      </c>
      <c r="EX124" t="s">
        <v>207</v>
      </c>
      <c r="EY124" t="s">
        <v>207</v>
      </c>
      <c r="EZ124" t="s">
        <v>207</v>
      </c>
      <c r="FA124">
        <v>0</v>
      </c>
      <c r="FB124">
        <v>0</v>
      </c>
      <c r="FC124" t="s">
        <v>207</v>
      </c>
      <c r="FD124" t="s">
        <v>207</v>
      </c>
      <c r="FE124" t="s">
        <v>207</v>
      </c>
      <c r="FF124" t="s">
        <v>207</v>
      </c>
      <c r="FG124">
        <v>0</v>
      </c>
      <c r="FH124">
        <v>0</v>
      </c>
      <c r="FI124" t="s">
        <v>207</v>
      </c>
      <c r="FJ124" t="s">
        <v>207</v>
      </c>
      <c r="FK124" t="s">
        <v>207</v>
      </c>
      <c r="FL124" t="s">
        <v>207</v>
      </c>
      <c r="FM124">
        <v>0</v>
      </c>
      <c r="FN124">
        <v>0</v>
      </c>
      <c r="FO124" t="s">
        <v>207</v>
      </c>
      <c r="FP124" t="s">
        <v>207</v>
      </c>
      <c r="FQ124" t="s">
        <v>207</v>
      </c>
      <c r="FR124" t="s">
        <v>207</v>
      </c>
      <c r="FS124">
        <v>0</v>
      </c>
      <c r="FT124">
        <v>0</v>
      </c>
      <c r="FU124">
        <v>59</v>
      </c>
      <c r="FV124">
        <v>354</v>
      </c>
      <c r="FW124">
        <v>206</v>
      </c>
      <c r="FX124">
        <v>1468</v>
      </c>
      <c r="FY124">
        <v>297</v>
      </c>
      <c r="FZ124">
        <v>1717</v>
      </c>
      <c r="GA124">
        <v>0</v>
      </c>
      <c r="GB124">
        <v>0</v>
      </c>
      <c r="GC124" t="s">
        <v>219</v>
      </c>
      <c r="GD124">
        <v>333</v>
      </c>
      <c r="GE124">
        <v>1998</v>
      </c>
      <c r="GF124" t="s">
        <v>219</v>
      </c>
      <c r="GG124" t="s">
        <v>235</v>
      </c>
      <c r="GH124" t="s">
        <v>392</v>
      </c>
      <c r="GI124" t="s">
        <v>219</v>
      </c>
      <c r="GJ124" t="s">
        <v>277</v>
      </c>
      <c r="GK124" t="s">
        <v>206</v>
      </c>
      <c r="GL124">
        <v>0</v>
      </c>
      <c r="GM124">
        <v>0</v>
      </c>
      <c r="GN124" t="s">
        <v>206</v>
      </c>
      <c r="GO124" t="s">
        <v>237</v>
      </c>
      <c r="GP124" t="s">
        <v>211</v>
      </c>
      <c r="GQ124" t="s">
        <v>212</v>
      </c>
      <c r="GR124" t="s">
        <v>664</v>
      </c>
    </row>
    <row r="125" spans="1:200" x14ac:dyDescent="0.2">
      <c r="A125" t="s">
        <v>202</v>
      </c>
      <c r="B125" t="s">
        <v>203</v>
      </c>
      <c r="C125" t="s">
        <v>666</v>
      </c>
      <c r="D125" t="s">
        <v>469</v>
      </c>
      <c r="E125" t="s">
        <v>665</v>
      </c>
      <c r="F125" t="s">
        <v>667</v>
      </c>
      <c r="G125">
        <v>9</v>
      </c>
      <c r="H125">
        <v>9</v>
      </c>
      <c r="I125" t="s">
        <v>219</v>
      </c>
      <c r="J125">
        <v>307</v>
      </c>
      <c r="K125">
        <v>1853</v>
      </c>
      <c r="L125">
        <v>141</v>
      </c>
      <c r="M125">
        <v>851</v>
      </c>
      <c r="N125" t="s">
        <v>203</v>
      </c>
      <c r="O125" t="s">
        <v>469</v>
      </c>
      <c r="P125">
        <v>108</v>
      </c>
      <c r="Q125">
        <v>652</v>
      </c>
      <c r="R125" t="s">
        <v>203</v>
      </c>
      <c r="S125" t="s">
        <v>469</v>
      </c>
      <c r="T125">
        <v>58</v>
      </c>
      <c r="U125">
        <v>350</v>
      </c>
      <c r="V125" t="s">
        <v>203</v>
      </c>
      <c r="W125" t="s">
        <v>469</v>
      </c>
      <c r="X125">
        <v>0</v>
      </c>
      <c r="Y125">
        <v>0</v>
      </c>
      <c r="Z125" t="s">
        <v>207</v>
      </c>
      <c r="AA125" t="s">
        <v>207</v>
      </c>
      <c r="AB125">
        <v>0</v>
      </c>
      <c r="AC125">
        <v>0</v>
      </c>
      <c r="AD125" t="s">
        <v>207</v>
      </c>
      <c r="AE125" t="s">
        <v>207</v>
      </c>
      <c r="AF125">
        <v>0</v>
      </c>
      <c r="AG125">
        <v>0</v>
      </c>
      <c r="AH125" t="s">
        <v>207</v>
      </c>
      <c r="AI125" t="s">
        <v>207</v>
      </c>
      <c r="AJ125">
        <v>0</v>
      </c>
      <c r="AK125">
        <v>0</v>
      </c>
      <c r="AL125" t="s">
        <v>206</v>
      </c>
      <c r="AM125">
        <v>0</v>
      </c>
      <c r="AN125">
        <v>0</v>
      </c>
      <c r="AO125">
        <v>0</v>
      </c>
      <c r="AP125">
        <v>0</v>
      </c>
      <c r="AQ125" t="s">
        <v>207</v>
      </c>
      <c r="AR125" t="s">
        <v>207</v>
      </c>
      <c r="AS125">
        <v>0</v>
      </c>
      <c r="AT125">
        <v>0</v>
      </c>
      <c r="AU125" t="s">
        <v>207</v>
      </c>
      <c r="AV125" t="s">
        <v>207</v>
      </c>
      <c r="AW125">
        <v>0</v>
      </c>
      <c r="AX125">
        <v>0</v>
      </c>
      <c r="AY125" t="s">
        <v>207</v>
      </c>
      <c r="AZ125" t="s">
        <v>207</v>
      </c>
      <c r="BA125">
        <v>0</v>
      </c>
      <c r="BB125">
        <v>0</v>
      </c>
      <c r="BC125" t="s">
        <v>207</v>
      </c>
      <c r="BD125" t="s">
        <v>207</v>
      </c>
      <c r="BE125">
        <v>0</v>
      </c>
      <c r="BF125">
        <v>0</v>
      </c>
      <c r="BG125" t="s">
        <v>207</v>
      </c>
      <c r="BH125" t="s">
        <v>207</v>
      </c>
      <c r="BI125">
        <v>0</v>
      </c>
      <c r="BJ125">
        <v>0</v>
      </c>
      <c r="BK125">
        <v>851</v>
      </c>
      <c r="BL125">
        <v>0</v>
      </c>
      <c r="BM125">
        <v>0</v>
      </c>
      <c r="BN125">
        <v>0</v>
      </c>
      <c r="BO125" t="s">
        <v>206</v>
      </c>
      <c r="BP125">
        <v>652</v>
      </c>
      <c r="BQ125">
        <v>0</v>
      </c>
      <c r="BR125">
        <v>0</v>
      </c>
      <c r="BS125">
        <v>0</v>
      </c>
      <c r="BT125" t="s">
        <v>206</v>
      </c>
      <c r="BU125">
        <v>350</v>
      </c>
      <c r="BV125">
        <v>0</v>
      </c>
      <c r="BW125">
        <v>0</v>
      </c>
      <c r="BX125">
        <v>0</v>
      </c>
      <c r="BY125" t="s">
        <v>206</v>
      </c>
      <c r="BZ125">
        <v>0</v>
      </c>
      <c r="CA125">
        <v>0</v>
      </c>
      <c r="CB125">
        <v>0</v>
      </c>
      <c r="CC125">
        <v>0</v>
      </c>
      <c r="CD125" t="s">
        <v>206</v>
      </c>
      <c r="CE125">
        <v>0</v>
      </c>
      <c r="CF125">
        <v>0</v>
      </c>
      <c r="CG125">
        <v>0</v>
      </c>
      <c r="CH125">
        <v>0</v>
      </c>
      <c r="CI125" t="s">
        <v>206</v>
      </c>
      <c r="CJ125">
        <v>0</v>
      </c>
      <c r="CK125">
        <v>0</v>
      </c>
      <c r="CL125">
        <v>0</v>
      </c>
      <c r="CM125">
        <v>0</v>
      </c>
      <c r="CN125" t="s">
        <v>206</v>
      </c>
      <c r="CO125" t="s">
        <v>207</v>
      </c>
      <c r="CP125">
        <v>0</v>
      </c>
      <c r="CQ125">
        <v>0</v>
      </c>
      <c r="CR125">
        <v>0</v>
      </c>
      <c r="CS125">
        <v>307</v>
      </c>
      <c r="CT125">
        <v>1853</v>
      </c>
      <c r="CU125" t="s">
        <v>206</v>
      </c>
      <c r="CV125">
        <v>0</v>
      </c>
      <c r="CW125">
        <v>0</v>
      </c>
      <c r="CX125">
        <v>0</v>
      </c>
      <c r="CY125">
        <v>0</v>
      </c>
      <c r="CZ125" t="s">
        <v>219</v>
      </c>
      <c r="DA125">
        <f>Table1[[#This Row],[i- returnees internal present household]]+Table1[[#This Row],[k- abroad returnee household]]</f>
        <v>338</v>
      </c>
      <c r="DB125">
        <f>Table1[[#This Row],[i- returnees internal present individuals]]+Table1[[#This Row],[k- abroad returnee individuals]]</f>
        <v>1714</v>
      </c>
      <c r="DC125" t="s">
        <v>219</v>
      </c>
      <c r="DD125">
        <v>162</v>
      </c>
      <c r="DE125">
        <v>823</v>
      </c>
      <c r="DF125">
        <v>14</v>
      </c>
      <c r="DG125">
        <v>74</v>
      </c>
      <c r="DH125" t="s">
        <v>203</v>
      </c>
      <c r="DI125" t="s">
        <v>470</v>
      </c>
      <c r="DJ125" t="s">
        <v>210</v>
      </c>
      <c r="DK125" t="s">
        <v>207</v>
      </c>
      <c r="DL125">
        <v>35</v>
      </c>
      <c r="DM125">
        <v>175</v>
      </c>
      <c r="DN125" t="s">
        <v>203</v>
      </c>
      <c r="DO125" t="s">
        <v>287</v>
      </c>
      <c r="DP125" t="s">
        <v>210</v>
      </c>
      <c r="DQ125" t="s">
        <v>207</v>
      </c>
      <c r="DR125">
        <v>52</v>
      </c>
      <c r="DS125">
        <v>262</v>
      </c>
      <c r="DT125" t="s">
        <v>203</v>
      </c>
      <c r="DU125" t="s">
        <v>469</v>
      </c>
      <c r="DV125" t="s">
        <v>210</v>
      </c>
      <c r="DW125" t="s">
        <v>207</v>
      </c>
      <c r="DX125">
        <v>13</v>
      </c>
      <c r="DY125">
        <v>67</v>
      </c>
      <c r="DZ125" t="s">
        <v>203</v>
      </c>
      <c r="EA125" t="s">
        <v>412</v>
      </c>
      <c r="EB125" t="s">
        <v>210</v>
      </c>
      <c r="EC125" t="s">
        <v>207</v>
      </c>
      <c r="ED125">
        <v>48</v>
      </c>
      <c r="EE125">
        <v>245</v>
      </c>
      <c r="EF125" t="s">
        <v>203</v>
      </c>
      <c r="EG125" t="s">
        <v>469</v>
      </c>
      <c r="EH125" t="s">
        <v>210</v>
      </c>
      <c r="EI125" t="s">
        <v>207</v>
      </c>
      <c r="EJ125">
        <v>0</v>
      </c>
      <c r="EK125">
        <v>0</v>
      </c>
      <c r="EL125" t="s">
        <v>219</v>
      </c>
      <c r="EM125">
        <v>176</v>
      </c>
      <c r="EN125">
        <v>891</v>
      </c>
      <c r="EO125">
        <v>13</v>
      </c>
      <c r="EP125">
        <v>64</v>
      </c>
      <c r="EQ125" t="s">
        <v>277</v>
      </c>
      <c r="ER125" t="s">
        <v>278</v>
      </c>
      <c r="ES125" t="s">
        <v>491</v>
      </c>
      <c r="ET125" t="s">
        <v>207</v>
      </c>
      <c r="EU125">
        <v>37</v>
      </c>
      <c r="EV125">
        <v>189</v>
      </c>
      <c r="EW125" t="s">
        <v>277</v>
      </c>
      <c r="EX125" t="s">
        <v>278</v>
      </c>
      <c r="EY125" t="s">
        <v>491</v>
      </c>
      <c r="EZ125" t="s">
        <v>207</v>
      </c>
      <c r="FA125">
        <v>59</v>
      </c>
      <c r="FB125">
        <v>296</v>
      </c>
      <c r="FC125" t="s">
        <v>277</v>
      </c>
      <c r="FD125" t="s">
        <v>278</v>
      </c>
      <c r="FE125" t="s">
        <v>491</v>
      </c>
      <c r="FF125" t="s">
        <v>207</v>
      </c>
      <c r="FG125">
        <v>21</v>
      </c>
      <c r="FH125">
        <v>108</v>
      </c>
      <c r="FI125" t="s">
        <v>277</v>
      </c>
      <c r="FJ125" t="s">
        <v>278</v>
      </c>
      <c r="FK125" t="s">
        <v>491</v>
      </c>
      <c r="FL125" t="s">
        <v>207</v>
      </c>
      <c r="FM125">
        <v>46</v>
      </c>
      <c r="FN125">
        <v>234</v>
      </c>
      <c r="FO125" t="s">
        <v>277</v>
      </c>
      <c r="FP125" t="s">
        <v>278</v>
      </c>
      <c r="FQ125" t="s">
        <v>491</v>
      </c>
      <c r="FR125" t="s">
        <v>207</v>
      </c>
      <c r="FS125">
        <v>0</v>
      </c>
      <c r="FT125">
        <v>0</v>
      </c>
      <c r="FU125">
        <v>211</v>
      </c>
      <c r="FV125">
        <v>1058</v>
      </c>
      <c r="FW125">
        <v>68</v>
      </c>
      <c r="FX125">
        <v>344</v>
      </c>
      <c r="FY125">
        <v>59</v>
      </c>
      <c r="FZ125">
        <v>312</v>
      </c>
      <c r="GA125">
        <v>0</v>
      </c>
      <c r="GB125">
        <v>0</v>
      </c>
      <c r="GC125" t="s">
        <v>219</v>
      </c>
      <c r="GD125">
        <v>459</v>
      </c>
      <c r="GE125">
        <v>2753</v>
      </c>
      <c r="GF125" t="s">
        <v>219</v>
      </c>
      <c r="GG125" t="s">
        <v>203</v>
      </c>
      <c r="GH125" t="s">
        <v>470</v>
      </c>
      <c r="GI125" t="s">
        <v>219</v>
      </c>
      <c r="GJ125" t="s">
        <v>277</v>
      </c>
      <c r="GK125" t="s">
        <v>206</v>
      </c>
      <c r="GL125">
        <v>0</v>
      </c>
      <c r="GM125">
        <v>0</v>
      </c>
      <c r="GN125" t="s">
        <v>219</v>
      </c>
      <c r="GO125" t="s">
        <v>212</v>
      </c>
      <c r="GP125" t="s">
        <v>212</v>
      </c>
      <c r="GQ125" t="s">
        <v>211</v>
      </c>
      <c r="GR125" t="s">
        <v>220</v>
      </c>
    </row>
    <row r="126" spans="1:200" x14ac:dyDescent="0.2">
      <c r="A126" t="s">
        <v>252</v>
      </c>
      <c r="B126" t="s">
        <v>253</v>
      </c>
      <c r="C126" t="s">
        <v>669</v>
      </c>
      <c r="D126" t="s">
        <v>670</v>
      </c>
      <c r="E126" t="s">
        <v>668</v>
      </c>
      <c r="F126" t="s">
        <v>671</v>
      </c>
      <c r="G126">
        <v>9</v>
      </c>
      <c r="H126">
        <v>9</v>
      </c>
      <c r="I126" t="s">
        <v>219</v>
      </c>
      <c r="J126">
        <v>94</v>
      </c>
      <c r="K126">
        <v>519</v>
      </c>
      <c r="L126">
        <v>0</v>
      </c>
      <c r="M126">
        <v>0</v>
      </c>
      <c r="N126" t="s">
        <v>207</v>
      </c>
      <c r="O126" t="s">
        <v>207</v>
      </c>
      <c r="P126">
        <v>62</v>
      </c>
      <c r="Q126">
        <v>312</v>
      </c>
      <c r="R126" t="s">
        <v>253</v>
      </c>
      <c r="S126" t="s">
        <v>670</v>
      </c>
      <c r="T126">
        <v>32</v>
      </c>
      <c r="U126">
        <v>207</v>
      </c>
      <c r="V126" t="s">
        <v>253</v>
      </c>
      <c r="W126" t="s">
        <v>670</v>
      </c>
      <c r="X126">
        <v>0</v>
      </c>
      <c r="Y126">
        <v>0</v>
      </c>
      <c r="Z126" t="s">
        <v>207</v>
      </c>
      <c r="AA126" t="s">
        <v>207</v>
      </c>
      <c r="AB126">
        <v>0</v>
      </c>
      <c r="AC126">
        <v>0</v>
      </c>
      <c r="AD126" t="s">
        <v>207</v>
      </c>
      <c r="AE126" t="s">
        <v>207</v>
      </c>
      <c r="AF126">
        <v>0</v>
      </c>
      <c r="AG126">
        <v>0</v>
      </c>
      <c r="AH126" t="s">
        <v>207</v>
      </c>
      <c r="AI126" t="s">
        <v>207</v>
      </c>
      <c r="AJ126">
        <v>0</v>
      </c>
      <c r="AK126">
        <v>0</v>
      </c>
      <c r="AL126" t="s">
        <v>219</v>
      </c>
      <c r="AM126">
        <v>80</v>
      </c>
      <c r="AN126">
        <v>444</v>
      </c>
      <c r="AO126">
        <v>48</v>
      </c>
      <c r="AP126">
        <v>264</v>
      </c>
      <c r="AQ126" t="s">
        <v>281</v>
      </c>
      <c r="AR126" t="s">
        <v>672</v>
      </c>
      <c r="AS126">
        <v>32</v>
      </c>
      <c r="AT126">
        <v>180</v>
      </c>
      <c r="AU126" t="s">
        <v>281</v>
      </c>
      <c r="AV126" t="s">
        <v>672</v>
      </c>
      <c r="AW126">
        <v>0</v>
      </c>
      <c r="AX126">
        <v>0</v>
      </c>
      <c r="AY126" t="s">
        <v>207</v>
      </c>
      <c r="AZ126" t="s">
        <v>207</v>
      </c>
      <c r="BA126">
        <v>0</v>
      </c>
      <c r="BB126">
        <v>0</v>
      </c>
      <c r="BC126" t="s">
        <v>207</v>
      </c>
      <c r="BD126" t="s">
        <v>207</v>
      </c>
      <c r="BE126">
        <v>0</v>
      </c>
      <c r="BF126">
        <v>0</v>
      </c>
      <c r="BG126" t="s">
        <v>207</v>
      </c>
      <c r="BH126" t="s">
        <v>207</v>
      </c>
      <c r="BI126">
        <v>0</v>
      </c>
      <c r="BJ126">
        <v>0</v>
      </c>
      <c r="BK126">
        <v>0</v>
      </c>
      <c r="BL126">
        <v>0</v>
      </c>
      <c r="BM126">
        <v>0</v>
      </c>
      <c r="BN126">
        <v>0</v>
      </c>
      <c r="BO126" t="s">
        <v>206</v>
      </c>
      <c r="BP126">
        <v>312</v>
      </c>
      <c r="BQ126">
        <v>0</v>
      </c>
      <c r="BR126">
        <v>0</v>
      </c>
      <c r="BS126">
        <v>0</v>
      </c>
      <c r="BT126" t="s">
        <v>206</v>
      </c>
      <c r="BU126">
        <v>207</v>
      </c>
      <c r="BV126">
        <v>0</v>
      </c>
      <c r="BW126">
        <v>0</v>
      </c>
      <c r="BX126">
        <v>0</v>
      </c>
      <c r="BY126" t="s">
        <v>206</v>
      </c>
      <c r="BZ126">
        <v>0</v>
      </c>
      <c r="CA126">
        <v>0</v>
      </c>
      <c r="CB126">
        <v>0</v>
      </c>
      <c r="CC126">
        <v>0</v>
      </c>
      <c r="CD126" t="s">
        <v>206</v>
      </c>
      <c r="CE126">
        <v>0</v>
      </c>
      <c r="CF126">
        <v>0</v>
      </c>
      <c r="CG126">
        <v>0</v>
      </c>
      <c r="CH126">
        <v>0</v>
      </c>
      <c r="CI126" t="s">
        <v>206</v>
      </c>
      <c r="CJ126">
        <v>0</v>
      </c>
      <c r="CK126">
        <v>0</v>
      </c>
      <c r="CL126">
        <v>0</v>
      </c>
      <c r="CM126">
        <v>0</v>
      </c>
      <c r="CN126" t="s">
        <v>206</v>
      </c>
      <c r="CO126" t="s">
        <v>207</v>
      </c>
      <c r="CP126">
        <v>0</v>
      </c>
      <c r="CQ126">
        <v>0</v>
      </c>
      <c r="CR126">
        <v>0</v>
      </c>
      <c r="CS126">
        <v>94</v>
      </c>
      <c r="CT126">
        <v>519</v>
      </c>
      <c r="CU126" t="s">
        <v>219</v>
      </c>
      <c r="CV126">
        <v>9</v>
      </c>
      <c r="CW126">
        <v>51</v>
      </c>
      <c r="CX126">
        <v>46</v>
      </c>
      <c r="CY126">
        <v>253</v>
      </c>
      <c r="CZ126" t="s">
        <v>219</v>
      </c>
      <c r="DA126">
        <f>Table1[[#This Row],[i- returnees internal present household]]+Table1[[#This Row],[k- abroad returnee household]]</f>
        <v>488</v>
      </c>
      <c r="DB126">
        <f>Table1[[#This Row],[i- returnees internal present individuals]]+Table1[[#This Row],[k- abroad returnee individuals]]</f>
        <v>2222</v>
      </c>
      <c r="DC126" t="s">
        <v>219</v>
      </c>
      <c r="DD126">
        <v>186</v>
      </c>
      <c r="DE126">
        <v>1000</v>
      </c>
      <c r="DF126">
        <v>0</v>
      </c>
      <c r="DG126">
        <v>0</v>
      </c>
      <c r="DH126" t="s">
        <v>207</v>
      </c>
      <c r="DI126" t="s">
        <v>207</v>
      </c>
      <c r="DJ126" t="s">
        <v>207</v>
      </c>
      <c r="DK126" t="s">
        <v>207</v>
      </c>
      <c r="DL126">
        <v>28</v>
      </c>
      <c r="DM126">
        <v>175</v>
      </c>
      <c r="DN126" t="s">
        <v>253</v>
      </c>
      <c r="DO126" t="s">
        <v>670</v>
      </c>
      <c r="DP126" t="s">
        <v>210</v>
      </c>
      <c r="DQ126" t="s">
        <v>207</v>
      </c>
      <c r="DR126">
        <v>67</v>
      </c>
      <c r="DS126">
        <v>286</v>
      </c>
      <c r="DT126" t="s">
        <v>253</v>
      </c>
      <c r="DU126" t="s">
        <v>670</v>
      </c>
      <c r="DV126" t="s">
        <v>210</v>
      </c>
      <c r="DW126" t="s">
        <v>207</v>
      </c>
      <c r="DX126">
        <v>91</v>
      </c>
      <c r="DY126">
        <v>539</v>
      </c>
      <c r="DZ126" t="s">
        <v>253</v>
      </c>
      <c r="EA126" t="s">
        <v>670</v>
      </c>
      <c r="EB126" t="s">
        <v>210</v>
      </c>
      <c r="EC126" t="s">
        <v>207</v>
      </c>
      <c r="ED126">
        <v>0</v>
      </c>
      <c r="EE126">
        <v>0</v>
      </c>
      <c r="EF126" t="s">
        <v>207</v>
      </c>
      <c r="EG126" t="s">
        <v>207</v>
      </c>
      <c r="EH126" t="s">
        <v>207</v>
      </c>
      <c r="EI126" t="s">
        <v>207</v>
      </c>
      <c r="EJ126">
        <v>0</v>
      </c>
      <c r="EK126">
        <v>0</v>
      </c>
      <c r="EL126" t="s">
        <v>219</v>
      </c>
      <c r="EM126">
        <v>302</v>
      </c>
      <c r="EN126">
        <v>1222</v>
      </c>
      <c r="EO126">
        <v>0</v>
      </c>
      <c r="EP126">
        <v>0</v>
      </c>
      <c r="EQ126" t="s">
        <v>207</v>
      </c>
      <c r="ER126" t="s">
        <v>207</v>
      </c>
      <c r="ES126" t="s">
        <v>207</v>
      </c>
      <c r="ET126" t="s">
        <v>207</v>
      </c>
      <c r="EU126">
        <v>60</v>
      </c>
      <c r="EV126">
        <v>200</v>
      </c>
      <c r="EW126" t="s">
        <v>281</v>
      </c>
      <c r="EX126" t="s">
        <v>672</v>
      </c>
      <c r="EY126" t="s">
        <v>210</v>
      </c>
      <c r="EZ126" t="s">
        <v>207</v>
      </c>
      <c r="FA126">
        <v>73</v>
      </c>
      <c r="FB126">
        <v>290</v>
      </c>
      <c r="FC126" t="s">
        <v>281</v>
      </c>
      <c r="FD126" t="s">
        <v>672</v>
      </c>
      <c r="FE126" t="s">
        <v>210</v>
      </c>
      <c r="FF126" t="s">
        <v>207</v>
      </c>
      <c r="FG126">
        <v>169</v>
      </c>
      <c r="FH126">
        <v>732</v>
      </c>
      <c r="FI126" t="s">
        <v>281</v>
      </c>
      <c r="FJ126" t="s">
        <v>672</v>
      </c>
      <c r="FK126" t="s">
        <v>210</v>
      </c>
      <c r="FL126" t="s">
        <v>207</v>
      </c>
      <c r="FM126">
        <v>0</v>
      </c>
      <c r="FN126">
        <v>0</v>
      </c>
      <c r="FO126" t="s">
        <v>207</v>
      </c>
      <c r="FP126" t="s">
        <v>207</v>
      </c>
      <c r="FQ126" t="s">
        <v>207</v>
      </c>
      <c r="FR126" t="s">
        <v>207</v>
      </c>
      <c r="FS126">
        <v>0</v>
      </c>
      <c r="FT126">
        <v>0</v>
      </c>
      <c r="FU126">
        <v>0</v>
      </c>
      <c r="FV126">
        <v>0</v>
      </c>
      <c r="FW126">
        <v>40</v>
      </c>
      <c r="FX126">
        <v>108</v>
      </c>
      <c r="FY126">
        <v>448</v>
      </c>
      <c r="FZ126">
        <v>2114</v>
      </c>
      <c r="GA126">
        <v>0</v>
      </c>
      <c r="GB126">
        <v>0</v>
      </c>
      <c r="GC126" t="s">
        <v>219</v>
      </c>
      <c r="GD126">
        <v>291</v>
      </c>
      <c r="GE126">
        <v>1727</v>
      </c>
      <c r="GF126" t="s">
        <v>219</v>
      </c>
      <c r="GG126" t="s">
        <v>253</v>
      </c>
      <c r="GH126" t="s">
        <v>670</v>
      </c>
      <c r="GI126" t="s">
        <v>219</v>
      </c>
      <c r="GJ126" t="s">
        <v>281</v>
      </c>
      <c r="GK126" t="s">
        <v>206</v>
      </c>
      <c r="GL126">
        <v>0</v>
      </c>
      <c r="GM126">
        <v>0</v>
      </c>
      <c r="GN126" t="s">
        <v>219</v>
      </c>
      <c r="GO126" t="s">
        <v>212</v>
      </c>
      <c r="GP126" t="s">
        <v>211</v>
      </c>
      <c r="GQ126" t="s">
        <v>257</v>
      </c>
      <c r="GR126" t="s">
        <v>673</v>
      </c>
    </row>
    <row r="127" spans="1:200" x14ac:dyDescent="0.2">
      <c r="A127" t="s">
        <v>215</v>
      </c>
      <c r="B127" t="s">
        <v>216</v>
      </c>
      <c r="C127" t="s">
        <v>473</v>
      </c>
      <c r="D127" t="s">
        <v>474</v>
      </c>
      <c r="E127" t="s">
        <v>674</v>
      </c>
      <c r="F127" t="s">
        <v>675</v>
      </c>
      <c r="G127">
        <v>9</v>
      </c>
      <c r="H127">
        <v>9</v>
      </c>
      <c r="I127" t="s">
        <v>219</v>
      </c>
      <c r="J127">
        <v>467</v>
      </c>
      <c r="K127">
        <v>2428</v>
      </c>
      <c r="L127">
        <v>42</v>
      </c>
      <c r="M127">
        <v>219</v>
      </c>
      <c r="N127" t="s">
        <v>216</v>
      </c>
      <c r="O127" t="s">
        <v>474</v>
      </c>
      <c r="P127">
        <v>0</v>
      </c>
      <c r="Q127">
        <v>0</v>
      </c>
      <c r="R127" t="s">
        <v>207</v>
      </c>
      <c r="S127" t="s">
        <v>207</v>
      </c>
      <c r="T127">
        <v>0</v>
      </c>
      <c r="U127">
        <v>0</v>
      </c>
      <c r="V127" t="s">
        <v>207</v>
      </c>
      <c r="W127" t="s">
        <v>207</v>
      </c>
      <c r="X127">
        <v>148</v>
      </c>
      <c r="Y127">
        <v>773</v>
      </c>
      <c r="Z127" t="s">
        <v>216</v>
      </c>
      <c r="AA127" t="s">
        <v>474</v>
      </c>
      <c r="AB127">
        <v>232</v>
      </c>
      <c r="AC127">
        <v>1183</v>
      </c>
      <c r="AD127" t="s">
        <v>216</v>
      </c>
      <c r="AE127" t="s">
        <v>474</v>
      </c>
      <c r="AF127">
        <v>45</v>
      </c>
      <c r="AG127">
        <v>253</v>
      </c>
      <c r="AH127" t="s">
        <v>216</v>
      </c>
      <c r="AI127" t="s">
        <v>474</v>
      </c>
      <c r="AJ127">
        <v>0</v>
      </c>
      <c r="AK127">
        <v>0</v>
      </c>
      <c r="AL127" t="s">
        <v>206</v>
      </c>
      <c r="AM127">
        <v>0</v>
      </c>
      <c r="AN127">
        <v>0</v>
      </c>
      <c r="AO127">
        <v>0</v>
      </c>
      <c r="AP127">
        <v>0</v>
      </c>
      <c r="AQ127" t="s">
        <v>207</v>
      </c>
      <c r="AR127" t="s">
        <v>207</v>
      </c>
      <c r="AS127">
        <v>0</v>
      </c>
      <c r="AT127">
        <v>0</v>
      </c>
      <c r="AU127" t="s">
        <v>207</v>
      </c>
      <c r="AV127" t="s">
        <v>207</v>
      </c>
      <c r="AW127">
        <v>0</v>
      </c>
      <c r="AX127">
        <v>0</v>
      </c>
      <c r="AY127" t="s">
        <v>207</v>
      </c>
      <c r="AZ127" t="s">
        <v>207</v>
      </c>
      <c r="BA127">
        <v>0</v>
      </c>
      <c r="BB127">
        <v>0</v>
      </c>
      <c r="BC127" t="s">
        <v>207</v>
      </c>
      <c r="BD127" t="s">
        <v>207</v>
      </c>
      <c r="BE127">
        <v>0</v>
      </c>
      <c r="BF127">
        <v>0</v>
      </c>
      <c r="BG127" t="s">
        <v>207</v>
      </c>
      <c r="BH127" t="s">
        <v>207</v>
      </c>
      <c r="BI127">
        <v>0</v>
      </c>
      <c r="BJ127">
        <v>0</v>
      </c>
      <c r="BK127">
        <v>219</v>
      </c>
      <c r="BL127">
        <v>0</v>
      </c>
      <c r="BM127">
        <v>0</v>
      </c>
      <c r="BN127">
        <v>0</v>
      </c>
      <c r="BO127" t="s">
        <v>206</v>
      </c>
      <c r="BP127">
        <v>0</v>
      </c>
      <c r="BQ127">
        <v>0</v>
      </c>
      <c r="BR127">
        <v>0</v>
      </c>
      <c r="BS127">
        <v>0</v>
      </c>
      <c r="BT127" t="s">
        <v>206</v>
      </c>
      <c r="BU127">
        <v>0</v>
      </c>
      <c r="BV127">
        <v>0</v>
      </c>
      <c r="BW127">
        <v>0</v>
      </c>
      <c r="BX127">
        <v>0</v>
      </c>
      <c r="BY127" t="s">
        <v>206</v>
      </c>
      <c r="BZ127">
        <v>0</v>
      </c>
      <c r="CA127">
        <v>773</v>
      </c>
      <c r="CB127">
        <v>0</v>
      </c>
      <c r="CC127">
        <v>0</v>
      </c>
      <c r="CD127" t="s">
        <v>206</v>
      </c>
      <c r="CE127">
        <v>0</v>
      </c>
      <c r="CF127">
        <v>1183</v>
      </c>
      <c r="CG127">
        <v>0</v>
      </c>
      <c r="CH127">
        <v>0</v>
      </c>
      <c r="CI127" t="s">
        <v>206</v>
      </c>
      <c r="CJ127">
        <v>0</v>
      </c>
      <c r="CK127">
        <v>253</v>
      </c>
      <c r="CL127">
        <v>0</v>
      </c>
      <c r="CM127">
        <v>0</v>
      </c>
      <c r="CN127" t="s">
        <v>206</v>
      </c>
      <c r="CO127" t="s">
        <v>207</v>
      </c>
      <c r="CP127">
        <v>0</v>
      </c>
      <c r="CQ127">
        <v>0</v>
      </c>
      <c r="CR127">
        <v>0</v>
      </c>
      <c r="CS127">
        <v>467</v>
      </c>
      <c r="CT127">
        <v>2428</v>
      </c>
      <c r="CU127" t="s">
        <v>206</v>
      </c>
      <c r="CV127">
        <v>0</v>
      </c>
      <c r="CW127">
        <v>0</v>
      </c>
      <c r="CX127">
        <v>2816</v>
      </c>
      <c r="CY127">
        <v>14205</v>
      </c>
      <c r="CZ127" t="s">
        <v>219</v>
      </c>
      <c r="DA127">
        <f>Table1[[#This Row],[i- returnees internal present household]]+Table1[[#This Row],[k- abroad returnee household]]</f>
        <v>521</v>
      </c>
      <c r="DB127">
        <f>Table1[[#This Row],[i- returnees internal present individuals]]+Table1[[#This Row],[k- abroad returnee individuals]]</f>
        <v>3074</v>
      </c>
      <c r="DC127" t="s">
        <v>206</v>
      </c>
      <c r="DD127">
        <v>0</v>
      </c>
      <c r="DE127">
        <v>0</v>
      </c>
      <c r="DF127">
        <v>0</v>
      </c>
      <c r="DG127">
        <v>0</v>
      </c>
      <c r="DH127" t="s">
        <v>207</v>
      </c>
      <c r="DI127" t="s">
        <v>207</v>
      </c>
      <c r="DJ127" t="s">
        <v>207</v>
      </c>
      <c r="DK127" t="s">
        <v>207</v>
      </c>
      <c r="DL127">
        <v>0</v>
      </c>
      <c r="DM127">
        <v>0</v>
      </c>
      <c r="DN127" t="s">
        <v>207</v>
      </c>
      <c r="DO127" t="s">
        <v>207</v>
      </c>
      <c r="DP127" t="s">
        <v>207</v>
      </c>
      <c r="DQ127" t="s">
        <v>207</v>
      </c>
      <c r="DR127">
        <v>0</v>
      </c>
      <c r="DS127">
        <v>0</v>
      </c>
      <c r="DT127" t="s">
        <v>207</v>
      </c>
      <c r="DU127" t="s">
        <v>207</v>
      </c>
      <c r="DV127" t="s">
        <v>207</v>
      </c>
      <c r="DW127" t="s">
        <v>207</v>
      </c>
      <c r="DX127">
        <v>0</v>
      </c>
      <c r="DY127">
        <v>0</v>
      </c>
      <c r="DZ127" t="s">
        <v>207</v>
      </c>
      <c r="EA127" t="s">
        <v>207</v>
      </c>
      <c r="EB127" t="s">
        <v>207</v>
      </c>
      <c r="EC127" t="s">
        <v>207</v>
      </c>
      <c r="ED127">
        <v>0</v>
      </c>
      <c r="EE127">
        <v>0</v>
      </c>
      <c r="EF127" t="s">
        <v>207</v>
      </c>
      <c r="EG127" t="s">
        <v>207</v>
      </c>
      <c r="EH127" t="s">
        <v>207</v>
      </c>
      <c r="EI127" t="s">
        <v>207</v>
      </c>
      <c r="EJ127">
        <v>0</v>
      </c>
      <c r="EK127">
        <v>0</v>
      </c>
      <c r="EL127" t="s">
        <v>219</v>
      </c>
      <c r="EM127">
        <v>521</v>
      </c>
      <c r="EN127">
        <v>3074</v>
      </c>
      <c r="EO127">
        <v>156</v>
      </c>
      <c r="EP127">
        <v>936</v>
      </c>
      <c r="EQ127" t="s">
        <v>208</v>
      </c>
      <c r="ER127" t="s">
        <v>209</v>
      </c>
      <c r="ES127" t="s">
        <v>210</v>
      </c>
      <c r="ET127" t="s">
        <v>207</v>
      </c>
      <c r="EU127">
        <v>0</v>
      </c>
      <c r="EV127">
        <v>0</v>
      </c>
      <c r="EW127" t="s">
        <v>207</v>
      </c>
      <c r="EX127" t="s">
        <v>207</v>
      </c>
      <c r="EY127" t="s">
        <v>207</v>
      </c>
      <c r="EZ127" t="s">
        <v>207</v>
      </c>
      <c r="FA127">
        <v>251</v>
      </c>
      <c r="FB127">
        <v>1506</v>
      </c>
      <c r="FC127" t="s">
        <v>208</v>
      </c>
      <c r="FD127" t="s">
        <v>209</v>
      </c>
      <c r="FE127" t="s">
        <v>210</v>
      </c>
      <c r="FF127" t="s">
        <v>207</v>
      </c>
      <c r="FG127">
        <v>98</v>
      </c>
      <c r="FH127">
        <v>588</v>
      </c>
      <c r="FI127" t="s">
        <v>208</v>
      </c>
      <c r="FJ127" t="s">
        <v>209</v>
      </c>
      <c r="FK127" t="s">
        <v>210</v>
      </c>
      <c r="FL127" t="s">
        <v>207</v>
      </c>
      <c r="FM127">
        <v>16</v>
      </c>
      <c r="FN127">
        <v>44</v>
      </c>
      <c r="FO127" t="s">
        <v>208</v>
      </c>
      <c r="FP127" t="s">
        <v>209</v>
      </c>
      <c r="FQ127" t="s">
        <v>210</v>
      </c>
      <c r="FR127" t="s">
        <v>207</v>
      </c>
      <c r="FS127">
        <v>0</v>
      </c>
      <c r="FT127">
        <v>0</v>
      </c>
      <c r="FU127">
        <v>271</v>
      </c>
      <c r="FV127">
        <v>1574</v>
      </c>
      <c r="FW127">
        <v>104</v>
      </c>
      <c r="FX127">
        <v>624</v>
      </c>
      <c r="FY127">
        <v>146</v>
      </c>
      <c r="FZ127">
        <v>876</v>
      </c>
      <c r="GA127">
        <v>0</v>
      </c>
      <c r="GB127">
        <v>0</v>
      </c>
      <c r="GC127" t="s">
        <v>219</v>
      </c>
      <c r="GD127">
        <v>89</v>
      </c>
      <c r="GE127">
        <v>525</v>
      </c>
      <c r="GF127" t="s">
        <v>219</v>
      </c>
      <c r="GG127" t="s">
        <v>216</v>
      </c>
      <c r="GH127" t="s">
        <v>474</v>
      </c>
      <c r="GI127" t="s">
        <v>206</v>
      </c>
      <c r="GJ127" t="s">
        <v>207</v>
      </c>
      <c r="GK127" t="s">
        <v>206</v>
      </c>
      <c r="GL127">
        <v>0</v>
      </c>
      <c r="GM127">
        <v>0</v>
      </c>
      <c r="GN127" t="s">
        <v>206</v>
      </c>
      <c r="GO127" t="s">
        <v>212</v>
      </c>
      <c r="GP127" t="s">
        <v>212</v>
      </c>
      <c r="GQ127" t="s">
        <v>212</v>
      </c>
      <c r="GR127" t="s">
        <v>220</v>
      </c>
    </row>
    <row r="128" spans="1:200" x14ac:dyDescent="0.2">
      <c r="A128" t="s">
        <v>246</v>
      </c>
      <c r="B128" t="s">
        <v>247</v>
      </c>
      <c r="C128" t="s">
        <v>291</v>
      </c>
      <c r="D128" t="s">
        <v>292</v>
      </c>
      <c r="E128" t="s">
        <v>676</v>
      </c>
      <c r="F128" t="s">
        <v>677</v>
      </c>
      <c r="G128">
        <v>9</v>
      </c>
      <c r="H128">
        <v>9</v>
      </c>
      <c r="I128" t="s">
        <v>219</v>
      </c>
      <c r="J128">
        <v>473</v>
      </c>
      <c r="K128">
        <v>3075</v>
      </c>
      <c r="L128">
        <v>129</v>
      </c>
      <c r="M128">
        <v>839</v>
      </c>
      <c r="N128" t="s">
        <v>247</v>
      </c>
      <c r="O128" t="s">
        <v>292</v>
      </c>
      <c r="P128">
        <v>140</v>
      </c>
      <c r="Q128">
        <v>910</v>
      </c>
      <c r="R128" t="s">
        <v>247</v>
      </c>
      <c r="S128" t="s">
        <v>292</v>
      </c>
      <c r="T128">
        <v>62</v>
      </c>
      <c r="U128">
        <v>403</v>
      </c>
      <c r="V128" t="s">
        <v>247</v>
      </c>
      <c r="W128" t="s">
        <v>292</v>
      </c>
      <c r="X128">
        <v>46</v>
      </c>
      <c r="Y128">
        <v>299</v>
      </c>
      <c r="Z128" t="s">
        <v>247</v>
      </c>
      <c r="AA128" t="s">
        <v>292</v>
      </c>
      <c r="AB128">
        <v>87</v>
      </c>
      <c r="AC128">
        <v>566</v>
      </c>
      <c r="AD128" t="s">
        <v>247</v>
      </c>
      <c r="AE128" t="s">
        <v>292</v>
      </c>
      <c r="AF128">
        <v>9</v>
      </c>
      <c r="AG128">
        <v>58</v>
      </c>
      <c r="AH128" t="s">
        <v>247</v>
      </c>
      <c r="AI128" t="s">
        <v>292</v>
      </c>
      <c r="AJ128">
        <v>0</v>
      </c>
      <c r="AK128">
        <v>0</v>
      </c>
      <c r="AL128" t="s">
        <v>219</v>
      </c>
      <c r="AM128">
        <v>17</v>
      </c>
      <c r="AN128">
        <v>112</v>
      </c>
      <c r="AO128">
        <v>3</v>
      </c>
      <c r="AP128">
        <v>20</v>
      </c>
      <c r="AQ128" t="s">
        <v>281</v>
      </c>
      <c r="AR128" t="s">
        <v>282</v>
      </c>
      <c r="AS128">
        <v>6</v>
      </c>
      <c r="AT128">
        <v>39</v>
      </c>
      <c r="AU128" t="s">
        <v>277</v>
      </c>
      <c r="AV128" t="s">
        <v>278</v>
      </c>
      <c r="AW128">
        <v>0</v>
      </c>
      <c r="AX128">
        <v>0</v>
      </c>
      <c r="AY128" t="s">
        <v>207</v>
      </c>
      <c r="AZ128" t="s">
        <v>207</v>
      </c>
      <c r="BA128">
        <v>7</v>
      </c>
      <c r="BB128">
        <v>46</v>
      </c>
      <c r="BC128" t="s">
        <v>281</v>
      </c>
      <c r="BD128" t="s">
        <v>678</v>
      </c>
      <c r="BE128">
        <v>1</v>
      </c>
      <c r="BF128">
        <v>7</v>
      </c>
      <c r="BG128" t="s">
        <v>281</v>
      </c>
      <c r="BH128" t="s">
        <v>282</v>
      </c>
      <c r="BI128">
        <v>0</v>
      </c>
      <c r="BJ128">
        <v>0</v>
      </c>
      <c r="BK128">
        <v>0</v>
      </c>
      <c r="BL128">
        <v>839</v>
      </c>
      <c r="BM128">
        <v>0</v>
      </c>
      <c r="BN128">
        <v>0</v>
      </c>
      <c r="BO128" t="s">
        <v>206</v>
      </c>
      <c r="BP128">
        <v>910</v>
      </c>
      <c r="BQ128">
        <v>0</v>
      </c>
      <c r="BR128">
        <v>0</v>
      </c>
      <c r="BS128">
        <v>0</v>
      </c>
      <c r="BT128" t="s">
        <v>206</v>
      </c>
      <c r="BU128">
        <v>403</v>
      </c>
      <c r="BV128">
        <v>0</v>
      </c>
      <c r="BW128">
        <v>0</v>
      </c>
      <c r="BX128">
        <v>0</v>
      </c>
      <c r="BY128" t="s">
        <v>206</v>
      </c>
      <c r="BZ128">
        <v>0</v>
      </c>
      <c r="CA128">
        <v>299</v>
      </c>
      <c r="CB128">
        <v>0</v>
      </c>
      <c r="CC128">
        <v>0</v>
      </c>
      <c r="CD128" t="s">
        <v>206</v>
      </c>
      <c r="CE128">
        <v>0</v>
      </c>
      <c r="CF128">
        <v>566</v>
      </c>
      <c r="CG128">
        <v>0</v>
      </c>
      <c r="CH128">
        <v>0</v>
      </c>
      <c r="CI128" t="s">
        <v>206</v>
      </c>
      <c r="CJ128">
        <v>0</v>
      </c>
      <c r="CK128">
        <v>58</v>
      </c>
      <c r="CL128">
        <v>0</v>
      </c>
      <c r="CM128">
        <v>0</v>
      </c>
      <c r="CN128" t="s">
        <v>206</v>
      </c>
      <c r="CO128" t="s">
        <v>207</v>
      </c>
      <c r="CP128">
        <v>0</v>
      </c>
      <c r="CQ128">
        <v>0</v>
      </c>
      <c r="CR128">
        <v>0</v>
      </c>
      <c r="CS128">
        <v>473</v>
      </c>
      <c r="CT128">
        <v>3075</v>
      </c>
      <c r="CU128" t="s">
        <v>219</v>
      </c>
      <c r="CV128">
        <v>178</v>
      </c>
      <c r="CW128">
        <v>1157</v>
      </c>
      <c r="CX128">
        <v>3113</v>
      </c>
      <c r="CY128">
        <v>15564</v>
      </c>
      <c r="CZ128" t="s">
        <v>219</v>
      </c>
      <c r="DA128">
        <f>Table1[[#This Row],[i- returnees internal present household]]+Table1[[#This Row],[k- abroad returnee household]]</f>
        <v>289</v>
      </c>
      <c r="DB128">
        <f>Table1[[#This Row],[i- returnees internal present individuals]]+Table1[[#This Row],[k- abroad returnee individuals]]</f>
        <v>1880</v>
      </c>
      <c r="DC128" t="s">
        <v>219</v>
      </c>
      <c r="DD128">
        <v>268</v>
      </c>
      <c r="DE128">
        <v>1743</v>
      </c>
      <c r="DF128">
        <v>84</v>
      </c>
      <c r="DG128">
        <v>547</v>
      </c>
      <c r="DH128" t="s">
        <v>247</v>
      </c>
      <c r="DI128" t="s">
        <v>292</v>
      </c>
      <c r="DJ128" t="s">
        <v>210</v>
      </c>
      <c r="DK128" t="s">
        <v>207</v>
      </c>
      <c r="DL128">
        <v>73</v>
      </c>
      <c r="DM128">
        <v>475</v>
      </c>
      <c r="DN128" t="s">
        <v>247</v>
      </c>
      <c r="DO128" t="s">
        <v>292</v>
      </c>
      <c r="DP128" t="s">
        <v>242</v>
      </c>
      <c r="DQ128" t="s">
        <v>207</v>
      </c>
      <c r="DR128">
        <v>39</v>
      </c>
      <c r="DS128">
        <v>254</v>
      </c>
      <c r="DT128" t="s">
        <v>247</v>
      </c>
      <c r="DU128" t="s">
        <v>292</v>
      </c>
      <c r="DV128" t="s">
        <v>242</v>
      </c>
      <c r="DW128" t="s">
        <v>207</v>
      </c>
      <c r="DX128">
        <v>68</v>
      </c>
      <c r="DY128">
        <v>442</v>
      </c>
      <c r="DZ128" t="s">
        <v>247</v>
      </c>
      <c r="EA128" t="s">
        <v>292</v>
      </c>
      <c r="EB128" t="s">
        <v>242</v>
      </c>
      <c r="EC128" t="s">
        <v>207</v>
      </c>
      <c r="ED128">
        <v>4</v>
      </c>
      <c r="EE128">
        <v>25</v>
      </c>
      <c r="EF128" t="s">
        <v>247</v>
      </c>
      <c r="EG128" t="s">
        <v>292</v>
      </c>
      <c r="EH128" t="s">
        <v>242</v>
      </c>
      <c r="EI128" t="s">
        <v>207</v>
      </c>
      <c r="EJ128">
        <v>0</v>
      </c>
      <c r="EK128">
        <v>0</v>
      </c>
      <c r="EL128" t="s">
        <v>219</v>
      </c>
      <c r="EM128">
        <v>21</v>
      </c>
      <c r="EN128">
        <v>137</v>
      </c>
      <c r="EO128">
        <v>8</v>
      </c>
      <c r="EP128">
        <v>52</v>
      </c>
      <c r="EQ128" t="s">
        <v>279</v>
      </c>
      <c r="ER128" t="s">
        <v>280</v>
      </c>
      <c r="ES128" t="s">
        <v>210</v>
      </c>
      <c r="ET128" t="s">
        <v>207</v>
      </c>
      <c r="EU128">
        <v>2</v>
      </c>
      <c r="EV128">
        <v>13</v>
      </c>
      <c r="EW128" t="s">
        <v>281</v>
      </c>
      <c r="EX128" t="s">
        <v>282</v>
      </c>
      <c r="EY128" t="s">
        <v>242</v>
      </c>
      <c r="EZ128" t="s">
        <v>207</v>
      </c>
      <c r="FA128">
        <v>0</v>
      </c>
      <c r="FB128">
        <v>0</v>
      </c>
      <c r="FC128" t="s">
        <v>207</v>
      </c>
      <c r="FD128" t="s">
        <v>207</v>
      </c>
      <c r="FE128" t="s">
        <v>207</v>
      </c>
      <c r="FF128" t="s">
        <v>207</v>
      </c>
      <c r="FG128">
        <v>6</v>
      </c>
      <c r="FH128">
        <v>39</v>
      </c>
      <c r="FI128" t="s">
        <v>281</v>
      </c>
      <c r="FJ128" t="s">
        <v>393</v>
      </c>
      <c r="FK128" t="s">
        <v>242</v>
      </c>
      <c r="FL128" t="s">
        <v>207</v>
      </c>
      <c r="FM128">
        <v>5</v>
      </c>
      <c r="FN128">
        <v>33</v>
      </c>
      <c r="FO128" t="s">
        <v>281</v>
      </c>
      <c r="FP128" t="s">
        <v>393</v>
      </c>
      <c r="FQ128" t="s">
        <v>210</v>
      </c>
      <c r="FR128" t="s">
        <v>207</v>
      </c>
      <c r="FS128">
        <v>0</v>
      </c>
      <c r="FT128">
        <v>0</v>
      </c>
      <c r="FU128">
        <v>178</v>
      </c>
      <c r="FV128">
        <v>1158</v>
      </c>
      <c r="FW128">
        <v>67</v>
      </c>
      <c r="FX128">
        <v>436</v>
      </c>
      <c r="FY128">
        <v>44</v>
      </c>
      <c r="FZ128">
        <v>286</v>
      </c>
      <c r="GA128">
        <v>0</v>
      </c>
      <c r="GB128">
        <v>0</v>
      </c>
      <c r="GC128" t="s">
        <v>219</v>
      </c>
      <c r="GD128">
        <v>224</v>
      </c>
      <c r="GE128">
        <v>1309</v>
      </c>
      <c r="GF128" t="s">
        <v>219</v>
      </c>
      <c r="GG128" t="s">
        <v>247</v>
      </c>
      <c r="GH128" t="s">
        <v>292</v>
      </c>
      <c r="GI128" t="s">
        <v>219</v>
      </c>
      <c r="GJ128" t="s">
        <v>281</v>
      </c>
      <c r="GK128" t="s">
        <v>206</v>
      </c>
      <c r="GL128">
        <v>0</v>
      </c>
      <c r="GM128">
        <v>0</v>
      </c>
      <c r="GN128" t="s">
        <v>219</v>
      </c>
      <c r="GO128" t="s">
        <v>212</v>
      </c>
      <c r="GP128" t="s">
        <v>212</v>
      </c>
      <c r="GQ128" t="s">
        <v>212</v>
      </c>
      <c r="GR128" t="s">
        <v>679</v>
      </c>
    </row>
    <row r="129" spans="1:200" x14ac:dyDescent="0.2">
      <c r="A129" t="s">
        <v>202</v>
      </c>
      <c r="B129" t="s">
        <v>203</v>
      </c>
      <c r="C129" t="s">
        <v>201</v>
      </c>
      <c r="D129" t="s">
        <v>204</v>
      </c>
      <c r="E129" t="s">
        <v>680</v>
      </c>
      <c r="F129" t="s">
        <v>681</v>
      </c>
      <c r="G129">
        <v>9</v>
      </c>
      <c r="H129">
        <v>9</v>
      </c>
      <c r="I129" t="s">
        <v>206</v>
      </c>
      <c r="J129">
        <v>0</v>
      </c>
      <c r="K129">
        <v>0</v>
      </c>
      <c r="L129">
        <v>0</v>
      </c>
      <c r="M129">
        <v>0</v>
      </c>
      <c r="N129" t="s">
        <v>207</v>
      </c>
      <c r="O129" t="s">
        <v>207</v>
      </c>
      <c r="P129">
        <v>0</v>
      </c>
      <c r="Q129">
        <v>0</v>
      </c>
      <c r="R129" t="s">
        <v>207</v>
      </c>
      <c r="S129" t="s">
        <v>207</v>
      </c>
      <c r="T129">
        <v>0</v>
      </c>
      <c r="U129">
        <v>0</v>
      </c>
      <c r="V129" t="s">
        <v>207</v>
      </c>
      <c r="W129" t="s">
        <v>207</v>
      </c>
      <c r="X129">
        <v>0</v>
      </c>
      <c r="Y129">
        <v>0</v>
      </c>
      <c r="Z129" t="s">
        <v>207</v>
      </c>
      <c r="AA129" t="s">
        <v>207</v>
      </c>
      <c r="AB129">
        <v>0</v>
      </c>
      <c r="AC129">
        <v>0</v>
      </c>
      <c r="AD129" t="s">
        <v>207</v>
      </c>
      <c r="AE129" t="s">
        <v>207</v>
      </c>
      <c r="AF129">
        <v>0</v>
      </c>
      <c r="AG129">
        <v>0</v>
      </c>
      <c r="AH129" t="s">
        <v>207</v>
      </c>
      <c r="AI129" t="s">
        <v>207</v>
      </c>
      <c r="AJ129">
        <v>0</v>
      </c>
      <c r="AK129">
        <v>0</v>
      </c>
      <c r="AL129" t="s">
        <v>206</v>
      </c>
      <c r="AM129">
        <v>0</v>
      </c>
      <c r="AN129">
        <v>0</v>
      </c>
      <c r="AO129">
        <v>0</v>
      </c>
      <c r="AP129">
        <v>0</v>
      </c>
      <c r="AQ129" t="s">
        <v>207</v>
      </c>
      <c r="AR129" t="s">
        <v>207</v>
      </c>
      <c r="AS129">
        <v>0</v>
      </c>
      <c r="AT129">
        <v>0</v>
      </c>
      <c r="AU129" t="s">
        <v>207</v>
      </c>
      <c r="AV129" t="s">
        <v>207</v>
      </c>
      <c r="AW129">
        <v>0</v>
      </c>
      <c r="AX129">
        <v>0</v>
      </c>
      <c r="AY129" t="s">
        <v>207</v>
      </c>
      <c r="AZ129" t="s">
        <v>207</v>
      </c>
      <c r="BA129">
        <v>0</v>
      </c>
      <c r="BB129">
        <v>0</v>
      </c>
      <c r="BC129" t="s">
        <v>207</v>
      </c>
      <c r="BD129" t="s">
        <v>207</v>
      </c>
      <c r="BE129">
        <v>0</v>
      </c>
      <c r="BF129">
        <v>0</v>
      </c>
      <c r="BG129" t="s">
        <v>207</v>
      </c>
      <c r="BH129" t="s">
        <v>207</v>
      </c>
      <c r="BI129">
        <v>0</v>
      </c>
      <c r="BJ129">
        <v>0</v>
      </c>
      <c r="BK129">
        <v>0</v>
      </c>
      <c r="BL129">
        <v>0</v>
      </c>
      <c r="BM129">
        <v>0</v>
      </c>
      <c r="BN129">
        <v>0</v>
      </c>
      <c r="BO129" t="s">
        <v>206</v>
      </c>
      <c r="BP129">
        <v>0</v>
      </c>
      <c r="BQ129">
        <v>0</v>
      </c>
      <c r="BR129">
        <v>0</v>
      </c>
      <c r="BS129">
        <v>0</v>
      </c>
      <c r="BT129" t="s">
        <v>206</v>
      </c>
      <c r="BU129">
        <v>0</v>
      </c>
      <c r="BV129">
        <v>0</v>
      </c>
      <c r="BW129">
        <v>0</v>
      </c>
      <c r="BX129">
        <v>0</v>
      </c>
      <c r="BY129" t="s">
        <v>206</v>
      </c>
      <c r="BZ129">
        <v>0</v>
      </c>
      <c r="CA129">
        <v>0</v>
      </c>
      <c r="CB129">
        <v>0</v>
      </c>
      <c r="CC129">
        <v>0</v>
      </c>
      <c r="CD129" t="s">
        <v>206</v>
      </c>
      <c r="CE129">
        <v>0</v>
      </c>
      <c r="CF129">
        <v>0</v>
      </c>
      <c r="CG129">
        <v>0</v>
      </c>
      <c r="CH129">
        <v>0</v>
      </c>
      <c r="CI129" t="s">
        <v>206</v>
      </c>
      <c r="CJ129">
        <v>0</v>
      </c>
      <c r="CK129">
        <v>0</v>
      </c>
      <c r="CL129">
        <v>0</v>
      </c>
      <c r="CM129">
        <v>0</v>
      </c>
      <c r="CN129" t="s">
        <v>206</v>
      </c>
      <c r="CO129" t="s">
        <v>207</v>
      </c>
      <c r="CP129">
        <v>0</v>
      </c>
      <c r="CQ129">
        <v>0</v>
      </c>
      <c r="CR129">
        <v>0</v>
      </c>
      <c r="CS129">
        <v>0</v>
      </c>
      <c r="CT129">
        <v>0</v>
      </c>
      <c r="CU129" t="s">
        <v>206</v>
      </c>
      <c r="CV129">
        <v>0</v>
      </c>
      <c r="CW129">
        <v>0</v>
      </c>
      <c r="CX129">
        <v>155</v>
      </c>
      <c r="CY129">
        <v>1007</v>
      </c>
      <c r="CZ129" t="s">
        <v>219</v>
      </c>
      <c r="DA129">
        <f>Table1[[#This Row],[i- returnees internal present household]]+Table1[[#This Row],[k- abroad returnee household]]</f>
        <v>298</v>
      </c>
      <c r="DB129">
        <f>Table1[[#This Row],[i- returnees internal present individuals]]+Table1[[#This Row],[k- abroad returnee individuals]]</f>
        <v>1311</v>
      </c>
      <c r="DC129" t="s">
        <v>219</v>
      </c>
      <c r="DD129">
        <v>168</v>
      </c>
      <c r="DE129">
        <v>724</v>
      </c>
      <c r="DF129">
        <v>0</v>
      </c>
      <c r="DG129">
        <v>0</v>
      </c>
      <c r="DH129" t="s">
        <v>207</v>
      </c>
      <c r="DI129" t="s">
        <v>207</v>
      </c>
      <c r="DJ129" t="s">
        <v>207</v>
      </c>
      <c r="DK129" t="s">
        <v>207</v>
      </c>
      <c r="DL129">
        <v>35</v>
      </c>
      <c r="DM129">
        <v>227</v>
      </c>
      <c r="DN129" t="s">
        <v>203</v>
      </c>
      <c r="DO129" t="s">
        <v>470</v>
      </c>
      <c r="DP129" t="s">
        <v>210</v>
      </c>
      <c r="DQ129" t="s">
        <v>207</v>
      </c>
      <c r="DR129">
        <v>70</v>
      </c>
      <c r="DS129">
        <v>172</v>
      </c>
      <c r="DT129" t="s">
        <v>253</v>
      </c>
      <c r="DU129" t="s">
        <v>254</v>
      </c>
      <c r="DV129" t="s">
        <v>210</v>
      </c>
      <c r="DW129" t="s">
        <v>207</v>
      </c>
      <c r="DX129">
        <v>63</v>
      </c>
      <c r="DY129">
        <v>325</v>
      </c>
      <c r="DZ129" t="s">
        <v>203</v>
      </c>
      <c r="EA129" t="s">
        <v>412</v>
      </c>
      <c r="EB129" t="s">
        <v>210</v>
      </c>
      <c r="EC129" t="s">
        <v>207</v>
      </c>
      <c r="ED129">
        <v>0</v>
      </c>
      <c r="EE129">
        <v>0</v>
      </c>
      <c r="EF129" t="s">
        <v>207</v>
      </c>
      <c r="EG129" t="s">
        <v>207</v>
      </c>
      <c r="EH129" t="s">
        <v>207</v>
      </c>
      <c r="EI129" t="s">
        <v>207</v>
      </c>
      <c r="EJ129">
        <v>0</v>
      </c>
      <c r="EK129">
        <v>0</v>
      </c>
      <c r="EL129" t="s">
        <v>219</v>
      </c>
      <c r="EM129">
        <v>130</v>
      </c>
      <c r="EN129">
        <v>587</v>
      </c>
      <c r="EO129">
        <v>0</v>
      </c>
      <c r="EP129">
        <v>0</v>
      </c>
      <c r="EQ129" t="s">
        <v>207</v>
      </c>
      <c r="ER129" t="s">
        <v>207</v>
      </c>
      <c r="ES129" t="s">
        <v>207</v>
      </c>
      <c r="ET129" t="s">
        <v>207</v>
      </c>
      <c r="EU129">
        <v>60</v>
      </c>
      <c r="EV129">
        <v>265</v>
      </c>
      <c r="EW129" t="s">
        <v>277</v>
      </c>
      <c r="EX129" t="s">
        <v>471</v>
      </c>
      <c r="EY129" t="s">
        <v>210</v>
      </c>
      <c r="EZ129" t="s">
        <v>207</v>
      </c>
      <c r="FA129">
        <v>31</v>
      </c>
      <c r="FB129">
        <v>162</v>
      </c>
      <c r="FC129" t="s">
        <v>279</v>
      </c>
      <c r="FD129" t="s">
        <v>414</v>
      </c>
      <c r="FE129" t="s">
        <v>210</v>
      </c>
      <c r="FF129" t="s">
        <v>207</v>
      </c>
      <c r="FG129">
        <v>39</v>
      </c>
      <c r="FH129">
        <v>160</v>
      </c>
      <c r="FI129" t="s">
        <v>281</v>
      </c>
      <c r="FJ129" t="s">
        <v>484</v>
      </c>
      <c r="FK129" t="s">
        <v>210</v>
      </c>
      <c r="FL129" t="s">
        <v>207</v>
      </c>
      <c r="FM129">
        <v>0</v>
      </c>
      <c r="FN129">
        <v>0</v>
      </c>
      <c r="FO129" t="s">
        <v>207</v>
      </c>
      <c r="FP129" t="s">
        <v>207</v>
      </c>
      <c r="FQ129" t="s">
        <v>207</v>
      </c>
      <c r="FR129" t="s">
        <v>207</v>
      </c>
      <c r="FS129">
        <v>0</v>
      </c>
      <c r="FT129">
        <v>0</v>
      </c>
      <c r="FU129">
        <v>45</v>
      </c>
      <c r="FV129">
        <v>234</v>
      </c>
      <c r="FW129">
        <v>60</v>
      </c>
      <c r="FX129">
        <v>330</v>
      </c>
      <c r="FY129">
        <v>193</v>
      </c>
      <c r="FZ129">
        <v>747</v>
      </c>
      <c r="GA129">
        <v>0</v>
      </c>
      <c r="GB129">
        <v>0</v>
      </c>
      <c r="GC129" t="s">
        <v>219</v>
      </c>
      <c r="GD129">
        <v>341</v>
      </c>
      <c r="GE129">
        <v>1965</v>
      </c>
      <c r="GF129" t="s">
        <v>219</v>
      </c>
      <c r="GG129" t="s">
        <v>203</v>
      </c>
      <c r="GH129" t="s">
        <v>412</v>
      </c>
      <c r="GI129" t="s">
        <v>219</v>
      </c>
      <c r="GJ129" t="s">
        <v>281</v>
      </c>
      <c r="GK129" t="s">
        <v>206</v>
      </c>
      <c r="GL129">
        <v>0</v>
      </c>
      <c r="GM129">
        <v>0</v>
      </c>
      <c r="GN129" t="s">
        <v>206</v>
      </c>
      <c r="GO129" t="s">
        <v>211</v>
      </c>
      <c r="GP129" t="s">
        <v>212</v>
      </c>
      <c r="GQ129" t="s">
        <v>257</v>
      </c>
      <c r="GR129" t="s">
        <v>220</v>
      </c>
    </row>
    <row r="130" spans="1:200" x14ac:dyDescent="0.2">
      <c r="A130" t="s">
        <v>643</v>
      </c>
      <c r="B130" t="s">
        <v>288</v>
      </c>
      <c r="C130" t="s">
        <v>683</v>
      </c>
      <c r="D130" t="s">
        <v>289</v>
      </c>
      <c r="E130" t="s">
        <v>682</v>
      </c>
      <c r="F130" t="s">
        <v>684</v>
      </c>
      <c r="G130">
        <v>9</v>
      </c>
      <c r="H130">
        <v>9</v>
      </c>
      <c r="I130" t="s">
        <v>219</v>
      </c>
      <c r="J130">
        <v>351</v>
      </c>
      <c r="K130">
        <v>1703</v>
      </c>
      <c r="L130">
        <v>0</v>
      </c>
      <c r="M130">
        <v>0</v>
      </c>
      <c r="N130" t="s">
        <v>207</v>
      </c>
      <c r="O130" t="s">
        <v>207</v>
      </c>
      <c r="P130">
        <v>76</v>
      </c>
      <c r="Q130">
        <v>380</v>
      </c>
      <c r="R130" t="s">
        <v>288</v>
      </c>
      <c r="S130" t="s">
        <v>289</v>
      </c>
      <c r="T130">
        <v>83</v>
      </c>
      <c r="U130">
        <v>416</v>
      </c>
      <c r="V130" t="s">
        <v>288</v>
      </c>
      <c r="W130" t="s">
        <v>289</v>
      </c>
      <c r="X130">
        <v>110</v>
      </c>
      <c r="Y130">
        <v>550</v>
      </c>
      <c r="Z130" t="s">
        <v>288</v>
      </c>
      <c r="AA130" t="s">
        <v>289</v>
      </c>
      <c r="AB130">
        <v>82</v>
      </c>
      <c r="AC130">
        <v>357</v>
      </c>
      <c r="AD130" t="s">
        <v>288</v>
      </c>
      <c r="AE130" t="s">
        <v>289</v>
      </c>
      <c r="AF130">
        <v>0</v>
      </c>
      <c r="AG130">
        <v>0</v>
      </c>
      <c r="AH130" t="s">
        <v>288</v>
      </c>
      <c r="AI130" t="s">
        <v>289</v>
      </c>
      <c r="AJ130">
        <v>0</v>
      </c>
      <c r="AK130">
        <v>0</v>
      </c>
      <c r="AL130" t="s">
        <v>206</v>
      </c>
      <c r="AM130">
        <v>0</v>
      </c>
      <c r="AN130">
        <v>0</v>
      </c>
      <c r="AO130">
        <v>0</v>
      </c>
      <c r="AP130">
        <v>0</v>
      </c>
      <c r="AQ130" t="s">
        <v>207</v>
      </c>
      <c r="AR130" t="s">
        <v>207</v>
      </c>
      <c r="AS130">
        <v>0</v>
      </c>
      <c r="AT130">
        <v>0</v>
      </c>
      <c r="AU130" t="s">
        <v>207</v>
      </c>
      <c r="AV130" t="s">
        <v>207</v>
      </c>
      <c r="AW130">
        <v>0</v>
      </c>
      <c r="AX130">
        <v>0</v>
      </c>
      <c r="AY130" t="s">
        <v>207</v>
      </c>
      <c r="AZ130" t="s">
        <v>207</v>
      </c>
      <c r="BA130">
        <v>0</v>
      </c>
      <c r="BB130">
        <v>0</v>
      </c>
      <c r="BC130" t="s">
        <v>207</v>
      </c>
      <c r="BD130" t="s">
        <v>207</v>
      </c>
      <c r="BE130">
        <v>0</v>
      </c>
      <c r="BF130">
        <v>0</v>
      </c>
      <c r="BG130" t="s">
        <v>207</v>
      </c>
      <c r="BH130" t="s">
        <v>207</v>
      </c>
      <c r="BI130">
        <v>0</v>
      </c>
      <c r="BJ130">
        <v>0</v>
      </c>
      <c r="BK130">
        <v>0</v>
      </c>
      <c r="BL130">
        <v>0</v>
      </c>
      <c r="BM130">
        <v>0</v>
      </c>
      <c r="BN130">
        <v>0</v>
      </c>
      <c r="BO130" t="s">
        <v>206</v>
      </c>
      <c r="BP130">
        <v>380</v>
      </c>
      <c r="BQ130">
        <v>0</v>
      </c>
      <c r="BR130">
        <v>0</v>
      </c>
      <c r="BS130">
        <v>0</v>
      </c>
      <c r="BT130" t="s">
        <v>206</v>
      </c>
      <c r="BU130">
        <v>0</v>
      </c>
      <c r="BV130">
        <v>416</v>
      </c>
      <c r="BW130">
        <v>0</v>
      </c>
      <c r="BX130">
        <v>0</v>
      </c>
      <c r="BY130" t="s">
        <v>206</v>
      </c>
      <c r="BZ130">
        <v>0</v>
      </c>
      <c r="CA130">
        <v>550</v>
      </c>
      <c r="CB130">
        <v>0</v>
      </c>
      <c r="CC130">
        <v>0</v>
      </c>
      <c r="CD130" t="s">
        <v>206</v>
      </c>
      <c r="CE130">
        <v>0</v>
      </c>
      <c r="CF130">
        <v>357</v>
      </c>
      <c r="CG130">
        <v>0</v>
      </c>
      <c r="CH130">
        <v>0</v>
      </c>
      <c r="CI130" t="s">
        <v>206</v>
      </c>
      <c r="CJ130">
        <v>0</v>
      </c>
      <c r="CK130">
        <v>0</v>
      </c>
      <c r="CL130">
        <v>0</v>
      </c>
      <c r="CM130">
        <v>0</v>
      </c>
      <c r="CN130" t="s">
        <v>206</v>
      </c>
      <c r="CO130" t="s">
        <v>207</v>
      </c>
      <c r="CP130">
        <v>0</v>
      </c>
      <c r="CQ130">
        <v>0</v>
      </c>
      <c r="CR130">
        <v>0</v>
      </c>
      <c r="CS130">
        <v>351</v>
      </c>
      <c r="CT130">
        <v>1703</v>
      </c>
      <c r="CU130" t="s">
        <v>206</v>
      </c>
      <c r="CV130">
        <v>0</v>
      </c>
      <c r="CW130">
        <v>0</v>
      </c>
      <c r="CX130">
        <v>3534</v>
      </c>
      <c r="CY130">
        <v>18731</v>
      </c>
      <c r="CZ130" t="s">
        <v>219</v>
      </c>
      <c r="DA130">
        <f>Table1[[#This Row],[i- returnees internal present household]]+Table1[[#This Row],[k- abroad returnee household]]</f>
        <v>838</v>
      </c>
      <c r="DB130">
        <f>Table1[[#This Row],[i- returnees internal present individuals]]+Table1[[#This Row],[k- abroad returnee individuals]]</f>
        <v>4185</v>
      </c>
      <c r="DC130" t="s">
        <v>219</v>
      </c>
      <c r="DD130">
        <v>838</v>
      </c>
      <c r="DE130">
        <v>4185</v>
      </c>
      <c r="DF130">
        <v>0</v>
      </c>
      <c r="DG130">
        <v>0</v>
      </c>
      <c r="DH130" t="s">
        <v>207</v>
      </c>
      <c r="DI130" t="s">
        <v>207</v>
      </c>
      <c r="DJ130" t="s">
        <v>207</v>
      </c>
      <c r="DK130" t="s">
        <v>207</v>
      </c>
      <c r="DL130">
        <v>40</v>
      </c>
      <c r="DM130">
        <v>198</v>
      </c>
      <c r="DN130" t="s">
        <v>288</v>
      </c>
      <c r="DO130" t="s">
        <v>289</v>
      </c>
      <c r="DP130" t="s">
        <v>491</v>
      </c>
      <c r="DQ130" t="s">
        <v>207</v>
      </c>
      <c r="DR130">
        <v>15</v>
      </c>
      <c r="DS130">
        <v>76</v>
      </c>
      <c r="DT130" t="s">
        <v>288</v>
      </c>
      <c r="DU130" t="s">
        <v>289</v>
      </c>
      <c r="DV130" t="s">
        <v>491</v>
      </c>
      <c r="DW130" t="s">
        <v>207</v>
      </c>
      <c r="DX130">
        <v>326</v>
      </c>
      <c r="DY130">
        <v>1628</v>
      </c>
      <c r="DZ130" t="s">
        <v>288</v>
      </c>
      <c r="EA130" t="s">
        <v>289</v>
      </c>
      <c r="EB130" t="s">
        <v>491</v>
      </c>
      <c r="EC130" t="s">
        <v>207</v>
      </c>
      <c r="ED130">
        <v>457</v>
      </c>
      <c r="EE130">
        <v>2283</v>
      </c>
      <c r="EF130" t="s">
        <v>288</v>
      </c>
      <c r="EG130" t="s">
        <v>289</v>
      </c>
      <c r="EH130" t="s">
        <v>491</v>
      </c>
      <c r="EI130" t="s">
        <v>207</v>
      </c>
      <c r="EJ130">
        <v>0</v>
      </c>
      <c r="EK130">
        <v>0</v>
      </c>
      <c r="EL130" t="s">
        <v>206</v>
      </c>
      <c r="EM130">
        <v>0</v>
      </c>
      <c r="EN130">
        <v>0</v>
      </c>
      <c r="EO130">
        <v>0</v>
      </c>
      <c r="EP130">
        <v>0</v>
      </c>
      <c r="EQ130" t="s">
        <v>207</v>
      </c>
      <c r="ER130" t="s">
        <v>207</v>
      </c>
      <c r="ES130" t="s">
        <v>207</v>
      </c>
      <c r="ET130" t="s">
        <v>207</v>
      </c>
      <c r="EU130">
        <v>0</v>
      </c>
      <c r="EV130">
        <v>0</v>
      </c>
      <c r="EW130" t="s">
        <v>207</v>
      </c>
      <c r="EX130" t="s">
        <v>207</v>
      </c>
      <c r="EY130" t="s">
        <v>207</v>
      </c>
      <c r="EZ130" t="s">
        <v>207</v>
      </c>
      <c r="FA130">
        <v>0</v>
      </c>
      <c r="FB130">
        <v>0</v>
      </c>
      <c r="FC130" t="s">
        <v>207</v>
      </c>
      <c r="FD130" t="s">
        <v>207</v>
      </c>
      <c r="FE130" t="s">
        <v>207</v>
      </c>
      <c r="FF130" t="s">
        <v>207</v>
      </c>
      <c r="FG130">
        <v>0</v>
      </c>
      <c r="FH130">
        <v>0</v>
      </c>
      <c r="FI130" t="s">
        <v>207</v>
      </c>
      <c r="FJ130" t="s">
        <v>207</v>
      </c>
      <c r="FK130" t="s">
        <v>207</v>
      </c>
      <c r="FL130" t="s">
        <v>207</v>
      </c>
      <c r="FM130">
        <v>0</v>
      </c>
      <c r="FN130">
        <v>0</v>
      </c>
      <c r="FO130" t="s">
        <v>207</v>
      </c>
      <c r="FP130" t="s">
        <v>207</v>
      </c>
      <c r="FQ130" t="s">
        <v>207</v>
      </c>
      <c r="FR130" t="s">
        <v>207</v>
      </c>
      <c r="FS130">
        <v>0</v>
      </c>
      <c r="FT130">
        <v>0</v>
      </c>
      <c r="FU130">
        <v>387</v>
      </c>
      <c r="FV130">
        <v>1678</v>
      </c>
      <c r="FW130">
        <v>198</v>
      </c>
      <c r="FX130">
        <v>892</v>
      </c>
      <c r="FY130">
        <v>253</v>
      </c>
      <c r="FZ130">
        <v>1615</v>
      </c>
      <c r="GA130">
        <v>0</v>
      </c>
      <c r="GB130">
        <v>0</v>
      </c>
      <c r="GC130" t="s">
        <v>219</v>
      </c>
      <c r="GD130">
        <v>6</v>
      </c>
      <c r="GE130">
        <v>34</v>
      </c>
      <c r="GF130" t="s">
        <v>219</v>
      </c>
      <c r="GG130" t="s">
        <v>288</v>
      </c>
      <c r="GH130" t="s">
        <v>646</v>
      </c>
      <c r="GI130" t="s">
        <v>219</v>
      </c>
      <c r="GJ130" t="s">
        <v>277</v>
      </c>
      <c r="GK130" t="s">
        <v>206</v>
      </c>
      <c r="GL130">
        <v>0</v>
      </c>
      <c r="GM130">
        <v>0</v>
      </c>
      <c r="GN130" t="s">
        <v>206</v>
      </c>
      <c r="GO130" t="s">
        <v>212</v>
      </c>
      <c r="GP130" t="s">
        <v>211</v>
      </c>
      <c r="GQ130" t="s">
        <v>211</v>
      </c>
      <c r="GR130" t="s">
        <v>685</v>
      </c>
    </row>
    <row r="131" spans="1:200" x14ac:dyDescent="0.2">
      <c r="A131" t="s">
        <v>246</v>
      </c>
      <c r="B131" t="s">
        <v>247</v>
      </c>
      <c r="C131" t="s">
        <v>308</v>
      </c>
      <c r="D131" t="s">
        <v>273</v>
      </c>
      <c r="E131" t="s">
        <v>686</v>
      </c>
      <c r="F131" t="s">
        <v>687</v>
      </c>
      <c r="G131">
        <v>9</v>
      </c>
      <c r="H131">
        <v>9</v>
      </c>
      <c r="I131" t="s">
        <v>219</v>
      </c>
      <c r="J131">
        <v>436</v>
      </c>
      <c r="K131">
        <v>2232</v>
      </c>
      <c r="L131">
        <v>44</v>
      </c>
      <c r="M131">
        <v>226</v>
      </c>
      <c r="N131" t="s">
        <v>235</v>
      </c>
      <c r="O131" t="s">
        <v>300</v>
      </c>
      <c r="P131">
        <v>46</v>
      </c>
      <c r="Q131">
        <v>235</v>
      </c>
      <c r="R131" t="s">
        <v>216</v>
      </c>
      <c r="S131" t="s">
        <v>311</v>
      </c>
      <c r="T131">
        <v>23</v>
      </c>
      <c r="U131">
        <v>118</v>
      </c>
      <c r="V131" t="s">
        <v>216</v>
      </c>
      <c r="W131" t="s">
        <v>255</v>
      </c>
      <c r="X131">
        <v>29</v>
      </c>
      <c r="Y131">
        <v>148</v>
      </c>
      <c r="Z131" t="s">
        <v>235</v>
      </c>
      <c r="AA131" t="s">
        <v>445</v>
      </c>
      <c r="AB131">
        <v>43</v>
      </c>
      <c r="AC131">
        <v>220</v>
      </c>
      <c r="AD131" t="s">
        <v>235</v>
      </c>
      <c r="AE131" t="s">
        <v>300</v>
      </c>
      <c r="AF131">
        <v>251</v>
      </c>
      <c r="AG131">
        <v>1285</v>
      </c>
      <c r="AH131" t="s">
        <v>247</v>
      </c>
      <c r="AI131" t="s">
        <v>273</v>
      </c>
      <c r="AJ131">
        <v>0</v>
      </c>
      <c r="AK131">
        <v>0</v>
      </c>
      <c r="AL131" t="s">
        <v>219</v>
      </c>
      <c r="AM131">
        <v>42</v>
      </c>
      <c r="AN131">
        <v>220</v>
      </c>
      <c r="AO131">
        <v>0</v>
      </c>
      <c r="AP131">
        <v>0</v>
      </c>
      <c r="AQ131" t="s">
        <v>207</v>
      </c>
      <c r="AR131" t="s">
        <v>207</v>
      </c>
      <c r="AS131">
        <v>0</v>
      </c>
      <c r="AT131">
        <v>0</v>
      </c>
      <c r="AU131" t="s">
        <v>207</v>
      </c>
      <c r="AV131" t="s">
        <v>207</v>
      </c>
      <c r="AW131">
        <v>13</v>
      </c>
      <c r="AX131">
        <v>68</v>
      </c>
      <c r="AY131" t="s">
        <v>279</v>
      </c>
      <c r="AZ131" t="s">
        <v>414</v>
      </c>
      <c r="BA131">
        <v>9</v>
      </c>
      <c r="BB131">
        <v>47</v>
      </c>
      <c r="BC131" t="s">
        <v>281</v>
      </c>
      <c r="BD131" t="s">
        <v>484</v>
      </c>
      <c r="BE131">
        <v>20</v>
      </c>
      <c r="BF131">
        <v>105</v>
      </c>
      <c r="BG131" t="s">
        <v>281</v>
      </c>
      <c r="BH131" t="s">
        <v>484</v>
      </c>
      <c r="BI131">
        <v>0</v>
      </c>
      <c r="BJ131">
        <v>0</v>
      </c>
      <c r="BK131">
        <v>226</v>
      </c>
      <c r="BL131">
        <v>0</v>
      </c>
      <c r="BM131">
        <v>0</v>
      </c>
      <c r="BN131">
        <v>0</v>
      </c>
      <c r="BO131" t="s">
        <v>206</v>
      </c>
      <c r="BP131">
        <v>235</v>
      </c>
      <c r="BQ131">
        <v>0</v>
      </c>
      <c r="BR131">
        <v>0</v>
      </c>
      <c r="BS131">
        <v>0</v>
      </c>
      <c r="BT131" t="s">
        <v>206</v>
      </c>
      <c r="BU131">
        <v>118</v>
      </c>
      <c r="BV131">
        <v>0</v>
      </c>
      <c r="BW131">
        <v>0</v>
      </c>
      <c r="BX131">
        <v>0</v>
      </c>
      <c r="BY131" t="s">
        <v>206</v>
      </c>
      <c r="BZ131">
        <v>148</v>
      </c>
      <c r="CA131">
        <v>0</v>
      </c>
      <c r="CB131">
        <v>0</v>
      </c>
      <c r="CC131">
        <v>0</v>
      </c>
      <c r="CD131" t="s">
        <v>206</v>
      </c>
      <c r="CE131">
        <v>220</v>
      </c>
      <c r="CF131">
        <v>0</v>
      </c>
      <c r="CG131">
        <v>0</v>
      </c>
      <c r="CH131">
        <v>0</v>
      </c>
      <c r="CI131" t="s">
        <v>206</v>
      </c>
      <c r="CJ131">
        <v>0</v>
      </c>
      <c r="CK131">
        <v>1285</v>
      </c>
      <c r="CL131">
        <v>0</v>
      </c>
      <c r="CM131">
        <v>0</v>
      </c>
      <c r="CN131" t="s">
        <v>206</v>
      </c>
      <c r="CO131" t="s">
        <v>207</v>
      </c>
      <c r="CP131">
        <v>0</v>
      </c>
      <c r="CQ131">
        <v>0</v>
      </c>
      <c r="CR131">
        <v>0</v>
      </c>
      <c r="CS131">
        <v>436</v>
      </c>
      <c r="CT131">
        <v>2232</v>
      </c>
      <c r="CU131" t="s">
        <v>206</v>
      </c>
      <c r="CV131">
        <v>0</v>
      </c>
      <c r="CW131">
        <v>0</v>
      </c>
      <c r="CX131">
        <v>2811</v>
      </c>
      <c r="CY131">
        <v>14055</v>
      </c>
      <c r="CZ131" t="s">
        <v>219</v>
      </c>
      <c r="DA131">
        <f>Table1[[#This Row],[i- returnees internal present household]]+Table1[[#This Row],[k- abroad returnee household]]</f>
        <v>560</v>
      </c>
      <c r="DB131">
        <f>Table1[[#This Row],[i- returnees internal present individuals]]+Table1[[#This Row],[k- abroad returnee individuals]]</f>
        <v>2627</v>
      </c>
      <c r="DC131" t="s">
        <v>219</v>
      </c>
      <c r="DD131">
        <v>360</v>
      </c>
      <c r="DE131">
        <v>1787</v>
      </c>
      <c r="DF131">
        <v>59</v>
      </c>
      <c r="DG131">
        <v>276</v>
      </c>
      <c r="DH131" t="s">
        <v>253</v>
      </c>
      <c r="DI131" t="s">
        <v>254</v>
      </c>
      <c r="DJ131" t="s">
        <v>210</v>
      </c>
      <c r="DK131" t="s">
        <v>207</v>
      </c>
      <c r="DL131">
        <v>29</v>
      </c>
      <c r="DM131">
        <v>191</v>
      </c>
      <c r="DN131" t="s">
        <v>288</v>
      </c>
      <c r="DO131" t="s">
        <v>646</v>
      </c>
      <c r="DP131" t="s">
        <v>210</v>
      </c>
      <c r="DQ131" t="s">
        <v>207</v>
      </c>
      <c r="DR131">
        <v>79</v>
      </c>
      <c r="DS131">
        <v>381</v>
      </c>
      <c r="DT131" t="s">
        <v>253</v>
      </c>
      <c r="DU131" t="s">
        <v>254</v>
      </c>
      <c r="DV131" t="s">
        <v>210</v>
      </c>
      <c r="DW131" t="s">
        <v>207</v>
      </c>
      <c r="DX131">
        <v>148</v>
      </c>
      <c r="DY131">
        <v>644</v>
      </c>
      <c r="DZ131" t="s">
        <v>271</v>
      </c>
      <c r="EA131" t="s">
        <v>483</v>
      </c>
      <c r="EB131" t="s">
        <v>210</v>
      </c>
      <c r="EC131" t="s">
        <v>207</v>
      </c>
      <c r="ED131">
        <v>45</v>
      </c>
      <c r="EE131">
        <v>295</v>
      </c>
      <c r="EF131" t="s">
        <v>271</v>
      </c>
      <c r="EG131" t="s">
        <v>482</v>
      </c>
      <c r="EH131" t="s">
        <v>210</v>
      </c>
      <c r="EI131" t="s">
        <v>207</v>
      </c>
      <c r="EJ131">
        <v>0</v>
      </c>
      <c r="EK131">
        <v>0</v>
      </c>
      <c r="EL131" t="s">
        <v>219</v>
      </c>
      <c r="EM131">
        <v>200</v>
      </c>
      <c r="EN131">
        <v>840</v>
      </c>
      <c r="EO131">
        <v>20</v>
      </c>
      <c r="EP131">
        <v>84</v>
      </c>
      <c r="EQ131" t="s">
        <v>281</v>
      </c>
      <c r="ER131" t="s">
        <v>484</v>
      </c>
      <c r="ES131" t="s">
        <v>210</v>
      </c>
      <c r="ET131" t="s">
        <v>207</v>
      </c>
      <c r="EU131">
        <v>19</v>
      </c>
      <c r="EV131">
        <v>80</v>
      </c>
      <c r="EW131" t="s">
        <v>279</v>
      </c>
      <c r="EX131" t="s">
        <v>414</v>
      </c>
      <c r="EY131" t="s">
        <v>210</v>
      </c>
      <c r="EZ131" t="s">
        <v>207</v>
      </c>
      <c r="FA131">
        <v>25</v>
      </c>
      <c r="FB131">
        <v>105</v>
      </c>
      <c r="FC131" t="s">
        <v>277</v>
      </c>
      <c r="FD131" t="s">
        <v>278</v>
      </c>
      <c r="FE131" t="s">
        <v>210</v>
      </c>
      <c r="FF131" t="s">
        <v>207</v>
      </c>
      <c r="FG131">
        <v>32</v>
      </c>
      <c r="FH131">
        <v>134</v>
      </c>
      <c r="FI131" t="s">
        <v>281</v>
      </c>
      <c r="FJ131" t="s">
        <v>484</v>
      </c>
      <c r="FK131" t="s">
        <v>210</v>
      </c>
      <c r="FL131" t="s">
        <v>207</v>
      </c>
      <c r="FM131">
        <v>104</v>
      </c>
      <c r="FN131">
        <v>437</v>
      </c>
      <c r="FO131" t="s">
        <v>277</v>
      </c>
      <c r="FP131" t="s">
        <v>278</v>
      </c>
      <c r="FQ131" t="s">
        <v>210</v>
      </c>
      <c r="FR131" t="s">
        <v>207</v>
      </c>
      <c r="FS131">
        <v>0</v>
      </c>
      <c r="FT131">
        <v>0</v>
      </c>
      <c r="FU131">
        <v>386</v>
      </c>
      <c r="FV131">
        <v>1937</v>
      </c>
      <c r="FW131">
        <v>123</v>
      </c>
      <c r="FX131">
        <v>517</v>
      </c>
      <c r="FY131">
        <v>51</v>
      </c>
      <c r="FZ131">
        <v>173</v>
      </c>
      <c r="GA131">
        <v>0</v>
      </c>
      <c r="GB131">
        <v>0</v>
      </c>
      <c r="GC131" t="s">
        <v>219</v>
      </c>
      <c r="GD131">
        <v>79</v>
      </c>
      <c r="GE131">
        <v>447</v>
      </c>
      <c r="GF131" t="s">
        <v>219</v>
      </c>
      <c r="GG131" t="s">
        <v>253</v>
      </c>
      <c r="GH131" t="s">
        <v>254</v>
      </c>
      <c r="GI131" t="s">
        <v>219</v>
      </c>
      <c r="GJ131" t="s">
        <v>277</v>
      </c>
      <c r="GK131" t="s">
        <v>206</v>
      </c>
      <c r="GL131">
        <v>0</v>
      </c>
      <c r="GM131">
        <v>0</v>
      </c>
      <c r="GN131" t="s">
        <v>219</v>
      </c>
      <c r="GO131" t="s">
        <v>257</v>
      </c>
      <c r="GP131" t="s">
        <v>257</v>
      </c>
      <c r="GQ131" t="s">
        <v>211</v>
      </c>
      <c r="GR131" t="s">
        <v>220</v>
      </c>
    </row>
    <row r="132" spans="1:200" x14ac:dyDescent="0.2">
      <c r="A132" t="s">
        <v>246</v>
      </c>
      <c r="B132" t="s">
        <v>247</v>
      </c>
      <c r="C132" t="s">
        <v>502</v>
      </c>
      <c r="D132" t="s">
        <v>310</v>
      </c>
      <c r="E132" t="s">
        <v>688</v>
      </c>
      <c r="F132" t="s">
        <v>689</v>
      </c>
      <c r="G132">
        <v>9</v>
      </c>
      <c r="H132">
        <v>9</v>
      </c>
      <c r="I132" t="s">
        <v>219</v>
      </c>
      <c r="J132">
        <v>514</v>
      </c>
      <c r="K132">
        <v>2795</v>
      </c>
      <c r="L132">
        <v>0</v>
      </c>
      <c r="M132">
        <v>0</v>
      </c>
      <c r="N132" t="s">
        <v>207</v>
      </c>
      <c r="O132" t="s">
        <v>207</v>
      </c>
      <c r="P132">
        <v>0</v>
      </c>
      <c r="Q132">
        <v>0</v>
      </c>
      <c r="R132" t="s">
        <v>207</v>
      </c>
      <c r="S132" t="s">
        <v>207</v>
      </c>
      <c r="T132">
        <v>0</v>
      </c>
      <c r="U132">
        <v>0</v>
      </c>
      <c r="V132" t="s">
        <v>207</v>
      </c>
      <c r="W132" t="s">
        <v>207</v>
      </c>
      <c r="X132">
        <v>253</v>
      </c>
      <c r="Y132">
        <v>1297</v>
      </c>
      <c r="Z132" t="s">
        <v>247</v>
      </c>
      <c r="AA132" t="s">
        <v>248</v>
      </c>
      <c r="AB132">
        <v>0</v>
      </c>
      <c r="AC132">
        <v>0</v>
      </c>
      <c r="AD132" t="s">
        <v>207</v>
      </c>
      <c r="AE132" t="s">
        <v>207</v>
      </c>
      <c r="AF132">
        <v>261</v>
      </c>
      <c r="AG132">
        <v>1498</v>
      </c>
      <c r="AH132" t="s">
        <v>247</v>
      </c>
      <c r="AI132" t="s">
        <v>248</v>
      </c>
      <c r="AJ132">
        <v>0</v>
      </c>
      <c r="AK132">
        <v>0</v>
      </c>
      <c r="AL132" t="s">
        <v>206</v>
      </c>
      <c r="AM132">
        <v>0</v>
      </c>
      <c r="AN132">
        <v>0</v>
      </c>
      <c r="AO132">
        <v>0</v>
      </c>
      <c r="AP132">
        <v>0</v>
      </c>
      <c r="AQ132" t="s">
        <v>207</v>
      </c>
      <c r="AR132" t="s">
        <v>207</v>
      </c>
      <c r="AS132">
        <v>0</v>
      </c>
      <c r="AT132">
        <v>0</v>
      </c>
      <c r="AU132" t="s">
        <v>207</v>
      </c>
      <c r="AV132" t="s">
        <v>207</v>
      </c>
      <c r="AW132">
        <v>0</v>
      </c>
      <c r="AX132">
        <v>0</v>
      </c>
      <c r="AY132" t="s">
        <v>207</v>
      </c>
      <c r="AZ132" t="s">
        <v>207</v>
      </c>
      <c r="BA132">
        <v>0</v>
      </c>
      <c r="BB132">
        <v>0</v>
      </c>
      <c r="BC132" t="s">
        <v>207</v>
      </c>
      <c r="BD132" t="s">
        <v>207</v>
      </c>
      <c r="BE132">
        <v>0</v>
      </c>
      <c r="BF132">
        <v>0</v>
      </c>
      <c r="BG132" t="s">
        <v>207</v>
      </c>
      <c r="BH132" t="s">
        <v>207</v>
      </c>
      <c r="BI132">
        <v>0</v>
      </c>
      <c r="BJ132">
        <v>0</v>
      </c>
      <c r="BK132">
        <v>0</v>
      </c>
      <c r="BL132">
        <v>0</v>
      </c>
      <c r="BM132">
        <v>0</v>
      </c>
      <c r="BN132">
        <v>0</v>
      </c>
      <c r="BO132" t="s">
        <v>206</v>
      </c>
      <c r="BP132">
        <v>0</v>
      </c>
      <c r="BQ132">
        <v>0</v>
      </c>
      <c r="BR132">
        <v>0</v>
      </c>
      <c r="BS132">
        <v>0</v>
      </c>
      <c r="BT132" t="s">
        <v>206</v>
      </c>
      <c r="BU132">
        <v>0</v>
      </c>
      <c r="BV132">
        <v>0</v>
      </c>
      <c r="BW132">
        <v>0</v>
      </c>
      <c r="BX132">
        <v>0</v>
      </c>
      <c r="BY132" t="s">
        <v>206</v>
      </c>
      <c r="BZ132">
        <v>0</v>
      </c>
      <c r="CA132">
        <v>1297</v>
      </c>
      <c r="CB132">
        <v>0</v>
      </c>
      <c r="CC132">
        <v>0</v>
      </c>
      <c r="CD132" t="s">
        <v>206</v>
      </c>
      <c r="CE132">
        <v>0</v>
      </c>
      <c r="CF132">
        <v>0</v>
      </c>
      <c r="CG132">
        <v>0</v>
      </c>
      <c r="CH132">
        <v>0</v>
      </c>
      <c r="CI132" t="s">
        <v>206</v>
      </c>
      <c r="CJ132">
        <v>0</v>
      </c>
      <c r="CK132">
        <v>1498</v>
      </c>
      <c r="CL132">
        <v>0</v>
      </c>
      <c r="CM132">
        <v>0</v>
      </c>
      <c r="CN132" t="s">
        <v>206</v>
      </c>
      <c r="CO132" t="s">
        <v>207</v>
      </c>
      <c r="CP132">
        <v>0</v>
      </c>
      <c r="CQ132">
        <v>0</v>
      </c>
      <c r="CR132">
        <v>0</v>
      </c>
      <c r="CS132">
        <v>514</v>
      </c>
      <c r="CT132">
        <v>2795</v>
      </c>
      <c r="CU132" t="s">
        <v>206</v>
      </c>
      <c r="CV132">
        <v>0</v>
      </c>
      <c r="CW132">
        <v>0</v>
      </c>
      <c r="CX132">
        <v>929</v>
      </c>
      <c r="CY132">
        <v>5017</v>
      </c>
      <c r="CZ132" t="s">
        <v>219</v>
      </c>
      <c r="DA132">
        <f>Table1[[#This Row],[i- returnees internal present household]]+Table1[[#This Row],[k- abroad returnee household]]</f>
        <v>795</v>
      </c>
      <c r="DB132">
        <f>Table1[[#This Row],[i- returnees internal present individuals]]+Table1[[#This Row],[k- abroad returnee individuals]]</f>
        <v>4074</v>
      </c>
      <c r="DC132" t="s">
        <v>219</v>
      </c>
      <c r="DD132">
        <v>795</v>
      </c>
      <c r="DE132">
        <v>4074</v>
      </c>
      <c r="DF132">
        <v>0</v>
      </c>
      <c r="DG132">
        <v>0</v>
      </c>
      <c r="DH132" t="s">
        <v>207</v>
      </c>
      <c r="DI132" t="s">
        <v>207</v>
      </c>
      <c r="DJ132" t="s">
        <v>207</v>
      </c>
      <c r="DK132" t="s">
        <v>207</v>
      </c>
      <c r="DL132">
        <v>0</v>
      </c>
      <c r="DM132">
        <v>0</v>
      </c>
      <c r="DN132" t="s">
        <v>207</v>
      </c>
      <c r="DO132" t="s">
        <v>207</v>
      </c>
      <c r="DP132" t="s">
        <v>207</v>
      </c>
      <c r="DQ132" t="s">
        <v>207</v>
      </c>
      <c r="DR132">
        <v>385</v>
      </c>
      <c r="DS132">
        <v>1973</v>
      </c>
      <c r="DT132" t="s">
        <v>247</v>
      </c>
      <c r="DU132" t="s">
        <v>248</v>
      </c>
      <c r="DV132" t="s">
        <v>210</v>
      </c>
      <c r="DW132" t="s">
        <v>207</v>
      </c>
      <c r="DX132">
        <v>370</v>
      </c>
      <c r="DY132">
        <v>1896</v>
      </c>
      <c r="DZ132" t="s">
        <v>247</v>
      </c>
      <c r="EA132" t="s">
        <v>310</v>
      </c>
      <c r="EB132" t="s">
        <v>242</v>
      </c>
      <c r="EC132" t="s">
        <v>207</v>
      </c>
      <c r="ED132">
        <v>40</v>
      </c>
      <c r="EE132">
        <v>205</v>
      </c>
      <c r="EF132" t="s">
        <v>247</v>
      </c>
      <c r="EG132" t="s">
        <v>489</v>
      </c>
      <c r="EH132" t="s">
        <v>210</v>
      </c>
      <c r="EI132" t="s">
        <v>207</v>
      </c>
      <c r="EJ132">
        <v>0</v>
      </c>
      <c r="EK132">
        <v>0</v>
      </c>
      <c r="EL132" t="s">
        <v>206</v>
      </c>
      <c r="EM132">
        <v>0</v>
      </c>
      <c r="EN132">
        <v>0</v>
      </c>
      <c r="EO132">
        <v>0</v>
      </c>
      <c r="EP132">
        <v>0</v>
      </c>
      <c r="EQ132" t="s">
        <v>207</v>
      </c>
      <c r="ER132" t="s">
        <v>207</v>
      </c>
      <c r="ES132" t="s">
        <v>207</v>
      </c>
      <c r="ET132" t="s">
        <v>207</v>
      </c>
      <c r="EU132">
        <v>0</v>
      </c>
      <c r="EV132">
        <v>0</v>
      </c>
      <c r="EW132" t="s">
        <v>207</v>
      </c>
      <c r="EX132" t="s">
        <v>207</v>
      </c>
      <c r="EY132" t="s">
        <v>207</v>
      </c>
      <c r="EZ132" t="s">
        <v>207</v>
      </c>
      <c r="FA132">
        <v>0</v>
      </c>
      <c r="FB132">
        <v>0</v>
      </c>
      <c r="FC132" t="s">
        <v>207</v>
      </c>
      <c r="FD132" t="s">
        <v>207</v>
      </c>
      <c r="FE132" t="s">
        <v>207</v>
      </c>
      <c r="FF132" t="s">
        <v>207</v>
      </c>
      <c r="FG132">
        <v>0</v>
      </c>
      <c r="FH132">
        <v>0</v>
      </c>
      <c r="FI132" t="s">
        <v>207</v>
      </c>
      <c r="FJ132" t="s">
        <v>207</v>
      </c>
      <c r="FK132" t="s">
        <v>207</v>
      </c>
      <c r="FL132" t="s">
        <v>207</v>
      </c>
      <c r="FM132">
        <v>0</v>
      </c>
      <c r="FN132">
        <v>0</v>
      </c>
      <c r="FO132" t="s">
        <v>207</v>
      </c>
      <c r="FP132" t="s">
        <v>207</v>
      </c>
      <c r="FQ132" t="s">
        <v>207</v>
      </c>
      <c r="FR132" t="s">
        <v>207</v>
      </c>
      <c r="FS132">
        <v>0</v>
      </c>
      <c r="FT132">
        <v>0</v>
      </c>
      <c r="FU132">
        <v>321</v>
      </c>
      <c r="FV132">
        <v>1645</v>
      </c>
      <c r="FW132">
        <v>280</v>
      </c>
      <c r="FX132">
        <v>1440</v>
      </c>
      <c r="FY132">
        <v>194</v>
      </c>
      <c r="FZ132">
        <v>989</v>
      </c>
      <c r="GA132">
        <v>0</v>
      </c>
      <c r="GB132">
        <v>0</v>
      </c>
      <c r="GC132" t="s">
        <v>219</v>
      </c>
      <c r="GD132">
        <v>16</v>
      </c>
      <c r="GE132">
        <v>90</v>
      </c>
      <c r="GF132" t="s">
        <v>219</v>
      </c>
      <c r="GG132" t="s">
        <v>247</v>
      </c>
      <c r="GH132" t="s">
        <v>248</v>
      </c>
      <c r="GI132" t="s">
        <v>219</v>
      </c>
      <c r="GJ132" t="s">
        <v>281</v>
      </c>
      <c r="GK132" t="s">
        <v>206</v>
      </c>
      <c r="GL132">
        <v>0</v>
      </c>
      <c r="GM132">
        <v>0</v>
      </c>
      <c r="GN132" t="s">
        <v>206</v>
      </c>
      <c r="GO132" t="s">
        <v>211</v>
      </c>
      <c r="GP132" t="s">
        <v>211</v>
      </c>
      <c r="GQ132" t="s">
        <v>211</v>
      </c>
      <c r="GR132" t="s">
        <v>690</v>
      </c>
    </row>
    <row r="133" spans="1:200" x14ac:dyDescent="0.2">
      <c r="A133" t="s">
        <v>215</v>
      </c>
      <c r="B133" t="s">
        <v>216</v>
      </c>
      <c r="C133" t="s">
        <v>636</v>
      </c>
      <c r="D133" t="s">
        <v>318</v>
      </c>
      <c r="E133" t="s">
        <v>691</v>
      </c>
      <c r="F133" t="s">
        <v>692</v>
      </c>
      <c r="G133">
        <v>9</v>
      </c>
      <c r="H133">
        <v>9</v>
      </c>
      <c r="I133" t="s">
        <v>219</v>
      </c>
      <c r="J133">
        <v>196</v>
      </c>
      <c r="K133">
        <v>1176</v>
      </c>
      <c r="L133">
        <v>0</v>
      </c>
      <c r="M133">
        <v>0</v>
      </c>
      <c r="N133" t="s">
        <v>207</v>
      </c>
      <c r="O133" t="s">
        <v>207</v>
      </c>
      <c r="P133">
        <v>131</v>
      </c>
      <c r="Q133">
        <v>786</v>
      </c>
      <c r="R133" t="s">
        <v>216</v>
      </c>
      <c r="S133" t="s">
        <v>223</v>
      </c>
      <c r="T133">
        <v>0</v>
      </c>
      <c r="U133">
        <v>0</v>
      </c>
      <c r="V133" t="s">
        <v>207</v>
      </c>
      <c r="W133" t="s">
        <v>207</v>
      </c>
      <c r="X133">
        <v>0</v>
      </c>
      <c r="Y133">
        <v>0</v>
      </c>
      <c r="Z133" t="s">
        <v>207</v>
      </c>
      <c r="AA133" t="s">
        <v>207</v>
      </c>
      <c r="AB133">
        <v>0</v>
      </c>
      <c r="AC133">
        <v>0</v>
      </c>
      <c r="AD133" t="s">
        <v>207</v>
      </c>
      <c r="AE133" t="s">
        <v>207</v>
      </c>
      <c r="AF133">
        <v>65</v>
      </c>
      <c r="AG133">
        <v>390</v>
      </c>
      <c r="AH133" t="s">
        <v>216</v>
      </c>
      <c r="AI133" t="s">
        <v>223</v>
      </c>
      <c r="AJ133">
        <v>0</v>
      </c>
      <c r="AK133">
        <v>0</v>
      </c>
      <c r="AL133" t="s">
        <v>206</v>
      </c>
      <c r="AM133">
        <v>0</v>
      </c>
      <c r="AN133">
        <v>0</v>
      </c>
      <c r="AO133">
        <v>0</v>
      </c>
      <c r="AP133">
        <v>0</v>
      </c>
      <c r="AQ133" t="s">
        <v>207</v>
      </c>
      <c r="AR133" t="s">
        <v>207</v>
      </c>
      <c r="AS133">
        <v>0</v>
      </c>
      <c r="AT133">
        <v>0</v>
      </c>
      <c r="AU133" t="s">
        <v>207</v>
      </c>
      <c r="AV133" t="s">
        <v>207</v>
      </c>
      <c r="AW133">
        <v>0</v>
      </c>
      <c r="AX133">
        <v>0</v>
      </c>
      <c r="AY133" t="s">
        <v>207</v>
      </c>
      <c r="AZ133" t="s">
        <v>207</v>
      </c>
      <c r="BA133">
        <v>0</v>
      </c>
      <c r="BB133">
        <v>0</v>
      </c>
      <c r="BC133" t="s">
        <v>207</v>
      </c>
      <c r="BD133" t="s">
        <v>207</v>
      </c>
      <c r="BE133">
        <v>0</v>
      </c>
      <c r="BF133">
        <v>0</v>
      </c>
      <c r="BG133" t="s">
        <v>207</v>
      </c>
      <c r="BH133" t="s">
        <v>207</v>
      </c>
      <c r="BI133">
        <v>0</v>
      </c>
      <c r="BJ133">
        <v>0</v>
      </c>
      <c r="BK133">
        <v>0</v>
      </c>
      <c r="BL133">
        <v>0</v>
      </c>
      <c r="BM133">
        <v>0</v>
      </c>
      <c r="BN133">
        <v>0</v>
      </c>
      <c r="BO133" t="s">
        <v>206</v>
      </c>
      <c r="BP133">
        <v>786</v>
      </c>
      <c r="BQ133">
        <v>0</v>
      </c>
      <c r="BR133">
        <v>0</v>
      </c>
      <c r="BS133">
        <v>0</v>
      </c>
      <c r="BT133" t="s">
        <v>206</v>
      </c>
      <c r="BU133">
        <v>0</v>
      </c>
      <c r="BV133">
        <v>0</v>
      </c>
      <c r="BW133">
        <v>0</v>
      </c>
      <c r="BX133">
        <v>0</v>
      </c>
      <c r="BY133" t="s">
        <v>206</v>
      </c>
      <c r="BZ133">
        <v>0</v>
      </c>
      <c r="CA133">
        <v>0</v>
      </c>
      <c r="CB133">
        <v>0</v>
      </c>
      <c r="CC133">
        <v>0</v>
      </c>
      <c r="CD133" t="s">
        <v>206</v>
      </c>
      <c r="CE133">
        <v>0</v>
      </c>
      <c r="CF133">
        <v>0</v>
      </c>
      <c r="CG133">
        <v>0</v>
      </c>
      <c r="CH133">
        <v>0</v>
      </c>
      <c r="CI133" t="s">
        <v>206</v>
      </c>
      <c r="CJ133">
        <v>0</v>
      </c>
      <c r="CK133">
        <v>0</v>
      </c>
      <c r="CL133">
        <v>390</v>
      </c>
      <c r="CM133">
        <v>0</v>
      </c>
      <c r="CN133" t="s">
        <v>206</v>
      </c>
      <c r="CO133" t="s">
        <v>207</v>
      </c>
      <c r="CP133">
        <v>0</v>
      </c>
      <c r="CQ133">
        <v>0</v>
      </c>
      <c r="CR133">
        <v>0</v>
      </c>
      <c r="CS133">
        <v>196</v>
      </c>
      <c r="CT133">
        <v>1176</v>
      </c>
      <c r="CU133" t="s">
        <v>206</v>
      </c>
      <c r="CV133">
        <v>0</v>
      </c>
      <c r="CW133">
        <v>0</v>
      </c>
      <c r="CX133">
        <v>0</v>
      </c>
      <c r="CY133">
        <v>0</v>
      </c>
      <c r="CZ133" t="s">
        <v>219</v>
      </c>
      <c r="DA133">
        <f>Table1[[#This Row],[i- returnees internal present household]]+Table1[[#This Row],[k- abroad returnee household]]</f>
        <v>355</v>
      </c>
      <c r="DB133">
        <f>Table1[[#This Row],[i- returnees internal present individuals]]+Table1[[#This Row],[k- abroad returnee individuals]]</f>
        <v>2133</v>
      </c>
      <c r="DC133" t="s">
        <v>219</v>
      </c>
      <c r="DD133">
        <v>355</v>
      </c>
      <c r="DE133">
        <v>2133</v>
      </c>
      <c r="DF133">
        <v>52</v>
      </c>
      <c r="DG133">
        <v>312</v>
      </c>
      <c r="DH133" t="s">
        <v>247</v>
      </c>
      <c r="DI133" t="s">
        <v>314</v>
      </c>
      <c r="DJ133" t="s">
        <v>210</v>
      </c>
      <c r="DK133" t="s">
        <v>207</v>
      </c>
      <c r="DL133">
        <v>141</v>
      </c>
      <c r="DM133">
        <v>846</v>
      </c>
      <c r="DN133" t="s">
        <v>247</v>
      </c>
      <c r="DO133" t="s">
        <v>314</v>
      </c>
      <c r="DP133" t="s">
        <v>210</v>
      </c>
      <c r="DQ133" t="s">
        <v>207</v>
      </c>
      <c r="DR133">
        <v>0</v>
      </c>
      <c r="DS133">
        <v>0</v>
      </c>
      <c r="DT133" t="s">
        <v>207</v>
      </c>
      <c r="DU133" t="s">
        <v>207</v>
      </c>
      <c r="DV133" t="s">
        <v>207</v>
      </c>
      <c r="DW133" t="s">
        <v>207</v>
      </c>
      <c r="DX133">
        <v>162</v>
      </c>
      <c r="DY133">
        <v>975</v>
      </c>
      <c r="DZ133" t="s">
        <v>247</v>
      </c>
      <c r="EA133" t="s">
        <v>314</v>
      </c>
      <c r="EB133" t="s">
        <v>210</v>
      </c>
      <c r="EC133" t="s">
        <v>207</v>
      </c>
      <c r="ED133">
        <v>0</v>
      </c>
      <c r="EE133">
        <v>0</v>
      </c>
      <c r="EF133" t="s">
        <v>207</v>
      </c>
      <c r="EG133" t="s">
        <v>207</v>
      </c>
      <c r="EH133" t="s">
        <v>207</v>
      </c>
      <c r="EI133" t="s">
        <v>207</v>
      </c>
      <c r="EJ133">
        <v>0</v>
      </c>
      <c r="EK133">
        <v>0</v>
      </c>
      <c r="EL133" t="s">
        <v>206</v>
      </c>
      <c r="EM133">
        <v>0</v>
      </c>
      <c r="EN133">
        <v>0</v>
      </c>
      <c r="EO133">
        <v>0</v>
      </c>
      <c r="EP133">
        <v>0</v>
      </c>
      <c r="EQ133" t="s">
        <v>207</v>
      </c>
      <c r="ER133" t="s">
        <v>207</v>
      </c>
      <c r="ES133" t="s">
        <v>207</v>
      </c>
      <c r="ET133" t="s">
        <v>207</v>
      </c>
      <c r="EU133">
        <v>0</v>
      </c>
      <c r="EV133">
        <v>0</v>
      </c>
      <c r="EW133" t="s">
        <v>207</v>
      </c>
      <c r="EX133" t="s">
        <v>207</v>
      </c>
      <c r="EY133" t="s">
        <v>207</v>
      </c>
      <c r="EZ133" t="s">
        <v>207</v>
      </c>
      <c r="FA133">
        <v>0</v>
      </c>
      <c r="FB133">
        <v>0</v>
      </c>
      <c r="FC133" t="s">
        <v>207</v>
      </c>
      <c r="FD133" t="s">
        <v>207</v>
      </c>
      <c r="FE133" t="s">
        <v>207</v>
      </c>
      <c r="FF133" t="s">
        <v>207</v>
      </c>
      <c r="FG133">
        <v>0</v>
      </c>
      <c r="FH133">
        <v>0</v>
      </c>
      <c r="FI133" t="s">
        <v>207</v>
      </c>
      <c r="FJ133" t="s">
        <v>207</v>
      </c>
      <c r="FK133" t="s">
        <v>207</v>
      </c>
      <c r="FL133" t="s">
        <v>207</v>
      </c>
      <c r="FM133">
        <v>0</v>
      </c>
      <c r="FN133">
        <v>0</v>
      </c>
      <c r="FO133" t="s">
        <v>207</v>
      </c>
      <c r="FP133" t="s">
        <v>207</v>
      </c>
      <c r="FQ133" t="s">
        <v>207</v>
      </c>
      <c r="FR133" t="s">
        <v>207</v>
      </c>
      <c r="FS133">
        <v>0</v>
      </c>
      <c r="FT133">
        <v>0</v>
      </c>
      <c r="FU133">
        <v>0</v>
      </c>
      <c r="FV133">
        <v>0</v>
      </c>
      <c r="FW133">
        <v>0</v>
      </c>
      <c r="FX133">
        <v>0</v>
      </c>
      <c r="FY133">
        <v>355</v>
      </c>
      <c r="FZ133">
        <v>2133</v>
      </c>
      <c r="GA133">
        <v>0</v>
      </c>
      <c r="GB133">
        <v>0</v>
      </c>
      <c r="GC133" t="s">
        <v>219</v>
      </c>
      <c r="GD133">
        <v>123</v>
      </c>
      <c r="GE133">
        <v>688</v>
      </c>
      <c r="GF133" t="s">
        <v>219</v>
      </c>
      <c r="GG133" t="s">
        <v>247</v>
      </c>
      <c r="GH133" t="s">
        <v>314</v>
      </c>
      <c r="GI133" t="s">
        <v>206</v>
      </c>
      <c r="GJ133" t="s">
        <v>207</v>
      </c>
      <c r="GK133" t="s">
        <v>206</v>
      </c>
      <c r="GL133">
        <v>0</v>
      </c>
      <c r="GM133">
        <v>0</v>
      </c>
      <c r="GN133" t="s">
        <v>206</v>
      </c>
      <c r="GO133" t="s">
        <v>237</v>
      </c>
      <c r="GP133" t="s">
        <v>257</v>
      </c>
      <c r="GQ133" t="s">
        <v>257</v>
      </c>
      <c r="GR133" t="s">
        <v>693</v>
      </c>
    </row>
    <row r="134" spans="1:200" x14ac:dyDescent="0.2">
      <c r="A134" t="s">
        <v>202</v>
      </c>
      <c r="B134" t="s">
        <v>203</v>
      </c>
      <c r="C134" t="s">
        <v>695</v>
      </c>
      <c r="D134" t="s">
        <v>470</v>
      </c>
      <c r="E134" t="s">
        <v>694</v>
      </c>
      <c r="F134" t="s">
        <v>696</v>
      </c>
      <c r="G134">
        <v>9</v>
      </c>
      <c r="H134">
        <v>9</v>
      </c>
      <c r="I134" t="s">
        <v>219</v>
      </c>
      <c r="J134">
        <v>216</v>
      </c>
      <c r="K134">
        <v>1294</v>
      </c>
      <c r="L134">
        <v>213</v>
      </c>
      <c r="M134">
        <v>1280</v>
      </c>
      <c r="N134" t="s">
        <v>203</v>
      </c>
      <c r="O134" t="s">
        <v>470</v>
      </c>
      <c r="P134">
        <v>0</v>
      </c>
      <c r="Q134">
        <v>0</v>
      </c>
      <c r="R134" t="s">
        <v>207</v>
      </c>
      <c r="S134" t="s">
        <v>207</v>
      </c>
      <c r="T134">
        <v>0</v>
      </c>
      <c r="U134">
        <v>0</v>
      </c>
      <c r="V134" t="s">
        <v>207</v>
      </c>
      <c r="W134" t="s">
        <v>207</v>
      </c>
      <c r="X134">
        <v>0</v>
      </c>
      <c r="Y134">
        <v>0</v>
      </c>
      <c r="Z134" t="s">
        <v>207</v>
      </c>
      <c r="AA134" t="s">
        <v>207</v>
      </c>
      <c r="AB134">
        <v>0</v>
      </c>
      <c r="AC134">
        <v>0</v>
      </c>
      <c r="AD134" t="s">
        <v>207</v>
      </c>
      <c r="AE134" t="s">
        <v>207</v>
      </c>
      <c r="AF134">
        <v>3</v>
      </c>
      <c r="AG134">
        <v>14</v>
      </c>
      <c r="AH134" t="s">
        <v>203</v>
      </c>
      <c r="AI134" t="s">
        <v>378</v>
      </c>
      <c r="AJ134">
        <v>0</v>
      </c>
      <c r="AK134">
        <v>0</v>
      </c>
      <c r="AL134" t="s">
        <v>206</v>
      </c>
      <c r="AM134">
        <v>0</v>
      </c>
      <c r="AN134">
        <v>0</v>
      </c>
      <c r="AO134">
        <v>0</v>
      </c>
      <c r="AP134">
        <v>0</v>
      </c>
      <c r="AQ134" t="s">
        <v>207</v>
      </c>
      <c r="AR134" t="s">
        <v>207</v>
      </c>
      <c r="AS134">
        <v>0</v>
      </c>
      <c r="AT134">
        <v>0</v>
      </c>
      <c r="AU134" t="s">
        <v>207</v>
      </c>
      <c r="AV134" t="s">
        <v>207</v>
      </c>
      <c r="AW134">
        <v>0</v>
      </c>
      <c r="AX134">
        <v>0</v>
      </c>
      <c r="AY134" t="s">
        <v>207</v>
      </c>
      <c r="AZ134" t="s">
        <v>207</v>
      </c>
      <c r="BA134">
        <v>0</v>
      </c>
      <c r="BB134">
        <v>0</v>
      </c>
      <c r="BC134" t="s">
        <v>207</v>
      </c>
      <c r="BD134" t="s">
        <v>207</v>
      </c>
      <c r="BE134">
        <v>0</v>
      </c>
      <c r="BF134">
        <v>0</v>
      </c>
      <c r="BG134" t="s">
        <v>207</v>
      </c>
      <c r="BH134" t="s">
        <v>207</v>
      </c>
      <c r="BI134">
        <v>0</v>
      </c>
      <c r="BJ134">
        <v>0</v>
      </c>
      <c r="BK134">
        <v>1280</v>
      </c>
      <c r="BL134">
        <v>0</v>
      </c>
      <c r="BM134">
        <v>0</v>
      </c>
      <c r="BN134">
        <v>0</v>
      </c>
      <c r="BO134" t="s">
        <v>206</v>
      </c>
      <c r="BP134">
        <v>0</v>
      </c>
      <c r="BQ134">
        <v>0</v>
      </c>
      <c r="BR134">
        <v>0</v>
      </c>
      <c r="BS134">
        <v>0</v>
      </c>
      <c r="BT134" t="s">
        <v>206</v>
      </c>
      <c r="BU134">
        <v>0</v>
      </c>
      <c r="BV134">
        <v>0</v>
      </c>
      <c r="BW134">
        <v>0</v>
      </c>
      <c r="BX134">
        <v>0</v>
      </c>
      <c r="BY134" t="s">
        <v>206</v>
      </c>
      <c r="BZ134">
        <v>0</v>
      </c>
      <c r="CA134">
        <v>0</v>
      </c>
      <c r="CB134">
        <v>0</v>
      </c>
      <c r="CC134">
        <v>0</v>
      </c>
      <c r="CD134" t="s">
        <v>206</v>
      </c>
      <c r="CE134">
        <v>0</v>
      </c>
      <c r="CF134">
        <v>0</v>
      </c>
      <c r="CG134">
        <v>0</v>
      </c>
      <c r="CH134">
        <v>0</v>
      </c>
      <c r="CI134" t="s">
        <v>206</v>
      </c>
      <c r="CJ134">
        <v>14</v>
      </c>
      <c r="CK134">
        <v>0</v>
      </c>
      <c r="CL134">
        <v>0</v>
      </c>
      <c r="CM134">
        <v>0</v>
      </c>
      <c r="CN134" t="s">
        <v>206</v>
      </c>
      <c r="CO134" t="s">
        <v>207</v>
      </c>
      <c r="CP134">
        <v>0</v>
      </c>
      <c r="CQ134">
        <v>0</v>
      </c>
      <c r="CR134">
        <v>0</v>
      </c>
      <c r="CS134">
        <v>216</v>
      </c>
      <c r="CT134">
        <v>1294</v>
      </c>
      <c r="CU134" t="s">
        <v>219</v>
      </c>
      <c r="CV134">
        <v>124</v>
      </c>
      <c r="CW134">
        <v>742</v>
      </c>
      <c r="CX134">
        <v>124</v>
      </c>
      <c r="CY134">
        <v>742</v>
      </c>
      <c r="CZ134" t="s">
        <v>219</v>
      </c>
      <c r="DA134">
        <f>Table1[[#This Row],[i- returnees internal present household]]+Table1[[#This Row],[k- abroad returnee household]]</f>
        <v>1697</v>
      </c>
      <c r="DB134">
        <f>Table1[[#This Row],[i- returnees internal present individuals]]+Table1[[#This Row],[k- abroad returnee individuals]]</f>
        <v>8300</v>
      </c>
      <c r="DC134" t="s">
        <v>219</v>
      </c>
      <c r="DD134">
        <v>481</v>
      </c>
      <c r="DE134">
        <v>2140</v>
      </c>
      <c r="DF134">
        <v>40</v>
      </c>
      <c r="DG134">
        <v>129</v>
      </c>
      <c r="DH134" t="s">
        <v>203</v>
      </c>
      <c r="DI134" t="s">
        <v>241</v>
      </c>
      <c r="DJ134" t="s">
        <v>210</v>
      </c>
      <c r="DK134" t="s">
        <v>207</v>
      </c>
      <c r="DL134">
        <v>110</v>
      </c>
      <c r="DM134">
        <v>506</v>
      </c>
      <c r="DN134" t="s">
        <v>203</v>
      </c>
      <c r="DO134" t="s">
        <v>241</v>
      </c>
      <c r="DP134" t="s">
        <v>210</v>
      </c>
      <c r="DQ134" t="s">
        <v>207</v>
      </c>
      <c r="DR134">
        <v>127</v>
      </c>
      <c r="DS134">
        <v>584</v>
      </c>
      <c r="DT134" t="s">
        <v>253</v>
      </c>
      <c r="DU134" t="s">
        <v>254</v>
      </c>
      <c r="DV134" t="s">
        <v>210</v>
      </c>
      <c r="DW134" t="s">
        <v>207</v>
      </c>
      <c r="DX134">
        <v>59</v>
      </c>
      <c r="DY134">
        <v>246</v>
      </c>
      <c r="DZ134" t="s">
        <v>253</v>
      </c>
      <c r="EA134" t="s">
        <v>254</v>
      </c>
      <c r="EB134" t="s">
        <v>210</v>
      </c>
      <c r="EC134" t="s">
        <v>207</v>
      </c>
      <c r="ED134">
        <v>145</v>
      </c>
      <c r="EE134">
        <v>675</v>
      </c>
      <c r="EF134" t="s">
        <v>253</v>
      </c>
      <c r="EG134" t="s">
        <v>254</v>
      </c>
      <c r="EH134" t="s">
        <v>210</v>
      </c>
      <c r="EI134" t="s">
        <v>207</v>
      </c>
      <c r="EJ134">
        <v>0</v>
      </c>
      <c r="EK134">
        <v>0</v>
      </c>
      <c r="EL134" t="s">
        <v>219</v>
      </c>
      <c r="EM134">
        <v>1216</v>
      </c>
      <c r="EN134">
        <v>6160</v>
      </c>
      <c r="EO134">
        <v>104</v>
      </c>
      <c r="EP134">
        <v>626</v>
      </c>
      <c r="EQ134" t="s">
        <v>277</v>
      </c>
      <c r="ER134" t="s">
        <v>278</v>
      </c>
      <c r="ES134" t="s">
        <v>210</v>
      </c>
      <c r="ET134" t="s">
        <v>207</v>
      </c>
      <c r="EU134">
        <v>47</v>
      </c>
      <c r="EV134">
        <v>281</v>
      </c>
      <c r="EW134" t="s">
        <v>277</v>
      </c>
      <c r="EX134" t="s">
        <v>545</v>
      </c>
      <c r="EY134" t="s">
        <v>210</v>
      </c>
      <c r="EZ134" t="s">
        <v>207</v>
      </c>
      <c r="FA134">
        <v>60</v>
      </c>
      <c r="FB134">
        <v>324</v>
      </c>
      <c r="FC134" t="s">
        <v>277</v>
      </c>
      <c r="FD134" t="s">
        <v>697</v>
      </c>
      <c r="FE134" t="s">
        <v>210</v>
      </c>
      <c r="FF134" t="s">
        <v>207</v>
      </c>
      <c r="FG134">
        <v>938</v>
      </c>
      <c r="FH134">
        <v>4591</v>
      </c>
      <c r="FI134" t="s">
        <v>277</v>
      </c>
      <c r="FJ134" t="s">
        <v>698</v>
      </c>
      <c r="FK134" t="s">
        <v>210</v>
      </c>
      <c r="FL134" t="s">
        <v>207</v>
      </c>
      <c r="FM134">
        <v>67</v>
      </c>
      <c r="FN134">
        <v>338</v>
      </c>
      <c r="FO134" t="s">
        <v>277</v>
      </c>
      <c r="FP134" t="s">
        <v>278</v>
      </c>
      <c r="FQ134" t="s">
        <v>210</v>
      </c>
      <c r="FR134" t="s">
        <v>207</v>
      </c>
      <c r="FS134">
        <v>0</v>
      </c>
      <c r="FT134">
        <v>0</v>
      </c>
      <c r="FU134">
        <v>0</v>
      </c>
      <c r="FV134">
        <v>0</v>
      </c>
      <c r="FW134">
        <v>1697</v>
      </c>
      <c r="FX134">
        <v>8300</v>
      </c>
      <c r="FY134">
        <v>0</v>
      </c>
      <c r="FZ134">
        <v>0</v>
      </c>
      <c r="GA134">
        <v>0</v>
      </c>
      <c r="GB134">
        <v>0</v>
      </c>
      <c r="GC134" t="s">
        <v>219</v>
      </c>
      <c r="GD134">
        <v>178</v>
      </c>
      <c r="GE134">
        <v>994</v>
      </c>
      <c r="GF134" t="s">
        <v>219</v>
      </c>
      <c r="GG134" t="s">
        <v>253</v>
      </c>
      <c r="GH134" t="s">
        <v>254</v>
      </c>
      <c r="GI134" t="s">
        <v>219</v>
      </c>
      <c r="GJ134" t="s">
        <v>277</v>
      </c>
      <c r="GK134" t="s">
        <v>206</v>
      </c>
      <c r="GL134">
        <v>0</v>
      </c>
      <c r="GM134">
        <v>0</v>
      </c>
      <c r="GN134" t="s">
        <v>219</v>
      </c>
      <c r="GO134" t="s">
        <v>211</v>
      </c>
      <c r="GP134" t="s">
        <v>211</v>
      </c>
      <c r="GQ134" t="s">
        <v>211</v>
      </c>
      <c r="GR134" t="s">
        <v>220</v>
      </c>
    </row>
    <row r="135" spans="1:200" x14ac:dyDescent="0.2">
      <c r="A135" t="s">
        <v>383</v>
      </c>
      <c r="B135" t="s">
        <v>384</v>
      </c>
      <c r="C135" t="s">
        <v>382</v>
      </c>
      <c r="D135" t="s">
        <v>385</v>
      </c>
      <c r="E135" t="s">
        <v>699</v>
      </c>
      <c r="F135" t="s">
        <v>700</v>
      </c>
      <c r="G135">
        <v>9</v>
      </c>
      <c r="H135">
        <v>9</v>
      </c>
      <c r="I135" t="s">
        <v>206</v>
      </c>
      <c r="J135">
        <v>0</v>
      </c>
      <c r="K135">
        <v>0</v>
      </c>
      <c r="L135">
        <v>0</v>
      </c>
      <c r="M135">
        <v>0</v>
      </c>
      <c r="N135" t="s">
        <v>207</v>
      </c>
      <c r="O135" t="s">
        <v>207</v>
      </c>
      <c r="P135">
        <v>0</v>
      </c>
      <c r="Q135">
        <v>0</v>
      </c>
      <c r="R135" t="s">
        <v>207</v>
      </c>
      <c r="S135" t="s">
        <v>207</v>
      </c>
      <c r="T135">
        <v>0</v>
      </c>
      <c r="U135">
        <v>0</v>
      </c>
      <c r="V135" t="s">
        <v>207</v>
      </c>
      <c r="W135" t="s">
        <v>207</v>
      </c>
      <c r="X135">
        <v>0</v>
      </c>
      <c r="Y135">
        <v>0</v>
      </c>
      <c r="Z135" t="s">
        <v>207</v>
      </c>
      <c r="AA135" t="s">
        <v>207</v>
      </c>
      <c r="AB135">
        <v>0</v>
      </c>
      <c r="AC135">
        <v>0</v>
      </c>
      <c r="AD135" t="s">
        <v>207</v>
      </c>
      <c r="AE135" t="s">
        <v>207</v>
      </c>
      <c r="AF135">
        <v>0</v>
      </c>
      <c r="AG135">
        <v>0</v>
      </c>
      <c r="AH135" t="s">
        <v>207</v>
      </c>
      <c r="AI135" t="s">
        <v>207</v>
      </c>
      <c r="AJ135">
        <v>0</v>
      </c>
      <c r="AK135">
        <v>0</v>
      </c>
      <c r="AL135" t="s">
        <v>206</v>
      </c>
      <c r="AM135">
        <v>0</v>
      </c>
      <c r="AN135">
        <v>0</v>
      </c>
      <c r="AO135">
        <v>0</v>
      </c>
      <c r="AP135">
        <v>0</v>
      </c>
      <c r="AQ135" t="s">
        <v>207</v>
      </c>
      <c r="AR135" t="s">
        <v>207</v>
      </c>
      <c r="AS135">
        <v>0</v>
      </c>
      <c r="AT135">
        <v>0</v>
      </c>
      <c r="AU135" t="s">
        <v>207</v>
      </c>
      <c r="AV135" t="s">
        <v>207</v>
      </c>
      <c r="AW135">
        <v>0</v>
      </c>
      <c r="AX135">
        <v>0</v>
      </c>
      <c r="AY135" t="s">
        <v>207</v>
      </c>
      <c r="AZ135" t="s">
        <v>207</v>
      </c>
      <c r="BA135">
        <v>0</v>
      </c>
      <c r="BB135">
        <v>0</v>
      </c>
      <c r="BC135" t="s">
        <v>207</v>
      </c>
      <c r="BD135" t="s">
        <v>207</v>
      </c>
      <c r="BE135">
        <v>0</v>
      </c>
      <c r="BF135">
        <v>0</v>
      </c>
      <c r="BG135" t="s">
        <v>207</v>
      </c>
      <c r="BH135" t="s">
        <v>207</v>
      </c>
      <c r="BI135">
        <v>0</v>
      </c>
      <c r="BJ135">
        <v>0</v>
      </c>
      <c r="BK135">
        <v>0</v>
      </c>
      <c r="BL135">
        <v>0</v>
      </c>
      <c r="BM135">
        <v>0</v>
      </c>
      <c r="BN135">
        <v>0</v>
      </c>
      <c r="BO135" t="s">
        <v>206</v>
      </c>
      <c r="BP135">
        <v>0</v>
      </c>
      <c r="BQ135">
        <v>0</v>
      </c>
      <c r="BR135">
        <v>0</v>
      </c>
      <c r="BS135">
        <v>0</v>
      </c>
      <c r="BT135" t="s">
        <v>206</v>
      </c>
      <c r="BU135">
        <v>0</v>
      </c>
      <c r="BV135">
        <v>0</v>
      </c>
      <c r="BW135">
        <v>0</v>
      </c>
      <c r="BX135">
        <v>0</v>
      </c>
      <c r="BY135" t="s">
        <v>206</v>
      </c>
      <c r="BZ135">
        <v>0</v>
      </c>
      <c r="CA135">
        <v>0</v>
      </c>
      <c r="CB135">
        <v>0</v>
      </c>
      <c r="CC135">
        <v>0</v>
      </c>
      <c r="CD135" t="s">
        <v>206</v>
      </c>
      <c r="CE135">
        <v>0</v>
      </c>
      <c r="CF135">
        <v>0</v>
      </c>
      <c r="CG135">
        <v>0</v>
      </c>
      <c r="CH135">
        <v>0</v>
      </c>
      <c r="CI135" t="s">
        <v>206</v>
      </c>
      <c r="CJ135">
        <v>0</v>
      </c>
      <c r="CK135">
        <v>0</v>
      </c>
      <c r="CL135">
        <v>0</v>
      </c>
      <c r="CM135">
        <v>0</v>
      </c>
      <c r="CN135" t="s">
        <v>206</v>
      </c>
      <c r="CO135" t="s">
        <v>207</v>
      </c>
      <c r="CP135">
        <v>0</v>
      </c>
      <c r="CQ135">
        <v>0</v>
      </c>
      <c r="CR135">
        <v>0</v>
      </c>
      <c r="CS135">
        <v>0</v>
      </c>
      <c r="CT135">
        <v>0</v>
      </c>
      <c r="CU135" t="s">
        <v>206</v>
      </c>
      <c r="CV135">
        <v>0</v>
      </c>
      <c r="CW135">
        <v>0</v>
      </c>
      <c r="CX135">
        <v>1312</v>
      </c>
      <c r="CY135">
        <v>7215</v>
      </c>
      <c r="CZ135" t="s">
        <v>219</v>
      </c>
      <c r="DA135">
        <f>Table1[[#This Row],[i- returnees internal present household]]+Table1[[#This Row],[k- abroad returnee household]]</f>
        <v>1609</v>
      </c>
      <c r="DB135">
        <f>Table1[[#This Row],[i- returnees internal present individuals]]+Table1[[#This Row],[k- abroad returnee individuals]]</f>
        <v>8853</v>
      </c>
      <c r="DC135" t="s">
        <v>219</v>
      </c>
      <c r="DD135">
        <v>15</v>
      </c>
      <c r="DE135">
        <v>83</v>
      </c>
      <c r="DF135">
        <v>0</v>
      </c>
      <c r="DG135">
        <v>0</v>
      </c>
      <c r="DH135" t="s">
        <v>207</v>
      </c>
      <c r="DI135" t="s">
        <v>207</v>
      </c>
      <c r="DJ135" t="s">
        <v>207</v>
      </c>
      <c r="DK135" t="s">
        <v>207</v>
      </c>
      <c r="DL135">
        <v>0</v>
      </c>
      <c r="DM135">
        <v>0</v>
      </c>
      <c r="DN135" t="s">
        <v>207</v>
      </c>
      <c r="DO135" t="s">
        <v>207</v>
      </c>
      <c r="DP135" t="s">
        <v>207</v>
      </c>
      <c r="DQ135" t="s">
        <v>207</v>
      </c>
      <c r="DR135">
        <v>0</v>
      </c>
      <c r="DS135">
        <v>0</v>
      </c>
      <c r="DT135" t="s">
        <v>207</v>
      </c>
      <c r="DU135" t="s">
        <v>207</v>
      </c>
      <c r="DV135" t="s">
        <v>207</v>
      </c>
      <c r="DW135" t="s">
        <v>207</v>
      </c>
      <c r="DX135">
        <v>0</v>
      </c>
      <c r="DY135">
        <v>0</v>
      </c>
      <c r="DZ135" t="s">
        <v>207</v>
      </c>
      <c r="EA135" t="s">
        <v>207</v>
      </c>
      <c r="EB135" t="s">
        <v>207</v>
      </c>
      <c r="EC135" t="s">
        <v>207</v>
      </c>
      <c r="ED135">
        <v>15</v>
      </c>
      <c r="EE135">
        <v>83</v>
      </c>
      <c r="EF135" t="s">
        <v>384</v>
      </c>
      <c r="EG135" t="s">
        <v>385</v>
      </c>
      <c r="EH135" t="s">
        <v>210</v>
      </c>
      <c r="EI135" t="s">
        <v>207</v>
      </c>
      <c r="EJ135">
        <v>0</v>
      </c>
      <c r="EK135">
        <v>0</v>
      </c>
      <c r="EL135" t="s">
        <v>219</v>
      </c>
      <c r="EM135">
        <v>1594</v>
      </c>
      <c r="EN135">
        <v>8770</v>
      </c>
      <c r="EO135">
        <v>0</v>
      </c>
      <c r="EP135">
        <v>0</v>
      </c>
      <c r="EQ135" t="s">
        <v>207</v>
      </c>
      <c r="ER135" t="s">
        <v>207</v>
      </c>
      <c r="ES135" t="s">
        <v>207</v>
      </c>
      <c r="ET135" t="s">
        <v>207</v>
      </c>
      <c r="EU135">
        <v>580</v>
      </c>
      <c r="EV135">
        <v>3192</v>
      </c>
      <c r="EW135" t="s">
        <v>277</v>
      </c>
      <c r="EX135" t="s">
        <v>278</v>
      </c>
      <c r="EY135" t="s">
        <v>210</v>
      </c>
      <c r="EZ135" t="s">
        <v>207</v>
      </c>
      <c r="FA135">
        <v>220</v>
      </c>
      <c r="FB135">
        <v>1211</v>
      </c>
      <c r="FC135" t="s">
        <v>277</v>
      </c>
      <c r="FD135" t="s">
        <v>278</v>
      </c>
      <c r="FE135" t="s">
        <v>210</v>
      </c>
      <c r="FF135" t="s">
        <v>207</v>
      </c>
      <c r="FG135">
        <v>621</v>
      </c>
      <c r="FH135">
        <v>3418</v>
      </c>
      <c r="FI135" t="s">
        <v>277</v>
      </c>
      <c r="FJ135" t="s">
        <v>278</v>
      </c>
      <c r="FK135" t="s">
        <v>210</v>
      </c>
      <c r="FL135" t="s">
        <v>207</v>
      </c>
      <c r="FM135">
        <v>173</v>
      </c>
      <c r="FN135">
        <v>949</v>
      </c>
      <c r="FO135" t="s">
        <v>277</v>
      </c>
      <c r="FP135" t="s">
        <v>278</v>
      </c>
      <c r="FQ135" t="s">
        <v>210</v>
      </c>
      <c r="FR135" t="s">
        <v>207</v>
      </c>
      <c r="FS135">
        <v>0</v>
      </c>
      <c r="FT135">
        <v>0</v>
      </c>
      <c r="FU135">
        <v>15</v>
      </c>
      <c r="FV135">
        <v>83</v>
      </c>
      <c r="FW135">
        <v>1594</v>
      </c>
      <c r="FX135">
        <v>8770</v>
      </c>
      <c r="FY135">
        <v>0</v>
      </c>
      <c r="FZ135">
        <v>0</v>
      </c>
      <c r="GA135">
        <v>0</v>
      </c>
      <c r="GB135">
        <v>0</v>
      </c>
      <c r="GC135" t="s">
        <v>219</v>
      </c>
      <c r="GD135">
        <v>83</v>
      </c>
      <c r="GE135">
        <v>458</v>
      </c>
      <c r="GF135" t="s">
        <v>219</v>
      </c>
      <c r="GG135" t="s">
        <v>384</v>
      </c>
      <c r="GH135" t="s">
        <v>701</v>
      </c>
      <c r="GI135" t="s">
        <v>219</v>
      </c>
      <c r="GJ135" t="s">
        <v>277</v>
      </c>
      <c r="GK135" t="s">
        <v>206</v>
      </c>
      <c r="GL135">
        <v>0</v>
      </c>
      <c r="GM135">
        <v>0</v>
      </c>
      <c r="GN135" t="s">
        <v>206</v>
      </c>
      <c r="GO135" t="s">
        <v>212</v>
      </c>
      <c r="GP135" t="s">
        <v>212</v>
      </c>
      <c r="GQ135" t="s">
        <v>211</v>
      </c>
      <c r="GR135" t="s">
        <v>220</v>
      </c>
    </row>
    <row r="136" spans="1:200" x14ac:dyDescent="0.2">
      <c r="A136" t="s">
        <v>215</v>
      </c>
      <c r="B136" t="s">
        <v>216</v>
      </c>
      <c r="C136" t="s">
        <v>636</v>
      </c>
      <c r="D136" t="s">
        <v>318</v>
      </c>
      <c r="E136" t="s">
        <v>702</v>
      </c>
      <c r="F136" t="s">
        <v>703</v>
      </c>
      <c r="G136">
        <v>9</v>
      </c>
      <c r="H136">
        <v>9</v>
      </c>
      <c r="I136" t="s">
        <v>219</v>
      </c>
      <c r="J136">
        <v>1854</v>
      </c>
      <c r="K136">
        <v>10682</v>
      </c>
      <c r="L136">
        <v>345</v>
      </c>
      <c r="M136">
        <v>1478</v>
      </c>
      <c r="N136" t="s">
        <v>216</v>
      </c>
      <c r="O136" t="s">
        <v>318</v>
      </c>
      <c r="P136">
        <v>300</v>
      </c>
      <c r="Q136">
        <v>2018</v>
      </c>
      <c r="R136" t="s">
        <v>216</v>
      </c>
      <c r="S136" t="s">
        <v>318</v>
      </c>
      <c r="T136">
        <v>166</v>
      </c>
      <c r="U136">
        <v>928</v>
      </c>
      <c r="V136" t="s">
        <v>216</v>
      </c>
      <c r="W136" t="s">
        <v>318</v>
      </c>
      <c r="X136">
        <v>0</v>
      </c>
      <c r="Y136">
        <v>0</v>
      </c>
      <c r="Z136" t="s">
        <v>207</v>
      </c>
      <c r="AA136" t="s">
        <v>207</v>
      </c>
      <c r="AB136">
        <v>0</v>
      </c>
      <c r="AC136">
        <v>0</v>
      </c>
      <c r="AD136" t="s">
        <v>207</v>
      </c>
      <c r="AE136" t="s">
        <v>207</v>
      </c>
      <c r="AF136">
        <v>1043</v>
      </c>
      <c r="AG136">
        <v>6258</v>
      </c>
      <c r="AH136" t="s">
        <v>216</v>
      </c>
      <c r="AI136" t="s">
        <v>318</v>
      </c>
      <c r="AJ136">
        <v>0</v>
      </c>
      <c r="AK136">
        <v>0</v>
      </c>
      <c r="AL136" t="s">
        <v>206</v>
      </c>
      <c r="AM136">
        <v>0</v>
      </c>
      <c r="AN136">
        <v>0</v>
      </c>
      <c r="AO136">
        <v>0</v>
      </c>
      <c r="AP136">
        <v>0</v>
      </c>
      <c r="AQ136" t="s">
        <v>207</v>
      </c>
      <c r="AR136" t="s">
        <v>207</v>
      </c>
      <c r="AS136">
        <v>0</v>
      </c>
      <c r="AT136">
        <v>0</v>
      </c>
      <c r="AU136" t="s">
        <v>207</v>
      </c>
      <c r="AV136" t="s">
        <v>207</v>
      </c>
      <c r="AW136">
        <v>0</v>
      </c>
      <c r="AX136">
        <v>0</v>
      </c>
      <c r="AY136" t="s">
        <v>207</v>
      </c>
      <c r="AZ136" t="s">
        <v>207</v>
      </c>
      <c r="BA136">
        <v>0</v>
      </c>
      <c r="BB136">
        <v>0</v>
      </c>
      <c r="BC136" t="s">
        <v>207</v>
      </c>
      <c r="BD136" t="s">
        <v>207</v>
      </c>
      <c r="BE136">
        <v>0</v>
      </c>
      <c r="BF136">
        <v>0</v>
      </c>
      <c r="BG136" t="s">
        <v>207</v>
      </c>
      <c r="BH136" t="s">
        <v>207</v>
      </c>
      <c r="BI136">
        <v>0</v>
      </c>
      <c r="BJ136">
        <v>0</v>
      </c>
      <c r="BK136">
        <v>1478</v>
      </c>
      <c r="BL136">
        <v>0</v>
      </c>
      <c r="BM136">
        <v>0</v>
      </c>
      <c r="BN136">
        <v>0</v>
      </c>
      <c r="BO136" t="s">
        <v>206</v>
      </c>
      <c r="BP136">
        <v>2018</v>
      </c>
      <c r="BQ136">
        <v>0</v>
      </c>
      <c r="BR136">
        <v>0</v>
      </c>
      <c r="BS136">
        <v>0</v>
      </c>
      <c r="BT136" t="s">
        <v>206</v>
      </c>
      <c r="BU136">
        <v>928</v>
      </c>
      <c r="BV136">
        <v>0</v>
      </c>
      <c r="BW136">
        <v>0</v>
      </c>
      <c r="BX136">
        <v>0</v>
      </c>
      <c r="BY136" t="s">
        <v>206</v>
      </c>
      <c r="BZ136">
        <v>0</v>
      </c>
      <c r="CA136">
        <v>0</v>
      </c>
      <c r="CB136">
        <v>0</v>
      </c>
      <c r="CC136">
        <v>0</v>
      </c>
      <c r="CD136" t="s">
        <v>206</v>
      </c>
      <c r="CE136">
        <v>0</v>
      </c>
      <c r="CF136">
        <v>0</v>
      </c>
      <c r="CG136">
        <v>0</v>
      </c>
      <c r="CH136">
        <v>0</v>
      </c>
      <c r="CI136" t="s">
        <v>206</v>
      </c>
      <c r="CJ136">
        <v>0</v>
      </c>
      <c r="CK136">
        <v>0</v>
      </c>
      <c r="CL136">
        <v>6258</v>
      </c>
      <c r="CM136">
        <v>0</v>
      </c>
      <c r="CN136" t="s">
        <v>206</v>
      </c>
      <c r="CO136" t="s">
        <v>207</v>
      </c>
      <c r="CP136">
        <v>0</v>
      </c>
      <c r="CQ136">
        <v>1043</v>
      </c>
      <c r="CR136">
        <v>6258</v>
      </c>
      <c r="CS136">
        <v>811</v>
      </c>
      <c r="CT136">
        <v>4424</v>
      </c>
      <c r="CU136" t="s">
        <v>219</v>
      </c>
      <c r="CV136">
        <v>445</v>
      </c>
      <c r="CW136">
        <v>2670</v>
      </c>
      <c r="CX136">
        <v>614</v>
      </c>
      <c r="CY136">
        <v>3684</v>
      </c>
      <c r="CZ136" t="s">
        <v>219</v>
      </c>
      <c r="DA136">
        <f>Table1[[#This Row],[i- returnees internal present household]]+Table1[[#This Row],[k- abroad returnee household]]</f>
        <v>889</v>
      </c>
      <c r="DB136">
        <f>Table1[[#This Row],[i- returnees internal present individuals]]+Table1[[#This Row],[k- abroad returnee individuals]]</f>
        <v>4939</v>
      </c>
      <c r="DC136" t="s">
        <v>219</v>
      </c>
      <c r="DD136">
        <v>739</v>
      </c>
      <c r="DE136">
        <v>4039</v>
      </c>
      <c r="DF136">
        <v>285</v>
      </c>
      <c r="DG136">
        <v>1654</v>
      </c>
      <c r="DH136" t="s">
        <v>247</v>
      </c>
      <c r="DI136" t="s">
        <v>314</v>
      </c>
      <c r="DJ136" t="s">
        <v>210</v>
      </c>
      <c r="DK136" t="s">
        <v>207</v>
      </c>
      <c r="DL136">
        <v>261</v>
      </c>
      <c r="DM136">
        <v>1490</v>
      </c>
      <c r="DN136" t="s">
        <v>247</v>
      </c>
      <c r="DO136" t="s">
        <v>314</v>
      </c>
      <c r="DP136" t="s">
        <v>210</v>
      </c>
      <c r="DQ136" t="s">
        <v>207</v>
      </c>
      <c r="DR136">
        <v>193</v>
      </c>
      <c r="DS136">
        <v>895</v>
      </c>
      <c r="DT136" t="s">
        <v>247</v>
      </c>
      <c r="DU136" t="s">
        <v>314</v>
      </c>
      <c r="DV136" t="s">
        <v>210</v>
      </c>
      <c r="DW136" t="s">
        <v>207</v>
      </c>
      <c r="DX136">
        <v>0</v>
      </c>
      <c r="DY136">
        <v>0</v>
      </c>
      <c r="DZ136" t="s">
        <v>207</v>
      </c>
      <c r="EA136" t="s">
        <v>207</v>
      </c>
      <c r="EB136" t="s">
        <v>207</v>
      </c>
      <c r="EC136" t="s">
        <v>207</v>
      </c>
      <c r="ED136">
        <v>0</v>
      </c>
      <c r="EE136">
        <v>0</v>
      </c>
      <c r="EF136" t="s">
        <v>207</v>
      </c>
      <c r="EG136" t="s">
        <v>207</v>
      </c>
      <c r="EH136" t="s">
        <v>207</v>
      </c>
      <c r="EI136" t="s">
        <v>207</v>
      </c>
      <c r="EJ136">
        <v>0</v>
      </c>
      <c r="EK136">
        <v>0</v>
      </c>
      <c r="EL136" t="s">
        <v>219</v>
      </c>
      <c r="EM136">
        <v>150</v>
      </c>
      <c r="EN136">
        <v>900</v>
      </c>
      <c r="EO136">
        <v>55</v>
      </c>
      <c r="EP136">
        <v>330</v>
      </c>
      <c r="EQ136" t="s">
        <v>281</v>
      </c>
      <c r="ER136" t="s">
        <v>484</v>
      </c>
      <c r="ES136" t="s">
        <v>210</v>
      </c>
      <c r="ET136" t="s">
        <v>207</v>
      </c>
      <c r="EU136">
        <v>44</v>
      </c>
      <c r="EV136">
        <v>264</v>
      </c>
      <c r="EW136" t="s">
        <v>281</v>
      </c>
      <c r="EX136" t="s">
        <v>484</v>
      </c>
      <c r="EY136" t="s">
        <v>210</v>
      </c>
      <c r="EZ136" t="s">
        <v>207</v>
      </c>
      <c r="FA136">
        <v>51</v>
      </c>
      <c r="FB136">
        <v>306</v>
      </c>
      <c r="FC136" t="s">
        <v>281</v>
      </c>
      <c r="FD136" t="s">
        <v>484</v>
      </c>
      <c r="FE136" t="s">
        <v>210</v>
      </c>
      <c r="FF136" t="s">
        <v>207</v>
      </c>
      <c r="FG136">
        <v>0</v>
      </c>
      <c r="FH136">
        <v>0</v>
      </c>
      <c r="FI136" t="s">
        <v>207</v>
      </c>
      <c r="FJ136" t="s">
        <v>207</v>
      </c>
      <c r="FK136" t="s">
        <v>207</v>
      </c>
      <c r="FL136" t="s">
        <v>207</v>
      </c>
      <c r="FM136">
        <v>0</v>
      </c>
      <c r="FN136">
        <v>0</v>
      </c>
      <c r="FO136" t="s">
        <v>207</v>
      </c>
      <c r="FP136" t="s">
        <v>207</v>
      </c>
      <c r="FQ136" t="s">
        <v>207</v>
      </c>
      <c r="FR136" t="s">
        <v>207</v>
      </c>
      <c r="FS136">
        <v>0</v>
      </c>
      <c r="FT136">
        <v>0</v>
      </c>
      <c r="FU136">
        <v>0</v>
      </c>
      <c r="FV136">
        <v>0</v>
      </c>
      <c r="FW136">
        <v>97</v>
      </c>
      <c r="FX136">
        <v>527</v>
      </c>
      <c r="FY136">
        <v>792</v>
      </c>
      <c r="FZ136">
        <v>4412</v>
      </c>
      <c r="GA136">
        <v>0</v>
      </c>
      <c r="GB136">
        <v>0</v>
      </c>
      <c r="GC136" t="s">
        <v>219</v>
      </c>
      <c r="GD136">
        <v>530</v>
      </c>
      <c r="GE136">
        <v>2916</v>
      </c>
      <c r="GF136" t="s">
        <v>219</v>
      </c>
      <c r="GG136" t="s">
        <v>247</v>
      </c>
      <c r="GH136" t="s">
        <v>314</v>
      </c>
      <c r="GI136" t="s">
        <v>219</v>
      </c>
      <c r="GJ136" t="s">
        <v>281</v>
      </c>
      <c r="GK136" t="s">
        <v>206</v>
      </c>
      <c r="GL136">
        <v>0</v>
      </c>
      <c r="GM136">
        <v>0</v>
      </c>
      <c r="GN136" t="s">
        <v>219</v>
      </c>
      <c r="GO136" t="s">
        <v>257</v>
      </c>
      <c r="GP136" t="s">
        <v>237</v>
      </c>
      <c r="GQ136" t="s">
        <v>237</v>
      </c>
      <c r="GR136" t="s">
        <v>704</v>
      </c>
    </row>
    <row r="137" spans="1:200" x14ac:dyDescent="0.2">
      <c r="A137" t="s">
        <v>252</v>
      </c>
      <c r="B137" t="s">
        <v>253</v>
      </c>
      <c r="C137" t="s">
        <v>251</v>
      </c>
      <c r="D137" t="s">
        <v>254</v>
      </c>
      <c r="E137" t="s">
        <v>705</v>
      </c>
      <c r="F137" t="s">
        <v>706</v>
      </c>
      <c r="G137">
        <v>9</v>
      </c>
      <c r="H137">
        <v>9</v>
      </c>
      <c r="I137" t="s">
        <v>219</v>
      </c>
      <c r="J137">
        <v>1833</v>
      </c>
      <c r="K137">
        <v>9480</v>
      </c>
      <c r="L137">
        <v>845</v>
      </c>
      <c r="M137">
        <v>4440</v>
      </c>
      <c r="N137" t="s">
        <v>253</v>
      </c>
      <c r="O137" t="s">
        <v>254</v>
      </c>
      <c r="P137">
        <v>365</v>
      </c>
      <c r="Q137">
        <v>1860</v>
      </c>
      <c r="R137" t="s">
        <v>253</v>
      </c>
      <c r="S137" t="s">
        <v>254</v>
      </c>
      <c r="T137">
        <v>0</v>
      </c>
      <c r="U137">
        <v>0</v>
      </c>
      <c r="V137" t="s">
        <v>207</v>
      </c>
      <c r="W137" t="s">
        <v>207</v>
      </c>
      <c r="X137">
        <v>529</v>
      </c>
      <c r="Y137">
        <v>2700</v>
      </c>
      <c r="Z137" t="s">
        <v>253</v>
      </c>
      <c r="AA137" t="s">
        <v>254</v>
      </c>
      <c r="AB137">
        <v>0</v>
      </c>
      <c r="AC137">
        <v>0</v>
      </c>
      <c r="AD137" t="s">
        <v>207</v>
      </c>
      <c r="AE137" t="s">
        <v>207</v>
      </c>
      <c r="AF137">
        <v>94</v>
      </c>
      <c r="AG137">
        <v>480</v>
      </c>
      <c r="AH137" t="s">
        <v>253</v>
      </c>
      <c r="AI137" t="s">
        <v>254</v>
      </c>
      <c r="AJ137">
        <v>0</v>
      </c>
      <c r="AK137">
        <v>0</v>
      </c>
      <c r="AL137" t="s">
        <v>206</v>
      </c>
      <c r="AM137">
        <v>0</v>
      </c>
      <c r="AN137">
        <v>0</v>
      </c>
      <c r="AO137">
        <v>0</v>
      </c>
      <c r="AP137">
        <v>0</v>
      </c>
      <c r="AQ137" t="s">
        <v>207</v>
      </c>
      <c r="AR137" t="s">
        <v>207</v>
      </c>
      <c r="AS137">
        <v>0</v>
      </c>
      <c r="AT137">
        <v>0</v>
      </c>
      <c r="AU137" t="s">
        <v>207</v>
      </c>
      <c r="AV137" t="s">
        <v>207</v>
      </c>
      <c r="AW137">
        <v>0</v>
      </c>
      <c r="AX137">
        <v>0</v>
      </c>
      <c r="AY137" t="s">
        <v>207</v>
      </c>
      <c r="AZ137" t="s">
        <v>207</v>
      </c>
      <c r="BA137">
        <v>0</v>
      </c>
      <c r="BB137">
        <v>0</v>
      </c>
      <c r="BC137" t="s">
        <v>207</v>
      </c>
      <c r="BD137" t="s">
        <v>207</v>
      </c>
      <c r="BE137">
        <v>0</v>
      </c>
      <c r="BF137">
        <v>0</v>
      </c>
      <c r="BG137" t="s">
        <v>207</v>
      </c>
      <c r="BH137" t="s">
        <v>207</v>
      </c>
      <c r="BI137">
        <v>0</v>
      </c>
      <c r="BJ137">
        <v>0</v>
      </c>
      <c r="BK137">
        <v>4440</v>
      </c>
      <c r="BL137">
        <v>0</v>
      </c>
      <c r="BM137">
        <v>0</v>
      </c>
      <c r="BN137">
        <v>0</v>
      </c>
      <c r="BO137" t="s">
        <v>206</v>
      </c>
      <c r="BP137">
        <v>1860</v>
      </c>
      <c r="BQ137">
        <v>0</v>
      </c>
      <c r="BR137">
        <v>0</v>
      </c>
      <c r="BS137">
        <v>0</v>
      </c>
      <c r="BT137" t="s">
        <v>206</v>
      </c>
      <c r="BU137">
        <v>0</v>
      </c>
      <c r="BV137">
        <v>0</v>
      </c>
      <c r="BW137">
        <v>0</v>
      </c>
      <c r="BX137">
        <v>0</v>
      </c>
      <c r="BY137" t="s">
        <v>206</v>
      </c>
      <c r="BZ137">
        <v>2700</v>
      </c>
      <c r="CA137">
        <v>0</v>
      </c>
      <c r="CB137">
        <v>0</v>
      </c>
      <c r="CC137">
        <v>0</v>
      </c>
      <c r="CD137" t="s">
        <v>206</v>
      </c>
      <c r="CE137">
        <v>0</v>
      </c>
      <c r="CF137">
        <v>0</v>
      </c>
      <c r="CG137">
        <v>0</v>
      </c>
      <c r="CH137">
        <v>0</v>
      </c>
      <c r="CI137" t="s">
        <v>206</v>
      </c>
      <c r="CJ137">
        <v>480</v>
      </c>
      <c r="CK137">
        <v>0</v>
      </c>
      <c r="CL137">
        <v>0</v>
      </c>
      <c r="CM137">
        <v>0</v>
      </c>
      <c r="CN137" t="s">
        <v>206</v>
      </c>
      <c r="CO137" t="s">
        <v>207</v>
      </c>
      <c r="CP137">
        <v>0</v>
      </c>
      <c r="CQ137">
        <v>0</v>
      </c>
      <c r="CR137">
        <v>0</v>
      </c>
      <c r="CS137">
        <v>1833</v>
      </c>
      <c r="CT137">
        <v>9480</v>
      </c>
      <c r="CU137" t="s">
        <v>206</v>
      </c>
      <c r="CV137">
        <v>0</v>
      </c>
      <c r="CW137">
        <v>0</v>
      </c>
      <c r="CX137">
        <v>2036</v>
      </c>
      <c r="CY137">
        <v>11200</v>
      </c>
      <c r="CZ137" t="s">
        <v>219</v>
      </c>
      <c r="DA137">
        <f>Table1[[#This Row],[i- returnees internal present household]]+Table1[[#This Row],[k- abroad returnee household]]</f>
        <v>421</v>
      </c>
      <c r="DB137">
        <f>Table1[[#This Row],[i- returnees internal present individuals]]+Table1[[#This Row],[k- abroad returnee individuals]]</f>
        <v>2877</v>
      </c>
      <c r="DC137" t="s">
        <v>219</v>
      </c>
      <c r="DD137">
        <v>421</v>
      </c>
      <c r="DE137">
        <v>2877</v>
      </c>
      <c r="DF137">
        <v>0</v>
      </c>
      <c r="DG137">
        <v>0</v>
      </c>
      <c r="DH137" t="s">
        <v>207</v>
      </c>
      <c r="DI137" t="s">
        <v>207</v>
      </c>
      <c r="DJ137" t="s">
        <v>207</v>
      </c>
      <c r="DK137" t="s">
        <v>207</v>
      </c>
      <c r="DL137">
        <v>0</v>
      </c>
      <c r="DM137">
        <v>0</v>
      </c>
      <c r="DN137" t="s">
        <v>207</v>
      </c>
      <c r="DO137" t="s">
        <v>207</v>
      </c>
      <c r="DP137" t="s">
        <v>207</v>
      </c>
      <c r="DQ137" t="s">
        <v>207</v>
      </c>
      <c r="DR137">
        <v>0</v>
      </c>
      <c r="DS137">
        <v>0</v>
      </c>
      <c r="DT137" t="s">
        <v>207</v>
      </c>
      <c r="DU137" t="s">
        <v>207</v>
      </c>
      <c r="DV137" t="s">
        <v>207</v>
      </c>
      <c r="DW137" t="s">
        <v>207</v>
      </c>
      <c r="DX137">
        <v>421</v>
      </c>
      <c r="DY137">
        <v>2877</v>
      </c>
      <c r="DZ137" t="s">
        <v>253</v>
      </c>
      <c r="EA137" t="s">
        <v>254</v>
      </c>
      <c r="EB137" t="s">
        <v>210</v>
      </c>
      <c r="EC137" t="s">
        <v>207</v>
      </c>
      <c r="ED137">
        <v>0</v>
      </c>
      <c r="EE137">
        <v>0</v>
      </c>
      <c r="EF137" t="s">
        <v>207</v>
      </c>
      <c r="EG137" t="s">
        <v>254</v>
      </c>
      <c r="EH137" t="s">
        <v>207</v>
      </c>
      <c r="EI137" t="s">
        <v>207</v>
      </c>
      <c r="EJ137">
        <v>0</v>
      </c>
      <c r="EK137">
        <v>0</v>
      </c>
      <c r="EL137" t="s">
        <v>206</v>
      </c>
      <c r="EM137">
        <v>0</v>
      </c>
      <c r="EN137">
        <v>0</v>
      </c>
      <c r="EO137">
        <v>0</v>
      </c>
      <c r="EP137">
        <v>0</v>
      </c>
      <c r="EQ137" t="s">
        <v>207</v>
      </c>
      <c r="ER137" t="s">
        <v>207</v>
      </c>
      <c r="ES137" t="s">
        <v>207</v>
      </c>
      <c r="ET137" t="s">
        <v>207</v>
      </c>
      <c r="EU137">
        <v>0</v>
      </c>
      <c r="EV137">
        <v>0</v>
      </c>
      <c r="EW137" t="s">
        <v>207</v>
      </c>
      <c r="EX137" t="s">
        <v>207</v>
      </c>
      <c r="EY137" t="s">
        <v>207</v>
      </c>
      <c r="EZ137" t="s">
        <v>207</v>
      </c>
      <c r="FA137">
        <v>0</v>
      </c>
      <c r="FB137">
        <v>0</v>
      </c>
      <c r="FC137" t="s">
        <v>207</v>
      </c>
      <c r="FD137" t="s">
        <v>207</v>
      </c>
      <c r="FE137" t="s">
        <v>207</v>
      </c>
      <c r="FF137" t="s">
        <v>207</v>
      </c>
      <c r="FG137">
        <v>0</v>
      </c>
      <c r="FH137">
        <v>0</v>
      </c>
      <c r="FI137" t="s">
        <v>207</v>
      </c>
      <c r="FJ137" t="s">
        <v>207</v>
      </c>
      <c r="FK137" t="s">
        <v>207</v>
      </c>
      <c r="FL137" t="s">
        <v>207</v>
      </c>
      <c r="FM137">
        <v>0</v>
      </c>
      <c r="FN137">
        <v>0</v>
      </c>
      <c r="FO137" t="s">
        <v>207</v>
      </c>
      <c r="FP137" t="s">
        <v>207</v>
      </c>
      <c r="FQ137" t="s">
        <v>207</v>
      </c>
      <c r="FR137" t="s">
        <v>207</v>
      </c>
      <c r="FS137">
        <v>0</v>
      </c>
      <c r="FT137">
        <v>0</v>
      </c>
      <c r="FU137">
        <v>0</v>
      </c>
      <c r="FV137">
        <v>0</v>
      </c>
      <c r="FW137">
        <v>421</v>
      </c>
      <c r="FX137">
        <v>2877</v>
      </c>
      <c r="FY137">
        <v>0</v>
      </c>
      <c r="FZ137">
        <v>0</v>
      </c>
      <c r="GA137">
        <v>0</v>
      </c>
      <c r="GB137">
        <v>0</v>
      </c>
      <c r="GC137" t="s">
        <v>219</v>
      </c>
      <c r="GD137">
        <v>316</v>
      </c>
      <c r="GE137">
        <v>1738</v>
      </c>
      <c r="GF137" t="s">
        <v>219</v>
      </c>
      <c r="GG137" t="s">
        <v>253</v>
      </c>
      <c r="GH137" t="s">
        <v>254</v>
      </c>
      <c r="GI137" t="s">
        <v>219</v>
      </c>
      <c r="GJ137" t="s">
        <v>281</v>
      </c>
      <c r="GK137" t="s">
        <v>206</v>
      </c>
      <c r="GL137">
        <v>0</v>
      </c>
      <c r="GM137">
        <v>0</v>
      </c>
      <c r="GN137" t="s">
        <v>206</v>
      </c>
      <c r="GO137" t="s">
        <v>257</v>
      </c>
      <c r="GP137" t="s">
        <v>257</v>
      </c>
      <c r="GQ137" t="s">
        <v>211</v>
      </c>
      <c r="GR137" t="s">
        <v>707</v>
      </c>
    </row>
    <row r="138" spans="1:200" x14ac:dyDescent="0.2">
      <c r="A138" t="s">
        <v>261</v>
      </c>
      <c r="B138" t="s">
        <v>262</v>
      </c>
      <c r="C138" t="s">
        <v>709</v>
      </c>
      <c r="D138" t="s">
        <v>524</v>
      </c>
      <c r="E138" t="s">
        <v>708</v>
      </c>
      <c r="F138" t="s">
        <v>710</v>
      </c>
      <c r="G138">
        <v>9</v>
      </c>
      <c r="H138">
        <v>9</v>
      </c>
      <c r="I138" t="s">
        <v>219</v>
      </c>
      <c r="J138">
        <v>41</v>
      </c>
      <c r="K138">
        <v>230</v>
      </c>
      <c r="L138">
        <v>0</v>
      </c>
      <c r="M138">
        <v>0</v>
      </c>
      <c r="N138" t="s">
        <v>207</v>
      </c>
      <c r="O138" t="s">
        <v>207</v>
      </c>
      <c r="P138">
        <v>31</v>
      </c>
      <c r="Q138">
        <v>180</v>
      </c>
      <c r="R138" t="s">
        <v>253</v>
      </c>
      <c r="S138" t="s">
        <v>254</v>
      </c>
      <c r="T138">
        <v>10</v>
      </c>
      <c r="U138">
        <v>50</v>
      </c>
      <c r="V138" t="s">
        <v>253</v>
      </c>
      <c r="W138" t="s">
        <v>254</v>
      </c>
      <c r="X138">
        <v>0</v>
      </c>
      <c r="Y138">
        <v>0</v>
      </c>
      <c r="Z138" t="s">
        <v>207</v>
      </c>
      <c r="AA138" t="s">
        <v>207</v>
      </c>
      <c r="AB138">
        <v>0</v>
      </c>
      <c r="AC138">
        <v>0</v>
      </c>
      <c r="AD138" t="s">
        <v>207</v>
      </c>
      <c r="AE138" t="s">
        <v>207</v>
      </c>
      <c r="AF138">
        <v>0</v>
      </c>
      <c r="AG138">
        <v>0</v>
      </c>
      <c r="AH138" t="s">
        <v>207</v>
      </c>
      <c r="AI138" t="s">
        <v>207</v>
      </c>
      <c r="AJ138">
        <v>0</v>
      </c>
      <c r="AK138">
        <v>0</v>
      </c>
      <c r="AL138" t="s">
        <v>206</v>
      </c>
      <c r="AM138">
        <v>0</v>
      </c>
      <c r="AN138">
        <v>0</v>
      </c>
      <c r="AO138">
        <v>0</v>
      </c>
      <c r="AP138">
        <v>0</v>
      </c>
      <c r="AQ138" t="s">
        <v>207</v>
      </c>
      <c r="AR138" t="s">
        <v>207</v>
      </c>
      <c r="AS138">
        <v>0</v>
      </c>
      <c r="AT138">
        <v>0</v>
      </c>
      <c r="AU138" t="s">
        <v>207</v>
      </c>
      <c r="AV138" t="s">
        <v>207</v>
      </c>
      <c r="AW138">
        <v>0</v>
      </c>
      <c r="AX138">
        <v>0</v>
      </c>
      <c r="AY138" t="s">
        <v>207</v>
      </c>
      <c r="AZ138" t="s">
        <v>207</v>
      </c>
      <c r="BA138">
        <v>0</v>
      </c>
      <c r="BB138">
        <v>0</v>
      </c>
      <c r="BC138" t="s">
        <v>207</v>
      </c>
      <c r="BD138" t="s">
        <v>207</v>
      </c>
      <c r="BE138">
        <v>0</v>
      </c>
      <c r="BF138">
        <v>0</v>
      </c>
      <c r="BG138" t="s">
        <v>207</v>
      </c>
      <c r="BH138" t="s">
        <v>207</v>
      </c>
      <c r="BI138">
        <v>0</v>
      </c>
      <c r="BJ138">
        <v>0</v>
      </c>
      <c r="BK138">
        <v>0</v>
      </c>
      <c r="BL138">
        <v>0</v>
      </c>
      <c r="BM138">
        <v>0</v>
      </c>
      <c r="BN138">
        <v>0</v>
      </c>
      <c r="BO138" t="s">
        <v>206</v>
      </c>
      <c r="BP138">
        <v>180</v>
      </c>
      <c r="BQ138">
        <v>0</v>
      </c>
      <c r="BR138">
        <v>0</v>
      </c>
      <c r="BS138">
        <v>0</v>
      </c>
      <c r="BT138" t="s">
        <v>206</v>
      </c>
      <c r="BU138">
        <v>50</v>
      </c>
      <c r="BV138">
        <v>0</v>
      </c>
      <c r="BW138">
        <v>0</v>
      </c>
      <c r="BX138">
        <v>0</v>
      </c>
      <c r="BY138" t="s">
        <v>206</v>
      </c>
      <c r="BZ138">
        <v>0</v>
      </c>
      <c r="CA138">
        <v>0</v>
      </c>
      <c r="CB138">
        <v>0</v>
      </c>
      <c r="CC138">
        <v>0</v>
      </c>
      <c r="CD138" t="s">
        <v>206</v>
      </c>
      <c r="CE138">
        <v>0</v>
      </c>
      <c r="CF138">
        <v>0</v>
      </c>
      <c r="CG138">
        <v>0</v>
      </c>
      <c r="CH138">
        <v>0</v>
      </c>
      <c r="CI138" t="s">
        <v>206</v>
      </c>
      <c r="CJ138">
        <v>0</v>
      </c>
      <c r="CK138">
        <v>0</v>
      </c>
      <c r="CL138">
        <v>0</v>
      </c>
      <c r="CM138">
        <v>0</v>
      </c>
      <c r="CN138" t="s">
        <v>206</v>
      </c>
      <c r="CO138" t="s">
        <v>207</v>
      </c>
      <c r="CP138">
        <v>0</v>
      </c>
      <c r="CQ138">
        <v>0</v>
      </c>
      <c r="CR138">
        <v>0</v>
      </c>
      <c r="CS138">
        <v>41</v>
      </c>
      <c r="CT138">
        <v>230</v>
      </c>
      <c r="CU138" t="s">
        <v>206</v>
      </c>
      <c r="CV138">
        <v>0</v>
      </c>
      <c r="CW138">
        <v>0</v>
      </c>
      <c r="CX138">
        <v>4767</v>
      </c>
      <c r="CY138">
        <v>26219</v>
      </c>
      <c r="CZ138" t="s">
        <v>219</v>
      </c>
      <c r="DA138">
        <f>Table1[[#This Row],[i- returnees internal present household]]+Table1[[#This Row],[k- abroad returnee household]]</f>
        <v>2093</v>
      </c>
      <c r="DB138">
        <f>Table1[[#This Row],[i- returnees internal present individuals]]+Table1[[#This Row],[k- abroad returnee individuals]]</f>
        <v>9669</v>
      </c>
      <c r="DC138" t="s">
        <v>219</v>
      </c>
      <c r="DD138">
        <v>209</v>
      </c>
      <c r="DE138">
        <v>1150</v>
      </c>
      <c r="DF138">
        <v>0</v>
      </c>
      <c r="DG138">
        <v>0</v>
      </c>
      <c r="DH138" t="s">
        <v>207</v>
      </c>
      <c r="DI138" t="s">
        <v>207</v>
      </c>
      <c r="DJ138" t="s">
        <v>207</v>
      </c>
      <c r="DK138" t="s">
        <v>207</v>
      </c>
      <c r="DL138">
        <v>0</v>
      </c>
      <c r="DM138">
        <v>0</v>
      </c>
      <c r="DN138" t="s">
        <v>207</v>
      </c>
      <c r="DO138" t="s">
        <v>207</v>
      </c>
      <c r="DP138" t="s">
        <v>207</v>
      </c>
      <c r="DQ138" t="s">
        <v>207</v>
      </c>
      <c r="DR138">
        <v>209</v>
      </c>
      <c r="DS138">
        <v>1150</v>
      </c>
      <c r="DT138" t="s">
        <v>253</v>
      </c>
      <c r="DU138" t="s">
        <v>254</v>
      </c>
      <c r="DV138" t="s">
        <v>210</v>
      </c>
      <c r="DW138" t="s">
        <v>207</v>
      </c>
      <c r="DX138">
        <v>0</v>
      </c>
      <c r="DY138">
        <v>0</v>
      </c>
      <c r="DZ138" t="s">
        <v>207</v>
      </c>
      <c r="EA138" t="s">
        <v>207</v>
      </c>
      <c r="EB138" t="s">
        <v>207</v>
      </c>
      <c r="EC138" t="s">
        <v>207</v>
      </c>
      <c r="ED138">
        <v>0</v>
      </c>
      <c r="EE138">
        <v>0</v>
      </c>
      <c r="EF138" t="s">
        <v>207</v>
      </c>
      <c r="EG138" t="s">
        <v>207</v>
      </c>
      <c r="EH138" t="s">
        <v>207</v>
      </c>
      <c r="EI138" t="s">
        <v>207</v>
      </c>
      <c r="EJ138">
        <v>0</v>
      </c>
      <c r="EK138">
        <v>0</v>
      </c>
      <c r="EL138" t="s">
        <v>219</v>
      </c>
      <c r="EM138">
        <v>1884</v>
      </c>
      <c r="EN138">
        <v>8519</v>
      </c>
      <c r="EO138">
        <v>0</v>
      </c>
      <c r="EP138">
        <v>0</v>
      </c>
      <c r="EQ138" t="s">
        <v>207</v>
      </c>
      <c r="ER138" t="s">
        <v>207</v>
      </c>
      <c r="ES138" t="s">
        <v>207</v>
      </c>
      <c r="ET138" t="s">
        <v>207</v>
      </c>
      <c r="EU138">
        <v>590</v>
      </c>
      <c r="EV138">
        <v>1845</v>
      </c>
      <c r="EW138" t="s">
        <v>281</v>
      </c>
      <c r="EX138" t="s">
        <v>678</v>
      </c>
      <c r="EY138" t="s">
        <v>210</v>
      </c>
      <c r="EZ138" t="s">
        <v>207</v>
      </c>
      <c r="FA138">
        <v>262</v>
      </c>
      <c r="FB138">
        <v>1097</v>
      </c>
      <c r="FC138" t="s">
        <v>281</v>
      </c>
      <c r="FD138" t="s">
        <v>484</v>
      </c>
      <c r="FE138" t="s">
        <v>210</v>
      </c>
      <c r="FF138" t="s">
        <v>207</v>
      </c>
      <c r="FG138">
        <v>290</v>
      </c>
      <c r="FH138">
        <v>1595</v>
      </c>
      <c r="FI138" t="s">
        <v>281</v>
      </c>
      <c r="FJ138" t="s">
        <v>711</v>
      </c>
      <c r="FK138" t="s">
        <v>210</v>
      </c>
      <c r="FL138" t="s">
        <v>207</v>
      </c>
      <c r="FM138">
        <v>742</v>
      </c>
      <c r="FN138">
        <v>3982</v>
      </c>
      <c r="FO138" t="s">
        <v>281</v>
      </c>
      <c r="FP138" t="s">
        <v>484</v>
      </c>
      <c r="FQ138" t="s">
        <v>210</v>
      </c>
      <c r="FR138" t="s">
        <v>207</v>
      </c>
      <c r="FS138">
        <v>0</v>
      </c>
      <c r="FT138">
        <v>0</v>
      </c>
      <c r="FU138">
        <v>1884</v>
      </c>
      <c r="FV138">
        <v>8519</v>
      </c>
      <c r="FW138">
        <v>209</v>
      </c>
      <c r="FX138">
        <v>1150</v>
      </c>
      <c r="FY138">
        <v>0</v>
      </c>
      <c r="FZ138">
        <v>0</v>
      </c>
      <c r="GA138">
        <v>0</v>
      </c>
      <c r="GB138">
        <v>0</v>
      </c>
      <c r="GC138" t="s">
        <v>219</v>
      </c>
      <c r="GD138">
        <v>464</v>
      </c>
      <c r="GE138">
        <v>2552</v>
      </c>
      <c r="GF138" t="s">
        <v>219</v>
      </c>
      <c r="GG138" t="s">
        <v>262</v>
      </c>
      <c r="GH138" t="s">
        <v>524</v>
      </c>
      <c r="GI138" t="s">
        <v>219</v>
      </c>
      <c r="GJ138" t="s">
        <v>281</v>
      </c>
      <c r="GK138" t="s">
        <v>206</v>
      </c>
      <c r="GL138">
        <v>0</v>
      </c>
      <c r="GM138">
        <v>0</v>
      </c>
      <c r="GN138" t="s">
        <v>206</v>
      </c>
      <c r="GO138" t="s">
        <v>212</v>
      </c>
      <c r="GP138" t="s">
        <v>212</v>
      </c>
      <c r="GQ138" t="s">
        <v>212</v>
      </c>
      <c r="GR138" t="s">
        <v>712</v>
      </c>
    </row>
    <row r="139" spans="1:200" x14ac:dyDescent="0.2">
      <c r="A139" t="s">
        <v>202</v>
      </c>
      <c r="B139" t="s">
        <v>203</v>
      </c>
      <c r="C139" t="s">
        <v>714</v>
      </c>
      <c r="D139" t="s">
        <v>412</v>
      </c>
      <c r="E139" t="s">
        <v>713</v>
      </c>
      <c r="F139" t="s">
        <v>715</v>
      </c>
      <c r="G139">
        <v>9</v>
      </c>
      <c r="H139">
        <v>9</v>
      </c>
      <c r="I139" t="s">
        <v>219</v>
      </c>
      <c r="J139">
        <v>1452</v>
      </c>
      <c r="K139">
        <v>5044</v>
      </c>
      <c r="L139">
        <v>0</v>
      </c>
      <c r="M139">
        <v>0</v>
      </c>
      <c r="N139" t="s">
        <v>207</v>
      </c>
      <c r="O139" t="s">
        <v>207</v>
      </c>
      <c r="P139">
        <v>1452</v>
      </c>
      <c r="Q139">
        <v>5044</v>
      </c>
      <c r="R139" t="s">
        <v>203</v>
      </c>
      <c r="S139" t="s">
        <v>412</v>
      </c>
      <c r="T139">
        <v>0</v>
      </c>
      <c r="U139">
        <v>0</v>
      </c>
      <c r="V139" t="s">
        <v>207</v>
      </c>
      <c r="W139" t="s">
        <v>207</v>
      </c>
      <c r="X139">
        <v>0</v>
      </c>
      <c r="Y139">
        <v>0</v>
      </c>
      <c r="Z139" t="s">
        <v>207</v>
      </c>
      <c r="AA139" t="s">
        <v>207</v>
      </c>
      <c r="AB139">
        <v>0</v>
      </c>
      <c r="AC139">
        <v>0</v>
      </c>
      <c r="AD139" t="s">
        <v>207</v>
      </c>
      <c r="AE139" t="s">
        <v>207</v>
      </c>
      <c r="AF139">
        <v>0</v>
      </c>
      <c r="AG139">
        <v>0</v>
      </c>
      <c r="AH139" t="s">
        <v>207</v>
      </c>
      <c r="AI139" t="s">
        <v>207</v>
      </c>
      <c r="AJ139">
        <v>0</v>
      </c>
      <c r="AK139">
        <v>0</v>
      </c>
      <c r="AL139" t="s">
        <v>206</v>
      </c>
      <c r="AM139">
        <v>0</v>
      </c>
      <c r="AN139">
        <v>0</v>
      </c>
      <c r="AO139">
        <v>0</v>
      </c>
      <c r="AP139">
        <v>0</v>
      </c>
      <c r="AQ139" t="s">
        <v>207</v>
      </c>
      <c r="AR139" t="s">
        <v>207</v>
      </c>
      <c r="AS139">
        <v>0</v>
      </c>
      <c r="AT139">
        <v>0</v>
      </c>
      <c r="AU139" t="s">
        <v>207</v>
      </c>
      <c r="AV139" t="s">
        <v>207</v>
      </c>
      <c r="AW139">
        <v>0</v>
      </c>
      <c r="AX139">
        <v>0</v>
      </c>
      <c r="AY139" t="s">
        <v>207</v>
      </c>
      <c r="AZ139" t="s">
        <v>207</v>
      </c>
      <c r="BA139">
        <v>0</v>
      </c>
      <c r="BB139">
        <v>0</v>
      </c>
      <c r="BC139" t="s">
        <v>207</v>
      </c>
      <c r="BD139" t="s">
        <v>207</v>
      </c>
      <c r="BE139">
        <v>0</v>
      </c>
      <c r="BF139">
        <v>0</v>
      </c>
      <c r="BG139" t="s">
        <v>207</v>
      </c>
      <c r="BH139" t="s">
        <v>207</v>
      </c>
      <c r="BI139">
        <v>0</v>
      </c>
      <c r="BJ139">
        <v>0</v>
      </c>
      <c r="BK139">
        <v>0</v>
      </c>
      <c r="BL139">
        <v>0</v>
      </c>
      <c r="BM139">
        <v>0</v>
      </c>
      <c r="BN139">
        <v>0</v>
      </c>
      <c r="BO139" t="s">
        <v>206</v>
      </c>
      <c r="BP139">
        <v>5044</v>
      </c>
      <c r="BQ139">
        <v>0</v>
      </c>
      <c r="BR139">
        <v>0</v>
      </c>
      <c r="BS139">
        <v>0</v>
      </c>
      <c r="BT139" t="s">
        <v>206</v>
      </c>
      <c r="BU139">
        <v>0</v>
      </c>
      <c r="BV139">
        <v>0</v>
      </c>
      <c r="BW139">
        <v>0</v>
      </c>
      <c r="BX139">
        <v>0</v>
      </c>
      <c r="BY139" t="s">
        <v>206</v>
      </c>
      <c r="BZ139">
        <v>0</v>
      </c>
      <c r="CA139">
        <v>0</v>
      </c>
      <c r="CB139">
        <v>0</v>
      </c>
      <c r="CC139">
        <v>0</v>
      </c>
      <c r="CD139" t="s">
        <v>206</v>
      </c>
      <c r="CE139">
        <v>0</v>
      </c>
      <c r="CF139">
        <v>0</v>
      </c>
      <c r="CG139">
        <v>0</v>
      </c>
      <c r="CH139">
        <v>0</v>
      </c>
      <c r="CI139" t="s">
        <v>206</v>
      </c>
      <c r="CJ139">
        <v>0</v>
      </c>
      <c r="CK139">
        <v>0</v>
      </c>
      <c r="CL139">
        <v>0</v>
      </c>
      <c r="CM139">
        <v>0</v>
      </c>
      <c r="CN139" t="s">
        <v>206</v>
      </c>
      <c r="CO139" t="s">
        <v>207</v>
      </c>
      <c r="CP139">
        <v>0</v>
      </c>
      <c r="CQ139">
        <v>1394</v>
      </c>
      <c r="CR139">
        <v>4753</v>
      </c>
      <c r="CS139">
        <v>58</v>
      </c>
      <c r="CT139">
        <v>291</v>
      </c>
      <c r="CU139" t="s">
        <v>219</v>
      </c>
      <c r="CV139">
        <v>37</v>
      </c>
      <c r="CW139">
        <v>203</v>
      </c>
      <c r="CX139">
        <v>2251</v>
      </c>
      <c r="CY139">
        <v>11256</v>
      </c>
      <c r="CZ139" t="s">
        <v>219</v>
      </c>
      <c r="DA139">
        <f>Table1[[#This Row],[i- returnees internal present household]]+Table1[[#This Row],[k- abroad returnee household]]</f>
        <v>375</v>
      </c>
      <c r="DB139">
        <f>Table1[[#This Row],[i- returnees internal present individuals]]+Table1[[#This Row],[k- abroad returnee individuals]]</f>
        <v>2061</v>
      </c>
      <c r="DC139" t="s">
        <v>219</v>
      </c>
      <c r="DD139">
        <v>21</v>
      </c>
      <c r="DE139">
        <v>111</v>
      </c>
      <c r="DF139">
        <v>0</v>
      </c>
      <c r="DG139">
        <v>0</v>
      </c>
      <c r="DH139" t="s">
        <v>207</v>
      </c>
      <c r="DI139" t="s">
        <v>207</v>
      </c>
      <c r="DJ139" t="s">
        <v>207</v>
      </c>
      <c r="DK139" t="s">
        <v>207</v>
      </c>
      <c r="DL139">
        <v>0</v>
      </c>
      <c r="DM139">
        <v>0</v>
      </c>
      <c r="DN139" t="s">
        <v>207</v>
      </c>
      <c r="DO139" t="s">
        <v>207</v>
      </c>
      <c r="DP139" t="s">
        <v>207</v>
      </c>
      <c r="DQ139" t="s">
        <v>207</v>
      </c>
      <c r="DR139">
        <v>0</v>
      </c>
      <c r="DS139">
        <v>0</v>
      </c>
      <c r="DT139" t="s">
        <v>207</v>
      </c>
      <c r="DU139" t="s">
        <v>207</v>
      </c>
      <c r="DV139" t="s">
        <v>207</v>
      </c>
      <c r="DW139" t="s">
        <v>207</v>
      </c>
      <c r="DX139">
        <v>14</v>
      </c>
      <c r="DY139">
        <v>73</v>
      </c>
      <c r="DZ139" t="s">
        <v>253</v>
      </c>
      <c r="EA139" t="s">
        <v>254</v>
      </c>
      <c r="EB139" t="s">
        <v>210</v>
      </c>
      <c r="EC139" t="s">
        <v>207</v>
      </c>
      <c r="ED139">
        <v>7</v>
      </c>
      <c r="EE139">
        <v>38</v>
      </c>
      <c r="EF139" t="s">
        <v>253</v>
      </c>
      <c r="EG139" t="s">
        <v>254</v>
      </c>
      <c r="EH139" t="s">
        <v>210</v>
      </c>
      <c r="EI139" t="s">
        <v>207</v>
      </c>
      <c r="EJ139">
        <v>0</v>
      </c>
      <c r="EK139">
        <v>0</v>
      </c>
      <c r="EL139" t="s">
        <v>219</v>
      </c>
      <c r="EM139">
        <v>354</v>
      </c>
      <c r="EN139">
        <v>1950</v>
      </c>
      <c r="EO139">
        <v>0</v>
      </c>
      <c r="EP139">
        <v>0</v>
      </c>
      <c r="EQ139" t="s">
        <v>207</v>
      </c>
      <c r="ER139" t="s">
        <v>207</v>
      </c>
      <c r="ES139" t="s">
        <v>207</v>
      </c>
      <c r="ET139" t="s">
        <v>207</v>
      </c>
      <c r="EU139">
        <v>0</v>
      </c>
      <c r="EV139">
        <v>0</v>
      </c>
      <c r="EW139" t="s">
        <v>207</v>
      </c>
      <c r="EX139" t="s">
        <v>207</v>
      </c>
      <c r="EY139" t="s">
        <v>207</v>
      </c>
      <c r="EZ139" t="s">
        <v>207</v>
      </c>
      <c r="FA139">
        <v>143</v>
      </c>
      <c r="FB139">
        <v>718</v>
      </c>
      <c r="FC139" t="s">
        <v>277</v>
      </c>
      <c r="FD139" t="s">
        <v>278</v>
      </c>
      <c r="FE139" t="s">
        <v>210</v>
      </c>
      <c r="FF139" t="s">
        <v>207</v>
      </c>
      <c r="FG139">
        <v>117</v>
      </c>
      <c r="FH139">
        <v>647</v>
      </c>
      <c r="FI139" t="s">
        <v>281</v>
      </c>
      <c r="FJ139" t="s">
        <v>484</v>
      </c>
      <c r="FK139" t="s">
        <v>210</v>
      </c>
      <c r="FL139" t="s">
        <v>207</v>
      </c>
      <c r="FM139">
        <v>94</v>
      </c>
      <c r="FN139">
        <v>585</v>
      </c>
      <c r="FO139" t="s">
        <v>277</v>
      </c>
      <c r="FP139" t="s">
        <v>278</v>
      </c>
      <c r="FQ139" t="s">
        <v>210</v>
      </c>
      <c r="FR139" t="s">
        <v>207</v>
      </c>
      <c r="FS139">
        <v>0</v>
      </c>
      <c r="FT139">
        <v>0</v>
      </c>
      <c r="FU139">
        <v>0</v>
      </c>
      <c r="FV139">
        <v>0</v>
      </c>
      <c r="FW139">
        <v>375</v>
      </c>
      <c r="FX139">
        <v>2061</v>
      </c>
      <c r="FY139">
        <v>0</v>
      </c>
      <c r="FZ139">
        <v>0</v>
      </c>
      <c r="GA139">
        <v>0</v>
      </c>
      <c r="GB139">
        <v>0</v>
      </c>
      <c r="GC139" t="s">
        <v>219</v>
      </c>
      <c r="GD139">
        <v>56</v>
      </c>
      <c r="GE139">
        <v>308</v>
      </c>
      <c r="GF139" t="s">
        <v>219</v>
      </c>
      <c r="GG139" t="s">
        <v>253</v>
      </c>
      <c r="GH139" t="s">
        <v>254</v>
      </c>
      <c r="GI139" t="s">
        <v>219</v>
      </c>
      <c r="GJ139" t="s">
        <v>281</v>
      </c>
      <c r="GK139" t="s">
        <v>206</v>
      </c>
      <c r="GL139">
        <v>0</v>
      </c>
      <c r="GM139">
        <v>0</v>
      </c>
      <c r="GN139" t="s">
        <v>219</v>
      </c>
      <c r="GO139" t="s">
        <v>257</v>
      </c>
      <c r="GP139" t="s">
        <v>257</v>
      </c>
      <c r="GQ139" t="s">
        <v>212</v>
      </c>
      <c r="GR139" t="s">
        <v>220</v>
      </c>
    </row>
    <row r="140" spans="1:200" x14ac:dyDescent="0.2">
      <c r="A140" t="s">
        <v>252</v>
      </c>
      <c r="B140" t="s">
        <v>253</v>
      </c>
      <c r="C140" t="s">
        <v>251</v>
      </c>
      <c r="D140" t="s">
        <v>254</v>
      </c>
      <c r="E140" t="s">
        <v>716</v>
      </c>
      <c r="F140" t="s">
        <v>717</v>
      </c>
      <c r="G140">
        <v>9</v>
      </c>
      <c r="H140">
        <v>9</v>
      </c>
      <c r="I140" t="s">
        <v>206</v>
      </c>
      <c r="J140">
        <v>0</v>
      </c>
      <c r="K140">
        <v>0</v>
      </c>
      <c r="L140">
        <v>0</v>
      </c>
      <c r="M140">
        <v>0</v>
      </c>
      <c r="N140" t="s">
        <v>207</v>
      </c>
      <c r="O140" t="s">
        <v>207</v>
      </c>
      <c r="P140">
        <v>0</v>
      </c>
      <c r="Q140">
        <v>0</v>
      </c>
      <c r="R140" t="s">
        <v>207</v>
      </c>
      <c r="S140" t="s">
        <v>207</v>
      </c>
      <c r="T140">
        <v>0</v>
      </c>
      <c r="U140">
        <v>0</v>
      </c>
      <c r="V140" t="s">
        <v>207</v>
      </c>
      <c r="W140" t="s">
        <v>207</v>
      </c>
      <c r="X140">
        <v>0</v>
      </c>
      <c r="Y140">
        <v>0</v>
      </c>
      <c r="Z140" t="s">
        <v>207</v>
      </c>
      <c r="AA140" t="s">
        <v>207</v>
      </c>
      <c r="AB140">
        <v>0</v>
      </c>
      <c r="AC140">
        <v>0</v>
      </c>
      <c r="AD140" t="s">
        <v>207</v>
      </c>
      <c r="AE140" t="s">
        <v>207</v>
      </c>
      <c r="AF140">
        <v>0</v>
      </c>
      <c r="AG140">
        <v>0</v>
      </c>
      <c r="AH140" t="s">
        <v>207</v>
      </c>
      <c r="AI140" t="s">
        <v>207</v>
      </c>
      <c r="AJ140">
        <v>0</v>
      </c>
      <c r="AK140">
        <v>0</v>
      </c>
      <c r="AL140" t="s">
        <v>206</v>
      </c>
      <c r="AM140">
        <v>0</v>
      </c>
      <c r="AN140">
        <v>0</v>
      </c>
      <c r="AO140">
        <v>0</v>
      </c>
      <c r="AP140">
        <v>0</v>
      </c>
      <c r="AQ140" t="s">
        <v>207</v>
      </c>
      <c r="AR140" t="s">
        <v>207</v>
      </c>
      <c r="AS140">
        <v>0</v>
      </c>
      <c r="AT140">
        <v>0</v>
      </c>
      <c r="AU140" t="s">
        <v>207</v>
      </c>
      <c r="AV140" t="s">
        <v>207</v>
      </c>
      <c r="AW140">
        <v>0</v>
      </c>
      <c r="AX140">
        <v>0</v>
      </c>
      <c r="AY140" t="s">
        <v>207</v>
      </c>
      <c r="AZ140" t="s">
        <v>207</v>
      </c>
      <c r="BA140">
        <v>0</v>
      </c>
      <c r="BB140">
        <v>0</v>
      </c>
      <c r="BC140" t="s">
        <v>207</v>
      </c>
      <c r="BD140" t="s">
        <v>207</v>
      </c>
      <c r="BE140">
        <v>0</v>
      </c>
      <c r="BF140">
        <v>0</v>
      </c>
      <c r="BG140" t="s">
        <v>207</v>
      </c>
      <c r="BH140" t="s">
        <v>207</v>
      </c>
      <c r="BI140">
        <v>0</v>
      </c>
      <c r="BJ140">
        <v>0</v>
      </c>
      <c r="BK140">
        <v>0</v>
      </c>
      <c r="BL140">
        <v>0</v>
      </c>
      <c r="BM140">
        <v>0</v>
      </c>
      <c r="BN140">
        <v>0</v>
      </c>
      <c r="BO140" t="s">
        <v>206</v>
      </c>
      <c r="BP140">
        <v>0</v>
      </c>
      <c r="BQ140">
        <v>0</v>
      </c>
      <c r="BR140">
        <v>0</v>
      </c>
      <c r="BS140">
        <v>0</v>
      </c>
      <c r="BT140" t="s">
        <v>206</v>
      </c>
      <c r="BU140">
        <v>0</v>
      </c>
      <c r="BV140">
        <v>0</v>
      </c>
      <c r="BW140">
        <v>0</v>
      </c>
      <c r="BX140">
        <v>0</v>
      </c>
      <c r="BY140" t="s">
        <v>206</v>
      </c>
      <c r="BZ140">
        <v>0</v>
      </c>
      <c r="CA140">
        <v>0</v>
      </c>
      <c r="CB140">
        <v>0</v>
      </c>
      <c r="CC140">
        <v>0</v>
      </c>
      <c r="CD140" t="s">
        <v>206</v>
      </c>
      <c r="CE140">
        <v>0</v>
      </c>
      <c r="CF140">
        <v>0</v>
      </c>
      <c r="CG140">
        <v>0</v>
      </c>
      <c r="CH140">
        <v>0</v>
      </c>
      <c r="CI140" t="s">
        <v>206</v>
      </c>
      <c r="CJ140">
        <v>0</v>
      </c>
      <c r="CK140">
        <v>0</v>
      </c>
      <c r="CL140">
        <v>0</v>
      </c>
      <c r="CM140">
        <v>0</v>
      </c>
      <c r="CN140" t="s">
        <v>206</v>
      </c>
      <c r="CO140" t="s">
        <v>207</v>
      </c>
      <c r="CP140">
        <v>0</v>
      </c>
      <c r="CQ140">
        <v>0</v>
      </c>
      <c r="CR140">
        <v>0</v>
      </c>
      <c r="CS140">
        <v>0</v>
      </c>
      <c r="CT140">
        <v>0</v>
      </c>
      <c r="CU140" t="s">
        <v>206</v>
      </c>
      <c r="CV140">
        <v>0</v>
      </c>
      <c r="CW140">
        <v>0</v>
      </c>
      <c r="CX140">
        <v>1942</v>
      </c>
      <c r="CY140">
        <v>11652</v>
      </c>
      <c r="CZ140" t="s">
        <v>219</v>
      </c>
      <c r="DA140">
        <f>Table1[[#This Row],[i- returnees internal present household]]+Table1[[#This Row],[k- abroad returnee household]]</f>
        <v>1160</v>
      </c>
      <c r="DB140">
        <f>Table1[[#This Row],[i- returnees internal present individuals]]+Table1[[#This Row],[k- abroad returnee individuals]]</f>
        <v>6960</v>
      </c>
      <c r="DC140" t="s">
        <v>219</v>
      </c>
      <c r="DD140">
        <v>1030</v>
      </c>
      <c r="DE140">
        <v>6180</v>
      </c>
      <c r="DF140">
        <v>395</v>
      </c>
      <c r="DG140">
        <v>2370</v>
      </c>
      <c r="DH140" t="s">
        <v>253</v>
      </c>
      <c r="DI140" t="s">
        <v>270</v>
      </c>
      <c r="DJ140" t="s">
        <v>210</v>
      </c>
      <c r="DK140" t="s">
        <v>207</v>
      </c>
      <c r="DL140">
        <v>0</v>
      </c>
      <c r="DM140">
        <v>0</v>
      </c>
      <c r="DN140" t="s">
        <v>207</v>
      </c>
      <c r="DO140" t="s">
        <v>207</v>
      </c>
      <c r="DP140" t="s">
        <v>207</v>
      </c>
      <c r="DQ140" t="s">
        <v>207</v>
      </c>
      <c r="DR140">
        <v>453</v>
      </c>
      <c r="DS140">
        <v>2718</v>
      </c>
      <c r="DT140" t="s">
        <v>253</v>
      </c>
      <c r="DU140" t="s">
        <v>254</v>
      </c>
      <c r="DV140" t="s">
        <v>210</v>
      </c>
      <c r="DW140" t="s">
        <v>207</v>
      </c>
      <c r="DX140">
        <v>140</v>
      </c>
      <c r="DY140">
        <v>840</v>
      </c>
      <c r="DZ140" t="s">
        <v>253</v>
      </c>
      <c r="EA140" t="s">
        <v>254</v>
      </c>
      <c r="EB140" t="s">
        <v>210</v>
      </c>
      <c r="EC140" t="s">
        <v>207</v>
      </c>
      <c r="ED140">
        <v>42</v>
      </c>
      <c r="EE140">
        <v>252</v>
      </c>
      <c r="EF140" t="s">
        <v>253</v>
      </c>
      <c r="EG140" t="s">
        <v>254</v>
      </c>
      <c r="EH140" t="s">
        <v>210</v>
      </c>
      <c r="EI140" t="s">
        <v>207</v>
      </c>
      <c r="EJ140">
        <v>0</v>
      </c>
      <c r="EK140">
        <v>0</v>
      </c>
      <c r="EL140" t="s">
        <v>219</v>
      </c>
      <c r="EM140">
        <v>130</v>
      </c>
      <c r="EN140">
        <v>780</v>
      </c>
      <c r="EO140">
        <v>0</v>
      </c>
      <c r="EP140">
        <v>0</v>
      </c>
      <c r="EQ140" t="s">
        <v>207</v>
      </c>
      <c r="ER140" t="s">
        <v>207</v>
      </c>
      <c r="ES140" t="s">
        <v>207</v>
      </c>
      <c r="ET140" t="s">
        <v>207</v>
      </c>
      <c r="EU140">
        <v>0</v>
      </c>
      <c r="EV140">
        <v>0</v>
      </c>
      <c r="EW140" t="s">
        <v>207</v>
      </c>
      <c r="EX140" t="s">
        <v>207</v>
      </c>
      <c r="EY140" t="s">
        <v>207</v>
      </c>
      <c r="EZ140" t="s">
        <v>207</v>
      </c>
      <c r="FA140">
        <v>70</v>
      </c>
      <c r="FB140">
        <v>420</v>
      </c>
      <c r="FC140" t="s">
        <v>281</v>
      </c>
      <c r="FD140" t="s">
        <v>484</v>
      </c>
      <c r="FE140" t="s">
        <v>210</v>
      </c>
      <c r="FF140" t="s">
        <v>207</v>
      </c>
      <c r="FG140">
        <v>40</v>
      </c>
      <c r="FH140">
        <v>240</v>
      </c>
      <c r="FI140" t="s">
        <v>281</v>
      </c>
      <c r="FJ140" t="s">
        <v>484</v>
      </c>
      <c r="FK140" t="s">
        <v>210</v>
      </c>
      <c r="FL140" t="s">
        <v>207</v>
      </c>
      <c r="FM140">
        <v>20</v>
      </c>
      <c r="FN140">
        <v>120</v>
      </c>
      <c r="FO140" t="s">
        <v>281</v>
      </c>
      <c r="FP140" t="s">
        <v>484</v>
      </c>
      <c r="FQ140" t="s">
        <v>210</v>
      </c>
      <c r="FR140" t="s">
        <v>207</v>
      </c>
      <c r="FS140">
        <v>0</v>
      </c>
      <c r="FT140">
        <v>0</v>
      </c>
      <c r="FU140">
        <v>698</v>
      </c>
      <c r="FV140">
        <v>4188</v>
      </c>
      <c r="FW140">
        <v>342</v>
      </c>
      <c r="FX140">
        <v>2052</v>
      </c>
      <c r="FY140">
        <v>120</v>
      </c>
      <c r="FZ140">
        <v>720</v>
      </c>
      <c r="GA140">
        <v>0</v>
      </c>
      <c r="GB140">
        <v>0</v>
      </c>
      <c r="GC140" t="s">
        <v>219</v>
      </c>
      <c r="GD140">
        <v>168</v>
      </c>
      <c r="GE140">
        <v>924</v>
      </c>
      <c r="GF140" t="s">
        <v>219</v>
      </c>
      <c r="GG140" t="s">
        <v>253</v>
      </c>
      <c r="GH140" t="s">
        <v>254</v>
      </c>
      <c r="GI140" t="s">
        <v>219</v>
      </c>
      <c r="GJ140" t="s">
        <v>281</v>
      </c>
      <c r="GK140" t="s">
        <v>206</v>
      </c>
      <c r="GL140">
        <v>0</v>
      </c>
      <c r="GM140">
        <v>0</v>
      </c>
      <c r="GN140" t="s">
        <v>219</v>
      </c>
      <c r="GO140" t="s">
        <v>211</v>
      </c>
      <c r="GP140" t="s">
        <v>212</v>
      </c>
      <c r="GQ140" t="s">
        <v>212</v>
      </c>
      <c r="GR140" t="s">
        <v>220</v>
      </c>
    </row>
    <row r="141" spans="1:200" x14ac:dyDescent="0.2">
      <c r="A141" t="s">
        <v>202</v>
      </c>
      <c r="B141" t="s">
        <v>203</v>
      </c>
      <c r="C141" t="s">
        <v>714</v>
      </c>
      <c r="D141" t="s">
        <v>412</v>
      </c>
      <c r="E141" t="s">
        <v>718</v>
      </c>
      <c r="F141" t="s">
        <v>719</v>
      </c>
      <c r="G141">
        <v>9</v>
      </c>
      <c r="H141">
        <v>9</v>
      </c>
      <c r="I141" t="s">
        <v>219</v>
      </c>
      <c r="J141">
        <v>906</v>
      </c>
      <c r="K141">
        <v>5519</v>
      </c>
      <c r="L141">
        <v>0</v>
      </c>
      <c r="M141">
        <v>0</v>
      </c>
      <c r="N141" t="s">
        <v>207</v>
      </c>
      <c r="O141" t="s">
        <v>207</v>
      </c>
      <c r="P141">
        <v>826</v>
      </c>
      <c r="Q141">
        <v>5119</v>
      </c>
      <c r="R141" t="s">
        <v>203</v>
      </c>
      <c r="S141" t="s">
        <v>412</v>
      </c>
      <c r="T141">
        <v>0</v>
      </c>
      <c r="U141">
        <v>0</v>
      </c>
      <c r="V141" t="s">
        <v>207</v>
      </c>
      <c r="W141" t="s">
        <v>207</v>
      </c>
      <c r="X141">
        <v>0</v>
      </c>
      <c r="Y141">
        <v>0</v>
      </c>
      <c r="Z141" t="s">
        <v>207</v>
      </c>
      <c r="AA141" t="s">
        <v>207</v>
      </c>
      <c r="AB141">
        <v>80</v>
      </c>
      <c r="AC141">
        <v>400</v>
      </c>
      <c r="AD141" t="s">
        <v>207</v>
      </c>
      <c r="AE141" t="s">
        <v>207</v>
      </c>
      <c r="AF141">
        <v>0</v>
      </c>
      <c r="AG141">
        <v>0</v>
      </c>
      <c r="AH141" t="s">
        <v>207</v>
      </c>
      <c r="AI141" t="s">
        <v>207</v>
      </c>
      <c r="AJ141">
        <v>0</v>
      </c>
      <c r="AK141">
        <v>0</v>
      </c>
      <c r="AL141" t="s">
        <v>219</v>
      </c>
      <c r="AM141">
        <v>80</v>
      </c>
      <c r="AN141">
        <v>400</v>
      </c>
      <c r="AO141">
        <v>0</v>
      </c>
      <c r="AP141">
        <v>0</v>
      </c>
      <c r="AQ141" t="s">
        <v>207</v>
      </c>
      <c r="AR141" t="s">
        <v>207</v>
      </c>
      <c r="AS141">
        <v>0</v>
      </c>
      <c r="AT141">
        <v>0</v>
      </c>
      <c r="AU141" t="s">
        <v>207</v>
      </c>
      <c r="AV141" t="s">
        <v>207</v>
      </c>
      <c r="AW141">
        <v>0</v>
      </c>
      <c r="AX141">
        <v>0</v>
      </c>
      <c r="AY141" t="s">
        <v>207</v>
      </c>
      <c r="AZ141" t="s">
        <v>207</v>
      </c>
      <c r="BA141">
        <v>80</v>
      </c>
      <c r="BB141">
        <v>400</v>
      </c>
      <c r="BC141" t="s">
        <v>277</v>
      </c>
      <c r="BD141" t="s">
        <v>278</v>
      </c>
      <c r="BE141">
        <v>0</v>
      </c>
      <c r="BF141">
        <v>0</v>
      </c>
      <c r="BG141" t="s">
        <v>207</v>
      </c>
      <c r="BH141" t="s">
        <v>207</v>
      </c>
      <c r="BI141">
        <v>0</v>
      </c>
      <c r="BJ141">
        <v>0</v>
      </c>
      <c r="BK141">
        <v>0</v>
      </c>
      <c r="BL141">
        <v>0</v>
      </c>
      <c r="BM141">
        <v>0</v>
      </c>
      <c r="BN141">
        <v>0</v>
      </c>
      <c r="BO141" t="s">
        <v>206</v>
      </c>
      <c r="BP141">
        <v>5119</v>
      </c>
      <c r="BQ141">
        <v>0</v>
      </c>
      <c r="BR141">
        <v>0</v>
      </c>
      <c r="BS141">
        <v>0</v>
      </c>
      <c r="BT141" t="s">
        <v>206</v>
      </c>
      <c r="BU141">
        <v>0</v>
      </c>
      <c r="BV141">
        <v>0</v>
      </c>
      <c r="BW141">
        <v>0</v>
      </c>
      <c r="BX141">
        <v>0</v>
      </c>
      <c r="BY141" t="s">
        <v>206</v>
      </c>
      <c r="BZ141">
        <v>0</v>
      </c>
      <c r="CA141">
        <v>0</v>
      </c>
      <c r="CB141">
        <v>0</v>
      </c>
      <c r="CC141">
        <v>0</v>
      </c>
      <c r="CD141" t="s">
        <v>206</v>
      </c>
      <c r="CE141">
        <v>0</v>
      </c>
      <c r="CF141">
        <v>0</v>
      </c>
      <c r="CG141">
        <v>0</v>
      </c>
      <c r="CH141">
        <v>400</v>
      </c>
      <c r="CI141" t="s">
        <v>206</v>
      </c>
      <c r="CJ141">
        <v>0</v>
      </c>
      <c r="CK141">
        <v>0</v>
      </c>
      <c r="CL141">
        <v>0</v>
      </c>
      <c r="CM141">
        <v>0</v>
      </c>
      <c r="CN141" t="s">
        <v>206</v>
      </c>
      <c r="CO141" t="s">
        <v>207</v>
      </c>
      <c r="CP141">
        <v>0</v>
      </c>
      <c r="CQ141">
        <v>906</v>
      </c>
      <c r="CR141">
        <v>5519</v>
      </c>
      <c r="CS141">
        <v>0</v>
      </c>
      <c r="CT141">
        <v>0</v>
      </c>
      <c r="CU141" t="s">
        <v>206</v>
      </c>
      <c r="CV141">
        <v>0</v>
      </c>
      <c r="CW141">
        <v>0</v>
      </c>
      <c r="CX141">
        <v>988</v>
      </c>
      <c r="CY141">
        <v>5434</v>
      </c>
      <c r="CZ141" t="s">
        <v>219</v>
      </c>
      <c r="DA141">
        <f>Table1[[#This Row],[i- returnees internal present household]]+Table1[[#This Row],[k- abroad returnee household]]</f>
        <v>63</v>
      </c>
      <c r="DB141">
        <f>Table1[[#This Row],[i- returnees internal present individuals]]+Table1[[#This Row],[k- abroad returnee individuals]]</f>
        <v>346</v>
      </c>
      <c r="DC141" t="s">
        <v>219</v>
      </c>
      <c r="DD141">
        <v>25</v>
      </c>
      <c r="DE141">
        <v>137</v>
      </c>
      <c r="DF141">
        <v>0</v>
      </c>
      <c r="DG141">
        <v>0</v>
      </c>
      <c r="DH141" t="s">
        <v>207</v>
      </c>
      <c r="DI141" t="s">
        <v>207</v>
      </c>
      <c r="DJ141" t="s">
        <v>207</v>
      </c>
      <c r="DK141" t="s">
        <v>207</v>
      </c>
      <c r="DL141">
        <v>0</v>
      </c>
      <c r="DM141">
        <v>0</v>
      </c>
      <c r="DN141" t="s">
        <v>207</v>
      </c>
      <c r="DO141" t="s">
        <v>207</v>
      </c>
      <c r="DP141" t="s">
        <v>207</v>
      </c>
      <c r="DQ141" t="s">
        <v>207</v>
      </c>
      <c r="DR141">
        <v>0</v>
      </c>
      <c r="DS141">
        <v>0</v>
      </c>
      <c r="DT141" t="s">
        <v>207</v>
      </c>
      <c r="DU141" t="s">
        <v>207</v>
      </c>
      <c r="DV141" t="s">
        <v>207</v>
      </c>
      <c r="DW141" t="s">
        <v>207</v>
      </c>
      <c r="DX141">
        <v>25</v>
      </c>
      <c r="DY141">
        <v>137</v>
      </c>
      <c r="DZ141" t="s">
        <v>203</v>
      </c>
      <c r="EA141" t="s">
        <v>412</v>
      </c>
      <c r="EB141" t="s">
        <v>210</v>
      </c>
      <c r="EC141" t="s">
        <v>207</v>
      </c>
      <c r="ED141">
        <v>0</v>
      </c>
      <c r="EE141">
        <v>0</v>
      </c>
      <c r="EF141" t="s">
        <v>207</v>
      </c>
      <c r="EG141" t="s">
        <v>207</v>
      </c>
      <c r="EH141" t="s">
        <v>207</v>
      </c>
      <c r="EI141" t="s">
        <v>207</v>
      </c>
      <c r="EJ141">
        <v>0</v>
      </c>
      <c r="EK141">
        <v>0</v>
      </c>
      <c r="EL141" t="s">
        <v>219</v>
      </c>
      <c r="EM141">
        <v>38</v>
      </c>
      <c r="EN141">
        <v>209</v>
      </c>
      <c r="EO141">
        <v>0</v>
      </c>
      <c r="EP141">
        <v>0</v>
      </c>
      <c r="EQ141" t="s">
        <v>207</v>
      </c>
      <c r="ER141" t="s">
        <v>207</v>
      </c>
      <c r="ES141" t="s">
        <v>207</v>
      </c>
      <c r="ET141" t="s">
        <v>207</v>
      </c>
      <c r="EU141">
        <v>0</v>
      </c>
      <c r="EV141">
        <v>0</v>
      </c>
      <c r="EW141" t="s">
        <v>207</v>
      </c>
      <c r="EX141" t="s">
        <v>207</v>
      </c>
      <c r="EY141" t="s">
        <v>207</v>
      </c>
      <c r="EZ141" t="s">
        <v>207</v>
      </c>
      <c r="FA141">
        <v>16</v>
      </c>
      <c r="FB141">
        <v>88</v>
      </c>
      <c r="FC141" t="s">
        <v>279</v>
      </c>
      <c r="FD141" t="s">
        <v>414</v>
      </c>
      <c r="FE141" t="s">
        <v>210</v>
      </c>
      <c r="FF141" t="s">
        <v>207</v>
      </c>
      <c r="FG141">
        <v>22</v>
      </c>
      <c r="FH141">
        <v>121</v>
      </c>
      <c r="FI141" t="s">
        <v>277</v>
      </c>
      <c r="FJ141" t="s">
        <v>278</v>
      </c>
      <c r="FK141" t="s">
        <v>210</v>
      </c>
      <c r="FL141" t="s">
        <v>207</v>
      </c>
      <c r="FM141">
        <v>0</v>
      </c>
      <c r="FN141">
        <v>0</v>
      </c>
      <c r="FO141" t="s">
        <v>207</v>
      </c>
      <c r="FP141" t="s">
        <v>207</v>
      </c>
      <c r="FQ141" t="s">
        <v>207</v>
      </c>
      <c r="FR141" t="s">
        <v>207</v>
      </c>
      <c r="FS141">
        <v>0</v>
      </c>
      <c r="FT141">
        <v>0</v>
      </c>
      <c r="FU141">
        <v>32</v>
      </c>
      <c r="FV141">
        <v>176</v>
      </c>
      <c r="FW141">
        <v>26</v>
      </c>
      <c r="FX141">
        <v>143</v>
      </c>
      <c r="FY141">
        <v>5</v>
      </c>
      <c r="FZ141">
        <v>27</v>
      </c>
      <c r="GA141">
        <v>0</v>
      </c>
      <c r="GB141">
        <v>0</v>
      </c>
      <c r="GC141" t="s">
        <v>219</v>
      </c>
      <c r="GD141">
        <v>18</v>
      </c>
      <c r="GE141">
        <v>99</v>
      </c>
      <c r="GF141" t="s">
        <v>219</v>
      </c>
      <c r="GG141" t="s">
        <v>203</v>
      </c>
      <c r="GH141" t="s">
        <v>412</v>
      </c>
      <c r="GI141" t="s">
        <v>219</v>
      </c>
      <c r="GJ141" t="s">
        <v>277</v>
      </c>
      <c r="GK141" t="s">
        <v>206</v>
      </c>
      <c r="GL141">
        <v>0</v>
      </c>
      <c r="GM141">
        <v>0</v>
      </c>
      <c r="GN141" t="s">
        <v>219</v>
      </c>
      <c r="GO141" t="s">
        <v>211</v>
      </c>
      <c r="GP141" t="s">
        <v>257</v>
      </c>
      <c r="GQ141" t="s">
        <v>212</v>
      </c>
      <c r="GR141" t="s">
        <v>220</v>
      </c>
    </row>
    <row r="142" spans="1:200" x14ac:dyDescent="0.2">
      <c r="A142" t="s">
        <v>202</v>
      </c>
      <c r="B142" t="s">
        <v>203</v>
      </c>
      <c r="C142" t="s">
        <v>714</v>
      </c>
      <c r="D142" t="s">
        <v>412</v>
      </c>
      <c r="E142" t="s">
        <v>720</v>
      </c>
      <c r="F142" t="s">
        <v>412</v>
      </c>
      <c r="G142">
        <v>9</v>
      </c>
      <c r="H142">
        <v>9</v>
      </c>
      <c r="I142" t="s">
        <v>219</v>
      </c>
      <c r="J142">
        <v>4365</v>
      </c>
      <c r="K142">
        <v>16072</v>
      </c>
      <c r="L142">
        <v>1340</v>
      </c>
      <c r="M142">
        <v>4926</v>
      </c>
      <c r="N142" t="s">
        <v>203</v>
      </c>
      <c r="O142" t="s">
        <v>412</v>
      </c>
      <c r="P142">
        <v>1184</v>
      </c>
      <c r="Q142">
        <v>4359</v>
      </c>
      <c r="R142" t="s">
        <v>203</v>
      </c>
      <c r="S142" t="s">
        <v>412</v>
      </c>
      <c r="T142">
        <v>824</v>
      </c>
      <c r="U142">
        <v>3031</v>
      </c>
      <c r="V142" t="s">
        <v>203</v>
      </c>
      <c r="W142" t="s">
        <v>412</v>
      </c>
      <c r="X142">
        <v>486</v>
      </c>
      <c r="Y142">
        <v>1789</v>
      </c>
      <c r="Z142" t="s">
        <v>203</v>
      </c>
      <c r="AA142" t="s">
        <v>412</v>
      </c>
      <c r="AB142">
        <v>531</v>
      </c>
      <c r="AC142">
        <v>1967</v>
      </c>
      <c r="AD142" t="s">
        <v>203</v>
      </c>
      <c r="AE142" t="s">
        <v>412</v>
      </c>
      <c r="AF142">
        <v>0</v>
      </c>
      <c r="AG142">
        <v>0</v>
      </c>
      <c r="AH142" t="s">
        <v>207</v>
      </c>
      <c r="AI142" t="s">
        <v>207</v>
      </c>
      <c r="AJ142">
        <v>0</v>
      </c>
      <c r="AK142">
        <v>0</v>
      </c>
      <c r="AL142" t="s">
        <v>206</v>
      </c>
      <c r="AM142">
        <v>0</v>
      </c>
      <c r="AN142">
        <v>0</v>
      </c>
      <c r="AO142">
        <v>0</v>
      </c>
      <c r="AP142">
        <v>0</v>
      </c>
      <c r="AQ142" t="s">
        <v>207</v>
      </c>
      <c r="AR142" t="s">
        <v>207</v>
      </c>
      <c r="AS142">
        <v>0</v>
      </c>
      <c r="AT142">
        <v>0</v>
      </c>
      <c r="AU142" t="s">
        <v>207</v>
      </c>
      <c r="AV142" t="s">
        <v>207</v>
      </c>
      <c r="AW142">
        <v>0</v>
      </c>
      <c r="AX142">
        <v>0</v>
      </c>
      <c r="AY142" t="s">
        <v>207</v>
      </c>
      <c r="AZ142" t="s">
        <v>207</v>
      </c>
      <c r="BA142">
        <v>0</v>
      </c>
      <c r="BB142">
        <v>0</v>
      </c>
      <c r="BC142" t="s">
        <v>207</v>
      </c>
      <c r="BD142" t="s">
        <v>207</v>
      </c>
      <c r="BE142">
        <v>0</v>
      </c>
      <c r="BF142">
        <v>0</v>
      </c>
      <c r="BG142" t="s">
        <v>207</v>
      </c>
      <c r="BH142" t="s">
        <v>207</v>
      </c>
      <c r="BI142">
        <v>0</v>
      </c>
      <c r="BJ142">
        <v>0</v>
      </c>
      <c r="BK142">
        <v>4926</v>
      </c>
      <c r="BL142">
        <v>0</v>
      </c>
      <c r="BM142">
        <v>0</v>
      </c>
      <c r="BN142">
        <v>0</v>
      </c>
      <c r="BO142" t="s">
        <v>206</v>
      </c>
      <c r="BP142">
        <v>4359</v>
      </c>
      <c r="BQ142">
        <v>0</v>
      </c>
      <c r="BR142">
        <v>0</v>
      </c>
      <c r="BS142">
        <v>0</v>
      </c>
      <c r="BT142" t="s">
        <v>206</v>
      </c>
      <c r="BU142">
        <v>3031</v>
      </c>
      <c r="BV142">
        <v>0</v>
      </c>
      <c r="BW142">
        <v>0</v>
      </c>
      <c r="BX142">
        <v>0</v>
      </c>
      <c r="BY142" t="s">
        <v>206</v>
      </c>
      <c r="BZ142">
        <v>1789</v>
      </c>
      <c r="CA142">
        <v>0</v>
      </c>
      <c r="CB142">
        <v>0</v>
      </c>
      <c r="CC142">
        <v>0</v>
      </c>
      <c r="CD142" t="s">
        <v>206</v>
      </c>
      <c r="CE142">
        <v>0</v>
      </c>
      <c r="CF142">
        <v>1967</v>
      </c>
      <c r="CG142">
        <v>0</v>
      </c>
      <c r="CH142">
        <v>0</v>
      </c>
      <c r="CI142" t="s">
        <v>206</v>
      </c>
      <c r="CJ142">
        <v>0</v>
      </c>
      <c r="CK142">
        <v>0</v>
      </c>
      <c r="CL142">
        <v>0</v>
      </c>
      <c r="CM142">
        <v>0</v>
      </c>
      <c r="CN142" t="s">
        <v>206</v>
      </c>
      <c r="CO142" t="s">
        <v>207</v>
      </c>
      <c r="CP142">
        <v>0</v>
      </c>
      <c r="CQ142">
        <v>4365</v>
      </c>
      <c r="CR142">
        <v>16072</v>
      </c>
      <c r="CS142">
        <v>0</v>
      </c>
      <c r="CT142">
        <v>0</v>
      </c>
      <c r="CU142" t="s">
        <v>219</v>
      </c>
      <c r="CV142">
        <v>16</v>
      </c>
      <c r="CW142">
        <v>88</v>
      </c>
      <c r="CX142">
        <v>2662</v>
      </c>
      <c r="CY142">
        <v>23310</v>
      </c>
      <c r="CZ142" t="s">
        <v>219</v>
      </c>
      <c r="DA142">
        <f>Table1[[#This Row],[i- returnees internal present household]]+Table1[[#This Row],[k- abroad returnee household]]</f>
        <v>535</v>
      </c>
      <c r="DB142">
        <f>Table1[[#This Row],[i- returnees internal present individuals]]+Table1[[#This Row],[k- abroad returnee individuals]]</f>
        <v>4119</v>
      </c>
      <c r="DC142" t="s">
        <v>206</v>
      </c>
      <c r="DD142">
        <v>0</v>
      </c>
      <c r="DE142">
        <v>0</v>
      </c>
      <c r="DF142">
        <v>0</v>
      </c>
      <c r="DG142">
        <v>0</v>
      </c>
      <c r="DH142" t="s">
        <v>207</v>
      </c>
      <c r="DI142" t="s">
        <v>207</v>
      </c>
      <c r="DJ142" t="s">
        <v>207</v>
      </c>
      <c r="DK142" t="s">
        <v>207</v>
      </c>
      <c r="DL142">
        <v>0</v>
      </c>
      <c r="DM142">
        <v>0</v>
      </c>
      <c r="DN142" t="s">
        <v>207</v>
      </c>
      <c r="DO142" t="s">
        <v>207</v>
      </c>
      <c r="DP142" t="s">
        <v>207</v>
      </c>
      <c r="DQ142" t="s">
        <v>207</v>
      </c>
      <c r="DR142">
        <v>0</v>
      </c>
      <c r="DS142">
        <v>0</v>
      </c>
      <c r="DT142" t="s">
        <v>207</v>
      </c>
      <c r="DU142" t="s">
        <v>207</v>
      </c>
      <c r="DV142" t="s">
        <v>207</v>
      </c>
      <c r="DW142" t="s">
        <v>207</v>
      </c>
      <c r="DX142">
        <v>0</v>
      </c>
      <c r="DY142">
        <v>0</v>
      </c>
      <c r="DZ142" t="s">
        <v>207</v>
      </c>
      <c r="EA142" t="s">
        <v>207</v>
      </c>
      <c r="EB142" t="s">
        <v>207</v>
      </c>
      <c r="EC142" t="s">
        <v>207</v>
      </c>
      <c r="ED142">
        <v>0</v>
      </c>
      <c r="EE142">
        <v>0</v>
      </c>
      <c r="EF142" t="s">
        <v>207</v>
      </c>
      <c r="EG142" t="s">
        <v>207</v>
      </c>
      <c r="EH142" t="s">
        <v>207</v>
      </c>
      <c r="EI142" t="s">
        <v>207</v>
      </c>
      <c r="EJ142">
        <v>0</v>
      </c>
      <c r="EK142">
        <v>0</v>
      </c>
      <c r="EL142" t="s">
        <v>219</v>
      </c>
      <c r="EM142">
        <v>535</v>
      </c>
      <c r="EN142">
        <v>4119</v>
      </c>
      <c r="EO142">
        <v>0</v>
      </c>
      <c r="EP142">
        <v>0</v>
      </c>
      <c r="EQ142" t="s">
        <v>207</v>
      </c>
      <c r="ER142" t="s">
        <v>207</v>
      </c>
      <c r="ES142" t="s">
        <v>207</v>
      </c>
      <c r="ET142" t="s">
        <v>207</v>
      </c>
      <c r="EU142">
        <v>0</v>
      </c>
      <c r="EV142">
        <v>0</v>
      </c>
      <c r="EW142" t="s">
        <v>207</v>
      </c>
      <c r="EX142" t="s">
        <v>207</v>
      </c>
      <c r="EY142" t="s">
        <v>207</v>
      </c>
      <c r="EZ142" t="s">
        <v>207</v>
      </c>
      <c r="FA142">
        <v>0</v>
      </c>
      <c r="FB142">
        <v>0</v>
      </c>
      <c r="FC142" t="s">
        <v>207</v>
      </c>
      <c r="FD142" t="s">
        <v>207</v>
      </c>
      <c r="FE142" t="s">
        <v>207</v>
      </c>
      <c r="FF142" t="s">
        <v>207</v>
      </c>
      <c r="FG142">
        <v>535</v>
      </c>
      <c r="FH142">
        <v>4119</v>
      </c>
      <c r="FI142" t="s">
        <v>277</v>
      </c>
      <c r="FJ142" t="s">
        <v>278</v>
      </c>
      <c r="FK142" t="s">
        <v>210</v>
      </c>
      <c r="FL142" t="s">
        <v>207</v>
      </c>
      <c r="FM142">
        <v>0</v>
      </c>
      <c r="FN142">
        <v>0</v>
      </c>
      <c r="FO142" t="s">
        <v>207</v>
      </c>
      <c r="FP142" t="s">
        <v>207</v>
      </c>
      <c r="FQ142" t="s">
        <v>207</v>
      </c>
      <c r="FR142" t="s">
        <v>207</v>
      </c>
      <c r="FS142">
        <v>0</v>
      </c>
      <c r="FT142">
        <v>0</v>
      </c>
      <c r="FU142">
        <v>0</v>
      </c>
      <c r="FV142">
        <v>0</v>
      </c>
      <c r="FW142">
        <v>535</v>
      </c>
      <c r="FX142">
        <v>4119</v>
      </c>
      <c r="FY142">
        <v>0</v>
      </c>
      <c r="FZ142">
        <v>0</v>
      </c>
      <c r="GA142">
        <v>0</v>
      </c>
      <c r="GB142">
        <v>0</v>
      </c>
      <c r="GC142" t="s">
        <v>219</v>
      </c>
      <c r="GD142">
        <v>47</v>
      </c>
      <c r="GE142">
        <v>258</v>
      </c>
      <c r="GF142" t="s">
        <v>206</v>
      </c>
      <c r="GG142" t="s">
        <v>207</v>
      </c>
      <c r="GH142" t="s">
        <v>207</v>
      </c>
      <c r="GI142" t="s">
        <v>219</v>
      </c>
      <c r="GJ142" t="s">
        <v>277</v>
      </c>
      <c r="GK142" t="s">
        <v>206</v>
      </c>
      <c r="GL142">
        <v>0</v>
      </c>
      <c r="GM142">
        <v>0</v>
      </c>
      <c r="GN142" t="s">
        <v>219</v>
      </c>
      <c r="GO142" t="s">
        <v>211</v>
      </c>
      <c r="GP142" t="s">
        <v>257</v>
      </c>
      <c r="GQ142" t="s">
        <v>211</v>
      </c>
      <c r="GR142" t="s">
        <v>220</v>
      </c>
    </row>
    <row r="143" spans="1:200" x14ac:dyDescent="0.2">
      <c r="A143" t="s">
        <v>383</v>
      </c>
      <c r="B143" t="s">
        <v>384</v>
      </c>
      <c r="C143" t="s">
        <v>382</v>
      </c>
      <c r="D143" t="s">
        <v>385</v>
      </c>
      <c r="E143" t="s">
        <v>721</v>
      </c>
      <c r="F143" t="s">
        <v>722</v>
      </c>
      <c r="G143">
        <v>9</v>
      </c>
      <c r="H143">
        <v>9</v>
      </c>
      <c r="I143" t="s">
        <v>206</v>
      </c>
      <c r="J143">
        <v>0</v>
      </c>
      <c r="K143">
        <v>0</v>
      </c>
      <c r="L143">
        <v>0</v>
      </c>
      <c r="M143">
        <v>0</v>
      </c>
      <c r="N143" t="s">
        <v>207</v>
      </c>
      <c r="O143" t="s">
        <v>207</v>
      </c>
      <c r="P143">
        <v>0</v>
      </c>
      <c r="Q143">
        <v>0</v>
      </c>
      <c r="R143" t="s">
        <v>207</v>
      </c>
      <c r="S143" t="s">
        <v>207</v>
      </c>
      <c r="T143">
        <v>0</v>
      </c>
      <c r="U143">
        <v>0</v>
      </c>
      <c r="V143" t="s">
        <v>207</v>
      </c>
      <c r="W143" t="s">
        <v>207</v>
      </c>
      <c r="X143">
        <v>0</v>
      </c>
      <c r="Y143">
        <v>0</v>
      </c>
      <c r="Z143" t="s">
        <v>207</v>
      </c>
      <c r="AA143" t="s">
        <v>207</v>
      </c>
      <c r="AB143">
        <v>0</v>
      </c>
      <c r="AC143">
        <v>0</v>
      </c>
      <c r="AD143" t="s">
        <v>207</v>
      </c>
      <c r="AE143" t="s">
        <v>207</v>
      </c>
      <c r="AF143">
        <v>0</v>
      </c>
      <c r="AG143">
        <v>0</v>
      </c>
      <c r="AH143" t="s">
        <v>207</v>
      </c>
      <c r="AI143" t="s">
        <v>207</v>
      </c>
      <c r="AJ143">
        <v>0</v>
      </c>
      <c r="AK143">
        <v>0</v>
      </c>
      <c r="AL143" t="s">
        <v>206</v>
      </c>
      <c r="AM143">
        <v>0</v>
      </c>
      <c r="AN143">
        <v>0</v>
      </c>
      <c r="AO143">
        <v>0</v>
      </c>
      <c r="AP143">
        <v>0</v>
      </c>
      <c r="AQ143" t="s">
        <v>207</v>
      </c>
      <c r="AR143" t="s">
        <v>207</v>
      </c>
      <c r="AS143">
        <v>0</v>
      </c>
      <c r="AT143">
        <v>0</v>
      </c>
      <c r="AU143" t="s">
        <v>207</v>
      </c>
      <c r="AV143" t="s">
        <v>207</v>
      </c>
      <c r="AW143">
        <v>0</v>
      </c>
      <c r="AX143">
        <v>0</v>
      </c>
      <c r="AY143" t="s">
        <v>207</v>
      </c>
      <c r="AZ143" t="s">
        <v>207</v>
      </c>
      <c r="BA143">
        <v>0</v>
      </c>
      <c r="BB143">
        <v>0</v>
      </c>
      <c r="BC143" t="s">
        <v>207</v>
      </c>
      <c r="BD143" t="s">
        <v>207</v>
      </c>
      <c r="BE143">
        <v>0</v>
      </c>
      <c r="BF143">
        <v>0</v>
      </c>
      <c r="BG143" t="s">
        <v>207</v>
      </c>
      <c r="BH143" t="s">
        <v>207</v>
      </c>
      <c r="BI143">
        <v>0</v>
      </c>
      <c r="BJ143">
        <v>0</v>
      </c>
      <c r="BK143">
        <v>0</v>
      </c>
      <c r="BL143">
        <v>0</v>
      </c>
      <c r="BM143">
        <v>0</v>
      </c>
      <c r="BN143">
        <v>0</v>
      </c>
      <c r="BO143" t="s">
        <v>206</v>
      </c>
      <c r="BP143">
        <v>0</v>
      </c>
      <c r="BQ143">
        <v>0</v>
      </c>
      <c r="BR143">
        <v>0</v>
      </c>
      <c r="BS143">
        <v>0</v>
      </c>
      <c r="BT143" t="s">
        <v>206</v>
      </c>
      <c r="BU143">
        <v>0</v>
      </c>
      <c r="BV143">
        <v>0</v>
      </c>
      <c r="BW143">
        <v>0</v>
      </c>
      <c r="BX143">
        <v>0</v>
      </c>
      <c r="BY143" t="s">
        <v>206</v>
      </c>
      <c r="BZ143">
        <v>0</v>
      </c>
      <c r="CA143">
        <v>0</v>
      </c>
      <c r="CB143">
        <v>0</v>
      </c>
      <c r="CC143">
        <v>0</v>
      </c>
      <c r="CD143" t="s">
        <v>206</v>
      </c>
      <c r="CE143">
        <v>0</v>
      </c>
      <c r="CF143">
        <v>0</v>
      </c>
      <c r="CG143">
        <v>0</v>
      </c>
      <c r="CH143">
        <v>0</v>
      </c>
      <c r="CI143" t="s">
        <v>206</v>
      </c>
      <c r="CJ143">
        <v>0</v>
      </c>
      <c r="CK143">
        <v>0</v>
      </c>
      <c r="CL143">
        <v>0</v>
      </c>
      <c r="CM143">
        <v>0</v>
      </c>
      <c r="CN143" t="s">
        <v>206</v>
      </c>
      <c r="CO143" t="s">
        <v>207</v>
      </c>
      <c r="CP143">
        <v>0</v>
      </c>
      <c r="CQ143">
        <v>0</v>
      </c>
      <c r="CR143">
        <v>0</v>
      </c>
      <c r="CS143">
        <v>0</v>
      </c>
      <c r="CT143">
        <v>0</v>
      </c>
      <c r="CU143" t="s">
        <v>206</v>
      </c>
      <c r="CV143">
        <v>0</v>
      </c>
      <c r="CW143">
        <v>0</v>
      </c>
      <c r="CX143">
        <v>1178</v>
      </c>
      <c r="CY143">
        <v>6477</v>
      </c>
      <c r="CZ143" t="s">
        <v>219</v>
      </c>
      <c r="DA143">
        <f>Table1[[#This Row],[i- returnees internal present household]]+Table1[[#This Row],[k- abroad returnee household]]</f>
        <v>966</v>
      </c>
      <c r="DB143">
        <f>Table1[[#This Row],[i- returnees internal present individuals]]+Table1[[#This Row],[k- abroad returnee individuals]]</f>
        <v>5318</v>
      </c>
      <c r="DC143" t="s">
        <v>206</v>
      </c>
      <c r="DD143">
        <v>0</v>
      </c>
      <c r="DE143">
        <v>0</v>
      </c>
      <c r="DF143">
        <v>0</v>
      </c>
      <c r="DG143">
        <v>0</v>
      </c>
      <c r="DH143" t="s">
        <v>207</v>
      </c>
      <c r="DI143" t="s">
        <v>207</v>
      </c>
      <c r="DJ143" t="s">
        <v>207</v>
      </c>
      <c r="DK143" t="s">
        <v>207</v>
      </c>
      <c r="DL143">
        <v>0</v>
      </c>
      <c r="DM143">
        <v>0</v>
      </c>
      <c r="DN143" t="s">
        <v>207</v>
      </c>
      <c r="DO143" t="s">
        <v>207</v>
      </c>
      <c r="DP143" t="s">
        <v>207</v>
      </c>
      <c r="DQ143" t="s">
        <v>207</v>
      </c>
      <c r="DR143">
        <v>0</v>
      </c>
      <c r="DS143">
        <v>0</v>
      </c>
      <c r="DT143" t="s">
        <v>207</v>
      </c>
      <c r="DU143" t="s">
        <v>207</v>
      </c>
      <c r="DV143" t="s">
        <v>207</v>
      </c>
      <c r="DW143" t="s">
        <v>207</v>
      </c>
      <c r="DX143">
        <v>0</v>
      </c>
      <c r="DY143">
        <v>0</v>
      </c>
      <c r="DZ143" t="s">
        <v>207</v>
      </c>
      <c r="EA143" t="s">
        <v>207</v>
      </c>
      <c r="EB143" t="s">
        <v>207</v>
      </c>
      <c r="EC143" t="s">
        <v>207</v>
      </c>
      <c r="ED143">
        <v>0</v>
      </c>
      <c r="EE143">
        <v>0</v>
      </c>
      <c r="EF143" t="s">
        <v>207</v>
      </c>
      <c r="EG143" t="s">
        <v>207</v>
      </c>
      <c r="EH143" t="s">
        <v>207</v>
      </c>
      <c r="EI143" t="s">
        <v>207</v>
      </c>
      <c r="EJ143">
        <v>0</v>
      </c>
      <c r="EK143">
        <v>0</v>
      </c>
      <c r="EL143" t="s">
        <v>219</v>
      </c>
      <c r="EM143">
        <v>966</v>
      </c>
      <c r="EN143">
        <v>5318</v>
      </c>
      <c r="EO143">
        <v>0</v>
      </c>
      <c r="EP143">
        <v>0</v>
      </c>
      <c r="EQ143" t="s">
        <v>207</v>
      </c>
      <c r="ER143" t="s">
        <v>207</v>
      </c>
      <c r="ES143" t="s">
        <v>207</v>
      </c>
      <c r="ET143" t="s">
        <v>207</v>
      </c>
      <c r="EU143">
        <v>0</v>
      </c>
      <c r="EV143">
        <v>0</v>
      </c>
      <c r="EW143" t="s">
        <v>207</v>
      </c>
      <c r="EX143" t="s">
        <v>207</v>
      </c>
      <c r="EY143" t="s">
        <v>207</v>
      </c>
      <c r="EZ143" t="s">
        <v>207</v>
      </c>
      <c r="FA143">
        <v>220</v>
      </c>
      <c r="FB143">
        <v>1211</v>
      </c>
      <c r="FC143" t="s">
        <v>277</v>
      </c>
      <c r="FD143" t="s">
        <v>278</v>
      </c>
      <c r="FE143" t="s">
        <v>210</v>
      </c>
      <c r="FF143" t="s">
        <v>207</v>
      </c>
      <c r="FG143">
        <v>680</v>
      </c>
      <c r="FH143">
        <v>3741</v>
      </c>
      <c r="FI143" t="s">
        <v>277</v>
      </c>
      <c r="FJ143" t="s">
        <v>278</v>
      </c>
      <c r="FK143" t="s">
        <v>210</v>
      </c>
      <c r="FL143" t="s">
        <v>207</v>
      </c>
      <c r="FM143">
        <v>66</v>
      </c>
      <c r="FN143">
        <v>366</v>
      </c>
      <c r="FO143" t="s">
        <v>277</v>
      </c>
      <c r="FP143" t="s">
        <v>545</v>
      </c>
      <c r="FQ143" t="s">
        <v>210</v>
      </c>
      <c r="FR143" t="s">
        <v>207</v>
      </c>
      <c r="FS143">
        <v>0</v>
      </c>
      <c r="FT143">
        <v>0</v>
      </c>
      <c r="FU143">
        <v>0</v>
      </c>
      <c r="FV143">
        <v>0</v>
      </c>
      <c r="FW143">
        <v>966</v>
      </c>
      <c r="FX143">
        <v>5318</v>
      </c>
      <c r="FY143">
        <v>0</v>
      </c>
      <c r="FZ143">
        <v>0</v>
      </c>
      <c r="GA143">
        <v>0</v>
      </c>
      <c r="GB143">
        <v>0</v>
      </c>
      <c r="GC143" t="s">
        <v>219</v>
      </c>
      <c r="GD143">
        <v>177</v>
      </c>
      <c r="GE143">
        <v>971</v>
      </c>
      <c r="GF143" t="s">
        <v>219</v>
      </c>
      <c r="GG143" t="s">
        <v>384</v>
      </c>
      <c r="GH143" t="s">
        <v>701</v>
      </c>
      <c r="GI143" t="s">
        <v>219</v>
      </c>
      <c r="GJ143" t="s">
        <v>277</v>
      </c>
      <c r="GK143" t="s">
        <v>206</v>
      </c>
      <c r="GL143">
        <v>0</v>
      </c>
      <c r="GM143">
        <v>0</v>
      </c>
      <c r="GN143" t="s">
        <v>206</v>
      </c>
      <c r="GO143" t="s">
        <v>212</v>
      </c>
      <c r="GP143" t="s">
        <v>211</v>
      </c>
      <c r="GQ143" t="s">
        <v>211</v>
      </c>
      <c r="GR143" t="s">
        <v>220</v>
      </c>
    </row>
    <row r="144" spans="1:200" x14ac:dyDescent="0.2">
      <c r="A144" t="s">
        <v>252</v>
      </c>
      <c r="B144" t="s">
        <v>253</v>
      </c>
      <c r="C144" t="s">
        <v>669</v>
      </c>
      <c r="D144" t="s">
        <v>670</v>
      </c>
      <c r="E144" t="s">
        <v>723</v>
      </c>
      <c r="F144" t="s">
        <v>670</v>
      </c>
      <c r="G144">
        <v>9</v>
      </c>
      <c r="H144">
        <v>9</v>
      </c>
      <c r="I144" t="s">
        <v>219</v>
      </c>
      <c r="J144">
        <v>2215</v>
      </c>
      <c r="K144">
        <v>14125</v>
      </c>
      <c r="L144">
        <v>86</v>
      </c>
      <c r="M144">
        <v>627</v>
      </c>
      <c r="N144" t="s">
        <v>253</v>
      </c>
      <c r="O144" t="s">
        <v>670</v>
      </c>
      <c r="P144">
        <v>1020</v>
      </c>
      <c r="Q144">
        <v>5930</v>
      </c>
      <c r="R144" t="s">
        <v>253</v>
      </c>
      <c r="S144" t="s">
        <v>670</v>
      </c>
      <c r="T144">
        <v>101</v>
      </c>
      <c r="U144">
        <v>988</v>
      </c>
      <c r="V144" t="s">
        <v>253</v>
      </c>
      <c r="W144" t="s">
        <v>670</v>
      </c>
      <c r="X144">
        <v>216</v>
      </c>
      <c r="Y144">
        <v>1811</v>
      </c>
      <c r="Z144" t="s">
        <v>253</v>
      </c>
      <c r="AA144" t="s">
        <v>670</v>
      </c>
      <c r="AB144">
        <v>792</v>
      </c>
      <c r="AC144">
        <v>4769</v>
      </c>
      <c r="AD144" t="s">
        <v>253</v>
      </c>
      <c r="AE144" t="s">
        <v>670</v>
      </c>
      <c r="AF144">
        <v>0</v>
      </c>
      <c r="AG144">
        <v>0</v>
      </c>
      <c r="AH144" t="s">
        <v>207</v>
      </c>
      <c r="AI144" t="s">
        <v>207</v>
      </c>
      <c r="AJ144">
        <v>0</v>
      </c>
      <c r="AK144">
        <v>0</v>
      </c>
      <c r="AL144" t="s">
        <v>219</v>
      </c>
      <c r="AM144">
        <v>1437</v>
      </c>
      <c r="AN144">
        <v>6131</v>
      </c>
      <c r="AO144">
        <v>585</v>
      </c>
      <c r="AP144">
        <v>1510</v>
      </c>
      <c r="AQ144" t="s">
        <v>281</v>
      </c>
      <c r="AR144" t="s">
        <v>672</v>
      </c>
      <c r="AS144">
        <v>88</v>
      </c>
      <c r="AT144">
        <v>913</v>
      </c>
      <c r="AU144" t="s">
        <v>281</v>
      </c>
      <c r="AV144" t="s">
        <v>672</v>
      </c>
      <c r="AW144">
        <v>100</v>
      </c>
      <c r="AX144">
        <v>964</v>
      </c>
      <c r="AY144" t="s">
        <v>281</v>
      </c>
      <c r="AZ144" t="s">
        <v>672</v>
      </c>
      <c r="BA144">
        <v>664</v>
      </c>
      <c r="BB144">
        <v>2744</v>
      </c>
      <c r="BC144" t="s">
        <v>281</v>
      </c>
      <c r="BD144" t="s">
        <v>672</v>
      </c>
      <c r="BE144">
        <v>0</v>
      </c>
      <c r="BF144">
        <v>0</v>
      </c>
      <c r="BG144" t="s">
        <v>207</v>
      </c>
      <c r="BH144" t="s">
        <v>207</v>
      </c>
      <c r="BI144">
        <v>0</v>
      </c>
      <c r="BJ144">
        <v>0</v>
      </c>
      <c r="BK144">
        <v>627</v>
      </c>
      <c r="BL144">
        <v>0</v>
      </c>
      <c r="BM144">
        <v>0</v>
      </c>
      <c r="BN144">
        <v>0</v>
      </c>
      <c r="BO144" t="s">
        <v>206</v>
      </c>
      <c r="BP144">
        <v>4877</v>
      </c>
      <c r="BQ144">
        <v>0</v>
      </c>
      <c r="BR144">
        <v>0</v>
      </c>
      <c r="BS144">
        <v>1053</v>
      </c>
      <c r="BT144" t="s">
        <v>206</v>
      </c>
      <c r="BU144">
        <v>351</v>
      </c>
      <c r="BV144">
        <v>0</v>
      </c>
      <c r="BW144">
        <v>0</v>
      </c>
      <c r="BX144">
        <v>637</v>
      </c>
      <c r="BY144" t="s">
        <v>206</v>
      </c>
      <c r="BZ144">
        <v>1139</v>
      </c>
      <c r="CA144">
        <v>0</v>
      </c>
      <c r="CB144">
        <v>0</v>
      </c>
      <c r="CC144">
        <v>672</v>
      </c>
      <c r="CD144" t="s">
        <v>206</v>
      </c>
      <c r="CE144">
        <v>2856</v>
      </c>
      <c r="CF144">
        <v>0</v>
      </c>
      <c r="CG144">
        <v>0</v>
      </c>
      <c r="CH144">
        <v>1913</v>
      </c>
      <c r="CI144" t="s">
        <v>206</v>
      </c>
      <c r="CJ144">
        <v>0</v>
      </c>
      <c r="CK144">
        <v>0</v>
      </c>
      <c r="CL144">
        <v>0</v>
      </c>
      <c r="CM144">
        <v>0</v>
      </c>
      <c r="CN144" t="s">
        <v>206</v>
      </c>
      <c r="CO144" t="s">
        <v>207</v>
      </c>
      <c r="CP144">
        <v>0</v>
      </c>
      <c r="CQ144">
        <v>0</v>
      </c>
      <c r="CR144">
        <v>0</v>
      </c>
      <c r="CS144">
        <v>2215</v>
      </c>
      <c r="CT144">
        <v>14125</v>
      </c>
      <c r="CU144" t="s">
        <v>219</v>
      </c>
      <c r="CV144">
        <v>1690</v>
      </c>
      <c r="CW144">
        <v>8025</v>
      </c>
      <c r="CX144">
        <v>765</v>
      </c>
      <c r="CY144">
        <v>1801</v>
      </c>
      <c r="CZ144" t="s">
        <v>219</v>
      </c>
      <c r="DA144">
        <f>Table1[[#This Row],[i- returnees internal present household]]+Table1[[#This Row],[k- abroad returnee household]]</f>
        <v>2164</v>
      </c>
      <c r="DB144">
        <f>Table1[[#This Row],[i- returnees internal present individuals]]+Table1[[#This Row],[k- abroad returnee individuals]]</f>
        <v>10671</v>
      </c>
      <c r="DC144" t="s">
        <v>219</v>
      </c>
      <c r="DD144">
        <v>1698</v>
      </c>
      <c r="DE144">
        <v>8044</v>
      </c>
      <c r="DF144">
        <v>60</v>
      </c>
      <c r="DG144">
        <v>489</v>
      </c>
      <c r="DH144" t="s">
        <v>253</v>
      </c>
      <c r="DI144" t="s">
        <v>670</v>
      </c>
      <c r="DJ144" t="s">
        <v>210</v>
      </c>
      <c r="DK144" t="s">
        <v>207</v>
      </c>
      <c r="DL144">
        <v>634</v>
      </c>
      <c r="DM144">
        <v>3329</v>
      </c>
      <c r="DN144" t="s">
        <v>253</v>
      </c>
      <c r="DO144" t="s">
        <v>670</v>
      </c>
      <c r="DP144" t="s">
        <v>210</v>
      </c>
      <c r="DQ144" t="s">
        <v>207</v>
      </c>
      <c r="DR144">
        <v>562</v>
      </c>
      <c r="DS144">
        <v>1612</v>
      </c>
      <c r="DT144" t="s">
        <v>253</v>
      </c>
      <c r="DU144" t="s">
        <v>670</v>
      </c>
      <c r="DV144" t="s">
        <v>210</v>
      </c>
      <c r="DW144" t="s">
        <v>207</v>
      </c>
      <c r="DX144">
        <v>442</v>
      </c>
      <c r="DY144">
        <v>2614</v>
      </c>
      <c r="DZ144" t="s">
        <v>253</v>
      </c>
      <c r="EA144" t="s">
        <v>670</v>
      </c>
      <c r="EB144" t="s">
        <v>210</v>
      </c>
      <c r="EC144" t="s">
        <v>207</v>
      </c>
      <c r="ED144">
        <v>0</v>
      </c>
      <c r="EE144">
        <v>0</v>
      </c>
      <c r="EF144" t="s">
        <v>207</v>
      </c>
      <c r="EG144" t="s">
        <v>207</v>
      </c>
      <c r="EH144" t="s">
        <v>207</v>
      </c>
      <c r="EI144" t="s">
        <v>207</v>
      </c>
      <c r="EJ144">
        <v>0</v>
      </c>
      <c r="EK144">
        <v>0</v>
      </c>
      <c r="EL144" t="s">
        <v>219</v>
      </c>
      <c r="EM144">
        <v>466</v>
      </c>
      <c r="EN144">
        <v>2627</v>
      </c>
      <c r="EO144">
        <v>52</v>
      </c>
      <c r="EP144">
        <v>605</v>
      </c>
      <c r="EQ144" t="s">
        <v>281</v>
      </c>
      <c r="ER144" t="s">
        <v>672</v>
      </c>
      <c r="ES144" t="s">
        <v>210</v>
      </c>
      <c r="ET144" t="s">
        <v>207</v>
      </c>
      <c r="EU144">
        <v>77</v>
      </c>
      <c r="EV144">
        <v>711</v>
      </c>
      <c r="EW144" t="s">
        <v>281</v>
      </c>
      <c r="EX144" t="s">
        <v>672</v>
      </c>
      <c r="EY144" t="s">
        <v>210</v>
      </c>
      <c r="EZ144" t="s">
        <v>207</v>
      </c>
      <c r="FA144">
        <v>207</v>
      </c>
      <c r="FB144">
        <v>915</v>
      </c>
      <c r="FC144" t="s">
        <v>281</v>
      </c>
      <c r="FD144" t="s">
        <v>672</v>
      </c>
      <c r="FE144" t="s">
        <v>210</v>
      </c>
      <c r="FF144" t="s">
        <v>207</v>
      </c>
      <c r="FG144">
        <v>130</v>
      </c>
      <c r="FH144">
        <v>396</v>
      </c>
      <c r="FI144" t="s">
        <v>281</v>
      </c>
      <c r="FJ144" t="s">
        <v>672</v>
      </c>
      <c r="FK144" t="s">
        <v>210</v>
      </c>
      <c r="FL144" t="s">
        <v>207</v>
      </c>
      <c r="FM144">
        <v>0</v>
      </c>
      <c r="FN144">
        <v>0</v>
      </c>
      <c r="FO144" t="s">
        <v>207</v>
      </c>
      <c r="FP144" t="s">
        <v>207</v>
      </c>
      <c r="FQ144" t="s">
        <v>207</v>
      </c>
      <c r="FR144" t="s">
        <v>207</v>
      </c>
      <c r="FS144">
        <v>0</v>
      </c>
      <c r="FT144">
        <v>0</v>
      </c>
      <c r="FU144">
        <v>1923</v>
      </c>
      <c r="FV144">
        <v>9719</v>
      </c>
      <c r="FW144">
        <v>145</v>
      </c>
      <c r="FX144">
        <v>602</v>
      </c>
      <c r="FY144">
        <v>96</v>
      </c>
      <c r="FZ144">
        <v>350</v>
      </c>
      <c r="GA144">
        <v>0</v>
      </c>
      <c r="GB144">
        <v>0</v>
      </c>
      <c r="GC144" t="s">
        <v>219</v>
      </c>
      <c r="GD144">
        <v>321</v>
      </c>
      <c r="GE144">
        <v>1753</v>
      </c>
      <c r="GF144" t="s">
        <v>219</v>
      </c>
      <c r="GG144" t="s">
        <v>253</v>
      </c>
      <c r="GH144" t="s">
        <v>670</v>
      </c>
      <c r="GI144" t="s">
        <v>219</v>
      </c>
      <c r="GJ144" t="s">
        <v>281</v>
      </c>
      <c r="GK144" t="s">
        <v>206</v>
      </c>
      <c r="GL144">
        <v>0</v>
      </c>
      <c r="GM144">
        <v>0</v>
      </c>
      <c r="GN144" t="s">
        <v>219</v>
      </c>
      <c r="GO144" t="s">
        <v>212</v>
      </c>
      <c r="GP144" t="s">
        <v>211</v>
      </c>
      <c r="GQ144" t="s">
        <v>257</v>
      </c>
      <c r="GR144" t="s">
        <v>724</v>
      </c>
    </row>
    <row r="145" spans="1:200" x14ac:dyDescent="0.2">
      <c r="A145" t="s">
        <v>215</v>
      </c>
      <c r="B145" t="s">
        <v>216</v>
      </c>
      <c r="C145" t="s">
        <v>409</v>
      </c>
      <c r="D145" t="s">
        <v>410</v>
      </c>
      <c r="E145" t="s">
        <v>725</v>
      </c>
      <c r="F145" t="s">
        <v>726</v>
      </c>
      <c r="G145">
        <v>9</v>
      </c>
      <c r="H145">
        <v>9</v>
      </c>
      <c r="I145" t="s">
        <v>219</v>
      </c>
      <c r="J145">
        <v>392</v>
      </c>
      <c r="K145">
        <v>2116</v>
      </c>
      <c r="L145">
        <v>60</v>
      </c>
      <c r="M145">
        <v>325</v>
      </c>
      <c r="N145" t="s">
        <v>216</v>
      </c>
      <c r="O145" t="s">
        <v>410</v>
      </c>
      <c r="P145">
        <v>9</v>
      </c>
      <c r="Q145">
        <v>46</v>
      </c>
      <c r="R145" t="s">
        <v>216</v>
      </c>
      <c r="S145" t="s">
        <v>410</v>
      </c>
      <c r="T145">
        <v>5</v>
      </c>
      <c r="U145">
        <v>27</v>
      </c>
      <c r="V145" t="s">
        <v>207</v>
      </c>
      <c r="W145" t="s">
        <v>207</v>
      </c>
      <c r="X145">
        <v>30</v>
      </c>
      <c r="Y145">
        <v>162</v>
      </c>
      <c r="Z145" t="s">
        <v>216</v>
      </c>
      <c r="AA145" t="s">
        <v>410</v>
      </c>
      <c r="AB145">
        <v>22</v>
      </c>
      <c r="AC145">
        <v>117</v>
      </c>
      <c r="AD145" t="s">
        <v>216</v>
      </c>
      <c r="AE145" t="s">
        <v>410</v>
      </c>
      <c r="AF145">
        <v>266</v>
      </c>
      <c r="AG145">
        <v>1439</v>
      </c>
      <c r="AH145" t="s">
        <v>216</v>
      </c>
      <c r="AI145" t="s">
        <v>410</v>
      </c>
      <c r="AJ145">
        <v>0</v>
      </c>
      <c r="AK145">
        <v>0</v>
      </c>
      <c r="AL145" t="s">
        <v>219</v>
      </c>
      <c r="AM145">
        <v>58</v>
      </c>
      <c r="AN145">
        <v>313</v>
      </c>
      <c r="AO145">
        <v>0</v>
      </c>
      <c r="AP145">
        <v>0</v>
      </c>
      <c r="AQ145" t="s">
        <v>207</v>
      </c>
      <c r="AR145" t="s">
        <v>207</v>
      </c>
      <c r="AS145">
        <v>5</v>
      </c>
      <c r="AT145">
        <v>27</v>
      </c>
      <c r="AU145" t="s">
        <v>208</v>
      </c>
      <c r="AV145" t="s">
        <v>209</v>
      </c>
      <c r="AW145">
        <v>30</v>
      </c>
      <c r="AX145">
        <v>162</v>
      </c>
      <c r="AY145" t="s">
        <v>208</v>
      </c>
      <c r="AZ145" t="s">
        <v>209</v>
      </c>
      <c r="BA145">
        <v>12</v>
      </c>
      <c r="BB145">
        <v>65</v>
      </c>
      <c r="BC145" t="s">
        <v>279</v>
      </c>
      <c r="BD145" t="s">
        <v>414</v>
      </c>
      <c r="BE145">
        <v>11</v>
      </c>
      <c r="BF145">
        <v>59</v>
      </c>
      <c r="BG145" t="s">
        <v>208</v>
      </c>
      <c r="BH145" t="s">
        <v>209</v>
      </c>
      <c r="BI145">
        <v>0</v>
      </c>
      <c r="BJ145">
        <v>0</v>
      </c>
      <c r="BK145">
        <v>325</v>
      </c>
      <c r="BL145">
        <v>0</v>
      </c>
      <c r="BM145">
        <v>0</v>
      </c>
      <c r="BN145">
        <v>0</v>
      </c>
      <c r="BO145" t="s">
        <v>206</v>
      </c>
      <c r="BP145">
        <v>46</v>
      </c>
      <c r="BQ145">
        <v>0</v>
      </c>
      <c r="BR145">
        <v>0</v>
      </c>
      <c r="BS145">
        <v>0</v>
      </c>
      <c r="BT145" t="s">
        <v>206</v>
      </c>
      <c r="BU145">
        <v>0</v>
      </c>
      <c r="BV145">
        <v>0</v>
      </c>
      <c r="BW145">
        <v>0</v>
      </c>
      <c r="BX145">
        <v>27</v>
      </c>
      <c r="BY145" t="s">
        <v>206</v>
      </c>
      <c r="BZ145">
        <v>0</v>
      </c>
      <c r="CA145">
        <v>0</v>
      </c>
      <c r="CB145">
        <v>0</v>
      </c>
      <c r="CC145">
        <v>162</v>
      </c>
      <c r="CD145" t="s">
        <v>206</v>
      </c>
      <c r="CE145">
        <v>0</v>
      </c>
      <c r="CF145">
        <v>60</v>
      </c>
      <c r="CG145">
        <v>0</v>
      </c>
      <c r="CH145">
        <v>57</v>
      </c>
      <c r="CI145" t="s">
        <v>206</v>
      </c>
      <c r="CJ145">
        <v>0</v>
      </c>
      <c r="CK145">
        <v>0</v>
      </c>
      <c r="CL145">
        <v>1389</v>
      </c>
      <c r="CM145">
        <v>50</v>
      </c>
      <c r="CN145" t="s">
        <v>206</v>
      </c>
      <c r="CO145" t="s">
        <v>207</v>
      </c>
      <c r="CP145">
        <v>0</v>
      </c>
      <c r="CQ145">
        <v>0</v>
      </c>
      <c r="CR145">
        <v>0</v>
      </c>
      <c r="CS145">
        <v>392</v>
      </c>
      <c r="CT145">
        <v>2116</v>
      </c>
      <c r="CU145" t="s">
        <v>219</v>
      </c>
      <c r="CV145">
        <v>5</v>
      </c>
      <c r="CW145">
        <v>17</v>
      </c>
      <c r="CX145">
        <v>1671</v>
      </c>
      <c r="CY145">
        <v>8788</v>
      </c>
      <c r="CZ145" t="s">
        <v>219</v>
      </c>
      <c r="DA145">
        <f>Table1[[#This Row],[i- returnees internal present household]]+Table1[[#This Row],[k- abroad returnee household]]</f>
        <v>367</v>
      </c>
      <c r="DB145">
        <f>Table1[[#This Row],[i- returnees internal present individuals]]+Table1[[#This Row],[k- abroad returnee individuals]]</f>
        <v>1983</v>
      </c>
      <c r="DC145" t="s">
        <v>219</v>
      </c>
      <c r="DD145">
        <v>123</v>
      </c>
      <c r="DE145">
        <v>664</v>
      </c>
      <c r="DF145">
        <v>0</v>
      </c>
      <c r="DG145">
        <v>0</v>
      </c>
      <c r="DH145" t="s">
        <v>207</v>
      </c>
      <c r="DI145" t="s">
        <v>207</v>
      </c>
      <c r="DJ145" t="s">
        <v>207</v>
      </c>
      <c r="DK145" t="s">
        <v>207</v>
      </c>
      <c r="DL145">
        <v>0</v>
      </c>
      <c r="DM145">
        <v>0</v>
      </c>
      <c r="DN145" t="s">
        <v>207</v>
      </c>
      <c r="DO145" t="s">
        <v>207</v>
      </c>
      <c r="DP145" t="s">
        <v>207</v>
      </c>
      <c r="DQ145" t="s">
        <v>207</v>
      </c>
      <c r="DR145">
        <v>5</v>
      </c>
      <c r="DS145">
        <v>27</v>
      </c>
      <c r="DT145" t="s">
        <v>216</v>
      </c>
      <c r="DU145" t="s">
        <v>255</v>
      </c>
      <c r="DV145" t="s">
        <v>210</v>
      </c>
      <c r="DW145" t="s">
        <v>207</v>
      </c>
      <c r="DX145">
        <v>15</v>
      </c>
      <c r="DY145">
        <v>81</v>
      </c>
      <c r="DZ145" t="s">
        <v>203</v>
      </c>
      <c r="EA145" t="s">
        <v>286</v>
      </c>
      <c r="EB145" t="s">
        <v>210</v>
      </c>
      <c r="EC145" t="s">
        <v>207</v>
      </c>
      <c r="ED145">
        <v>103</v>
      </c>
      <c r="EE145">
        <v>556</v>
      </c>
      <c r="EF145" t="s">
        <v>216</v>
      </c>
      <c r="EG145" t="s">
        <v>434</v>
      </c>
      <c r="EH145" t="s">
        <v>210</v>
      </c>
      <c r="EI145" t="s">
        <v>207</v>
      </c>
      <c r="EJ145">
        <v>0</v>
      </c>
      <c r="EK145">
        <v>0</v>
      </c>
      <c r="EL145" t="s">
        <v>219</v>
      </c>
      <c r="EM145">
        <v>244</v>
      </c>
      <c r="EN145">
        <v>1319</v>
      </c>
      <c r="EO145">
        <v>0</v>
      </c>
      <c r="EP145">
        <v>0</v>
      </c>
      <c r="EQ145" t="s">
        <v>207</v>
      </c>
      <c r="ER145" t="s">
        <v>207</v>
      </c>
      <c r="ES145" t="s">
        <v>207</v>
      </c>
      <c r="ET145" t="s">
        <v>207</v>
      </c>
      <c r="EU145">
        <v>0</v>
      </c>
      <c r="EV145">
        <v>0</v>
      </c>
      <c r="EW145" t="s">
        <v>207</v>
      </c>
      <c r="EX145" t="s">
        <v>207</v>
      </c>
      <c r="EY145" t="s">
        <v>207</v>
      </c>
      <c r="EZ145" t="s">
        <v>207</v>
      </c>
      <c r="FA145">
        <v>0</v>
      </c>
      <c r="FB145">
        <v>0</v>
      </c>
      <c r="FC145" t="s">
        <v>207</v>
      </c>
      <c r="FD145" t="s">
        <v>207</v>
      </c>
      <c r="FE145" t="s">
        <v>207</v>
      </c>
      <c r="FF145" t="s">
        <v>207</v>
      </c>
      <c r="FG145">
        <v>30</v>
      </c>
      <c r="FH145">
        <v>162</v>
      </c>
      <c r="FI145" t="s">
        <v>208</v>
      </c>
      <c r="FJ145" t="s">
        <v>209</v>
      </c>
      <c r="FK145" t="s">
        <v>210</v>
      </c>
      <c r="FL145" t="s">
        <v>207</v>
      </c>
      <c r="FM145">
        <v>214</v>
      </c>
      <c r="FN145">
        <v>1157</v>
      </c>
      <c r="FO145" t="s">
        <v>208</v>
      </c>
      <c r="FP145" t="s">
        <v>209</v>
      </c>
      <c r="FQ145" t="s">
        <v>210</v>
      </c>
      <c r="FR145" t="s">
        <v>207</v>
      </c>
      <c r="FS145">
        <v>0</v>
      </c>
      <c r="FT145">
        <v>0</v>
      </c>
      <c r="FU145">
        <v>194</v>
      </c>
      <c r="FV145">
        <v>1048</v>
      </c>
      <c r="FW145">
        <v>123</v>
      </c>
      <c r="FX145">
        <v>664</v>
      </c>
      <c r="FY145">
        <v>50</v>
      </c>
      <c r="FZ145">
        <v>271</v>
      </c>
      <c r="GA145">
        <v>0</v>
      </c>
      <c r="GB145">
        <v>0</v>
      </c>
      <c r="GC145" t="s">
        <v>219</v>
      </c>
      <c r="GD145">
        <v>53</v>
      </c>
      <c r="GE145">
        <v>289</v>
      </c>
      <c r="GF145" t="s">
        <v>219</v>
      </c>
      <c r="GG145" t="s">
        <v>253</v>
      </c>
      <c r="GH145" t="s">
        <v>270</v>
      </c>
      <c r="GI145" t="s">
        <v>219</v>
      </c>
      <c r="GJ145" t="s">
        <v>208</v>
      </c>
      <c r="GK145" t="s">
        <v>206</v>
      </c>
      <c r="GL145">
        <v>0</v>
      </c>
      <c r="GM145">
        <v>0</v>
      </c>
      <c r="GN145" t="s">
        <v>219</v>
      </c>
      <c r="GO145" t="s">
        <v>212</v>
      </c>
      <c r="GP145" t="s">
        <v>211</v>
      </c>
      <c r="GQ145" t="s">
        <v>211</v>
      </c>
      <c r="GR145" t="s">
        <v>727</v>
      </c>
    </row>
    <row r="146" spans="1:200" x14ac:dyDescent="0.2">
      <c r="A146" t="s">
        <v>246</v>
      </c>
      <c r="B146" t="s">
        <v>247</v>
      </c>
      <c r="C146" t="s">
        <v>291</v>
      </c>
      <c r="D146" t="s">
        <v>292</v>
      </c>
      <c r="E146" t="s">
        <v>728</v>
      </c>
      <c r="F146" t="s">
        <v>729</v>
      </c>
      <c r="G146">
        <v>9</v>
      </c>
      <c r="H146">
        <v>9</v>
      </c>
      <c r="I146" t="s">
        <v>219</v>
      </c>
      <c r="J146">
        <v>502</v>
      </c>
      <c r="K146">
        <v>2711</v>
      </c>
      <c r="L146">
        <v>156</v>
      </c>
      <c r="M146">
        <v>842</v>
      </c>
      <c r="N146" t="s">
        <v>247</v>
      </c>
      <c r="O146" t="s">
        <v>292</v>
      </c>
      <c r="P146">
        <v>163</v>
      </c>
      <c r="Q146">
        <v>880</v>
      </c>
      <c r="R146" t="s">
        <v>247</v>
      </c>
      <c r="S146" t="s">
        <v>292</v>
      </c>
      <c r="T146">
        <v>48</v>
      </c>
      <c r="U146">
        <v>259</v>
      </c>
      <c r="V146" t="s">
        <v>247</v>
      </c>
      <c r="W146" t="s">
        <v>292</v>
      </c>
      <c r="X146">
        <v>67</v>
      </c>
      <c r="Y146">
        <v>362</v>
      </c>
      <c r="Z146" t="s">
        <v>247</v>
      </c>
      <c r="AA146" t="s">
        <v>292</v>
      </c>
      <c r="AB146">
        <v>46</v>
      </c>
      <c r="AC146">
        <v>249</v>
      </c>
      <c r="AD146" t="s">
        <v>247</v>
      </c>
      <c r="AE146" t="s">
        <v>292</v>
      </c>
      <c r="AF146">
        <v>22</v>
      </c>
      <c r="AG146">
        <v>119</v>
      </c>
      <c r="AH146" t="s">
        <v>247</v>
      </c>
      <c r="AI146" t="s">
        <v>292</v>
      </c>
      <c r="AJ146">
        <v>0</v>
      </c>
      <c r="AK146">
        <v>0</v>
      </c>
      <c r="AL146" t="s">
        <v>219</v>
      </c>
      <c r="AM146">
        <v>7</v>
      </c>
      <c r="AN146">
        <v>38</v>
      </c>
      <c r="AO146">
        <v>2</v>
      </c>
      <c r="AP146">
        <v>11</v>
      </c>
      <c r="AQ146" t="s">
        <v>277</v>
      </c>
      <c r="AR146" t="s">
        <v>278</v>
      </c>
      <c r="AS146">
        <v>3</v>
      </c>
      <c r="AT146">
        <v>16</v>
      </c>
      <c r="AU146" t="s">
        <v>281</v>
      </c>
      <c r="AV146" t="s">
        <v>282</v>
      </c>
      <c r="AW146">
        <v>0</v>
      </c>
      <c r="AX146">
        <v>0</v>
      </c>
      <c r="AY146" t="s">
        <v>207</v>
      </c>
      <c r="AZ146" t="s">
        <v>207</v>
      </c>
      <c r="BA146">
        <v>2</v>
      </c>
      <c r="BB146">
        <v>11</v>
      </c>
      <c r="BC146" t="s">
        <v>281</v>
      </c>
      <c r="BD146" t="s">
        <v>282</v>
      </c>
      <c r="BE146">
        <v>0</v>
      </c>
      <c r="BF146">
        <v>0</v>
      </c>
      <c r="BG146" t="s">
        <v>207</v>
      </c>
      <c r="BH146" t="s">
        <v>207</v>
      </c>
      <c r="BI146">
        <v>0</v>
      </c>
      <c r="BJ146">
        <v>0</v>
      </c>
      <c r="BK146">
        <v>0</v>
      </c>
      <c r="BL146">
        <v>842</v>
      </c>
      <c r="BM146">
        <v>0</v>
      </c>
      <c r="BN146">
        <v>0</v>
      </c>
      <c r="BO146" t="s">
        <v>206</v>
      </c>
      <c r="BP146">
        <v>880</v>
      </c>
      <c r="BQ146">
        <v>0</v>
      </c>
      <c r="BR146">
        <v>0</v>
      </c>
      <c r="BS146">
        <v>0</v>
      </c>
      <c r="BT146" t="s">
        <v>206</v>
      </c>
      <c r="BU146">
        <v>0</v>
      </c>
      <c r="BV146">
        <v>259</v>
      </c>
      <c r="BW146">
        <v>0</v>
      </c>
      <c r="BX146">
        <v>0</v>
      </c>
      <c r="BY146" t="s">
        <v>206</v>
      </c>
      <c r="BZ146">
        <v>0</v>
      </c>
      <c r="CA146">
        <v>362</v>
      </c>
      <c r="CB146">
        <v>0</v>
      </c>
      <c r="CC146">
        <v>0</v>
      </c>
      <c r="CD146" t="s">
        <v>206</v>
      </c>
      <c r="CE146">
        <v>0</v>
      </c>
      <c r="CF146">
        <v>249</v>
      </c>
      <c r="CG146">
        <v>0</v>
      </c>
      <c r="CH146">
        <v>0</v>
      </c>
      <c r="CI146" t="s">
        <v>206</v>
      </c>
      <c r="CJ146">
        <v>0</v>
      </c>
      <c r="CK146">
        <v>119</v>
      </c>
      <c r="CL146">
        <v>0</v>
      </c>
      <c r="CM146">
        <v>0</v>
      </c>
      <c r="CN146" t="s">
        <v>206</v>
      </c>
      <c r="CO146" t="s">
        <v>207</v>
      </c>
      <c r="CP146">
        <v>0</v>
      </c>
      <c r="CQ146">
        <v>0</v>
      </c>
      <c r="CR146">
        <v>0</v>
      </c>
      <c r="CS146">
        <v>502</v>
      </c>
      <c r="CT146">
        <v>2711</v>
      </c>
      <c r="CU146" t="s">
        <v>219</v>
      </c>
      <c r="CV146">
        <v>162</v>
      </c>
      <c r="CW146">
        <v>880</v>
      </c>
      <c r="CX146">
        <v>3400</v>
      </c>
      <c r="CY146">
        <v>18360</v>
      </c>
      <c r="CZ146" t="s">
        <v>219</v>
      </c>
      <c r="DA146">
        <f>Table1[[#This Row],[i- returnees internal present household]]+Table1[[#This Row],[k- abroad returnee household]]</f>
        <v>183</v>
      </c>
      <c r="DB146">
        <f>Table1[[#This Row],[i- returnees internal present individuals]]+Table1[[#This Row],[k- abroad returnee individuals]]</f>
        <v>988</v>
      </c>
      <c r="DC146" t="s">
        <v>219</v>
      </c>
      <c r="DD146">
        <v>171</v>
      </c>
      <c r="DE146">
        <v>923</v>
      </c>
      <c r="DF146">
        <v>95</v>
      </c>
      <c r="DG146">
        <v>512</v>
      </c>
      <c r="DH146" t="s">
        <v>247</v>
      </c>
      <c r="DI146" t="s">
        <v>292</v>
      </c>
      <c r="DJ146" t="s">
        <v>210</v>
      </c>
      <c r="DK146" t="s">
        <v>207</v>
      </c>
      <c r="DL146">
        <v>30</v>
      </c>
      <c r="DM146">
        <v>162</v>
      </c>
      <c r="DN146" t="s">
        <v>247</v>
      </c>
      <c r="DO146" t="s">
        <v>292</v>
      </c>
      <c r="DP146" t="s">
        <v>242</v>
      </c>
      <c r="DQ146" t="s">
        <v>207</v>
      </c>
      <c r="DR146">
        <v>9</v>
      </c>
      <c r="DS146">
        <v>49</v>
      </c>
      <c r="DT146" t="s">
        <v>247</v>
      </c>
      <c r="DU146" t="s">
        <v>292</v>
      </c>
      <c r="DV146" t="s">
        <v>242</v>
      </c>
      <c r="DW146" t="s">
        <v>207</v>
      </c>
      <c r="DX146">
        <v>24</v>
      </c>
      <c r="DY146">
        <v>130</v>
      </c>
      <c r="DZ146" t="s">
        <v>247</v>
      </c>
      <c r="EA146" t="s">
        <v>292</v>
      </c>
      <c r="EB146" t="s">
        <v>242</v>
      </c>
      <c r="EC146" t="s">
        <v>207</v>
      </c>
      <c r="ED146">
        <v>13</v>
      </c>
      <c r="EE146">
        <v>70</v>
      </c>
      <c r="EF146" t="s">
        <v>247</v>
      </c>
      <c r="EG146" t="s">
        <v>292</v>
      </c>
      <c r="EH146" t="s">
        <v>242</v>
      </c>
      <c r="EI146" t="s">
        <v>207</v>
      </c>
      <c r="EJ146">
        <v>0</v>
      </c>
      <c r="EK146">
        <v>0</v>
      </c>
      <c r="EL146" t="s">
        <v>219</v>
      </c>
      <c r="EM146">
        <v>12</v>
      </c>
      <c r="EN146">
        <v>65</v>
      </c>
      <c r="EO146">
        <v>4</v>
      </c>
      <c r="EP146">
        <v>22</v>
      </c>
      <c r="EQ146" t="s">
        <v>277</v>
      </c>
      <c r="ER146" t="s">
        <v>278</v>
      </c>
      <c r="ES146" t="s">
        <v>210</v>
      </c>
      <c r="ET146" t="s">
        <v>207</v>
      </c>
      <c r="EU146">
        <v>3</v>
      </c>
      <c r="EV146">
        <v>16</v>
      </c>
      <c r="EW146" t="s">
        <v>281</v>
      </c>
      <c r="EX146" t="s">
        <v>282</v>
      </c>
      <c r="EY146" t="s">
        <v>242</v>
      </c>
      <c r="EZ146" t="s">
        <v>207</v>
      </c>
      <c r="FA146">
        <v>2</v>
      </c>
      <c r="FB146">
        <v>11</v>
      </c>
      <c r="FC146" t="s">
        <v>279</v>
      </c>
      <c r="FD146" t="s">
        <v>280</v>
      </c>
      <c r="FE146" t="s">
        <v>242</v>
      </c>
      <c r="FF146" t="s">
        <v>207</v>
      </c>
      <c r="FG146">
        <v>3</v>
      </c>
      <c r="FH146">
        <v>16</v>
      </c>
      <c r="FI146" t="s">
        <v>281</v>
      </c>
      <c r="FJ146" t="s">
        <v>282</v>
      </c>
      <c r="FK146" t="s">
        <v>242</v>
      </c>
      <c r="FL146" t="s">
        <v>207</v>
      </c>
      <c r="FM146">
        <v>0</v>
      </c>
      <c r="FN146">
        <v>0</v>
      </c>
      <c r="FO146" t="s">
        <v>207</v>
      </c>
      <c r="FP146" t="s">
        <v>207</v>
      </c>
      <c r="FQ146" t="s">
        <v>207</v>
      </c>
      <c r="FR146" t="s">
        <v>207</v>
      </c>
      <c r="FS146">
        <v>0</v>
      </c>
      <c r="FT146">
        <v>0</v>
      </c>
      <c r="FU146">
        <v>86</v>
      </c>
      <c r="FV146">
        <v>464</v>
      </c>
      <c r="FW146">
        <v>48</v>
      </c>
      <c r="FX146">
        <v>259</v>
      </c>
      <c r="FY146">
        <v>49</v>
      </c>
      <c r="FZ146">
        <v>265</v>
      </c>
      <c r="GA146">
        <v>0</v>
      </c>
      <c r="GB146">
        <v>0</v>
      </c>
      <c r="GC146" t="s">
        <v>219</v>
      </c>
      <c r="GD146">
        <v>255</v>
      </c>
      <c r="GE146">
        <v>1377</v>
      </c>
      <c r="GF146" t="s">
        <v>206</v>
      </c>
      <c r="GG146" t="s">
        <v>207</v>
      </c>
      <c r="GH146" t="s">
        <v>207</v>
      </c>
      <c r="GI146" t="s">
        <v>219</v>
      </c>
      <c r="GJ146" t="s">
        <v>281</v>
      </c>
      <c r="GK146" t="s">
        <v>206</v>
      </c>
      <c r="GL146">
        <v>0</v>
      </c>
      <c r="GM146">
        <v>0</v>
      </c>
      <c r="GN146" t="s">
        <v>219</v>
      </c>
      <c r="GO146" t="s">
        <v>212</v>
      </c>
      <c r="GP146" t="s">
        <v>211</v>
      </c>
      <c r="GQ146" t="s">
        <v>212</v>
      </c>
      <c r="GR146" t="s">
        <v>730</v>
      </c>
    </row>
    <row r="147" spans="1:200" x14ac:dyDescent="0.2">
      <c r="A147" t="s">
        <v>643</v>
      </c>
      <c r="B147" t="s">
        <v>288</v>
      </c>
      <c r="C147" t="s">
        <v>732</v>
      </c>
      <c r="D147" t="s">
        <v>646</v>
      </c>
      <c r="E147" t="s">
        <v>731</v>
      </c>
      <c r="F147" t="s">
        <v>733</v>
      </c>
      <c r="G147">
        <v>9</v>
      </c>
      <c r="H147">
        <v>9</v>
      </c>
      <c r="I147" t="s">
        <v>219</v>
      </c>
      <c r="J147">
        <v>899</v>
      </c>
      <c r="K147">
        <v>5197</v>
      </c>
      <c r="L147">
        <v>0</v>
      </c>
      <c r="M147">
        <v>0</v>
      </c>
      <c r="N147" t="s">
        <v>207</v>
      </c>
      <c r="O147" t="s">
        <v>207</v>
      </c>
      <c r="P147">
        <v>619</v>
      </c>
      <c r="Q147">
        <v>3797</v>
      </c>
      <c r="R147" t="s">
        <v>288</v>
      </c>
      <c r="S147" t="s">
        <v>646</v>
      </c>
      <c r="T147">
        <v>0</v>
      </c>
      <c r="U147">
        <v>0</v>
      </c>
      <c r="V147" t="s">
        <v>207</v>
      </c>
      <c r="W147" t="s">
        <v>207</v>
      </c>
      <c r="X147">
        <v>0</v>
      </c>
      <c r="Y147">
        <v>0</v>
      </c>
      <c r="Z147" t="s">
        <v>207</v>
      </c>
      <c r="AA147" t="s">
        <v>207</v>
      </c>
      <c r="AB147">
        <v>280</v>
      </c>
      <c r="AC147">
        <v>1400</v>
      </c>
      <c r="AD147" t="s">
        <v>288</v>
      </c>
      <c r="AE147" t="s">
        <v>289</v>
      </c>
      <c r="AF147">
        <v>0</v>
      </c>
      <c r="AG147">
        <v>0</v>
      </c>
      <c r="AH147" t="s">
        <v>207</v>
      </c>
      <c r="AI147" t="s">
        <v>207</v>
      </c>
      <c r="AJ147">
        <v>0</v>
      </c>
      <c r="AK147">
        <v>0</v>
      </c>
      <c r="AL147" t="s">
        <v>206</v>
      </c>
      <c r="AM147">
        <v>0</v>
      </c>
      <c r="AN147">
        <v>0</v>
      </c>
      <c r="AO147">
        <v>0</v>
      </c>
      <c r="AP147">
        <v>0</v>
      </c>
      <c r="AQ147" t="s">
        <v>207</v>
      </c>
      <c r="AR147" t="s">
        <v>207</v>
      </c>
      <c r="AS147">
        <v>0</v>
      </c>
      <c r="AT147">
        <v>0</v>
      </c>
      <c r="AU147" t="s">
        <v>207</v>
      </c>
      <c r="AV147" t="s">
        <v>207</v>
      </c>
      <c r="AW147">
        <v>0</v>
      </c>
      <c r="AX147">
        <v>0</v>
      </c>
      <c r="AY147" t="s">
        <v>207</v>
      </c>
      <c r="AZ147" t="s">
        <v>207</v>
      </c>
      <c r="BA147">
        <v>0</v>
      </c>
      <c r="BB147">
        <v>0</v>
      </c>
      <c r="BC147" t="s">
        <v>207</v>
      </c>
      <c r="BD147" t="s">
        <v>207</v>
      </c>
      <c r="BE147">
        <v>0</v>
      </c>
      <c r="BF147">
        <v>0</v>
      </c>
      <c r="BG147" t="s">
        <v>207</v>
      </c>
      <c r="BH147" t="s">
        <v>207</v>
      </c>
      <c r="BI147">
        <v>0</v>
      </c>
      <c r="BJ147">
        <v>0</v>
      </c>
      <c r="BK147">
        <v>0</v>
      </c>
      <c r="BL147">
        <v>0</v>
      </c>
      <c r="BM147">
        <v>0</v>
      </c>
      <c r="BN147">
        <v>0</v>
      </c>
      <c r="BO147" t="s">
        <v>206</v>
      </c>
      <c r="BP147">
        <v>3797</v>
      </c>
      <c r="BQ147">
        <v>0</v>
      </c>
      <c r="BR147">
        <v>0</v>
      </c>
      <c r="BS147">
        <v>0</v>
      </c>
      <c r="BT147" t="s">
        <v>206</v>
      </c>
      <c r="BU147">
        <v>0</v>
      </c>
      <c r="BV147">
        <v>0</v>
      </c>
      <c r="BW147">
        <v>0</v>
      </c>
      <c r="BX147">
        <v>0</v>
      </c>
      <c r="BY147" t="s">
        <v>206</v>
      </c>
      <c r="BZ147">
        <v>0</v>
      </c>
      <c r="CA147">
        <v>0</v>
      </c>
      <c r="CB147">
        <v>0</v>
      </c>
      <c r="CC147">
        <v>0</v>
      </c>
      <c r="CD147" t="s">
        <v>206</v>
      </c>
      <c r="CE147">
        <v>1400</v>
      </c>
      <c r="CF147">
        <v>0</v>
      </c>
      <c r="CG147">
        <v>0</v>
      </c>
      <c r="CH147">
        <v>0</v>
      </c>
      <c r="CI147" t="s">
        <v>206</v>
      </c>
      <c r="CJ147">
        <v>0</v>
      </c>
      <c r="CK147">
        <v>0</v>
      </c>
      <c r="CL147">
        <v>0</v>
      </c>
      <c r="CM147">
        <v>0</v>
      </c>
      <c r="CN147" t="s">
        <v>206</v>
      </c>
      <c r="CO147" t="s">
        <v>207</v>
      </c>
      <c r="CP147">
        <v>0</v>
      </c>
      <c r="CQ147">
        <v>0</v>
      </c>
      <c r="CR147">
        <v>0</v>
      </c>
      <c r="CS147">
        <v>899</v>
      </c>
      <c r="CT147">
        <v>5197</v>
      </c>
      <c r="CU147" t="s">
        <v>206</v>
      </c>
      <c r="CV147">
        <v>0</v>
      </c>
      <c r="CW147">
        <v>0</v>
      </c>
      <c r="CX147">
        <v>2399</v>
      </c>
      <c r="CY147">
        <v>11997</v>
      </c>
      <c r="CZ147" t="s">
        <v>219</v>
      </c>
      <c r="DA147">
        <f>Table1[[#This Row],[i- returnees internal present household]]+Table1[[#This Row],[k- abroad returnee household]]</f>
        <v>1126</v>
      </c>
      <c r="DB147">
        <f>Table1[[#This Row],[i- returnees internal present individuals]]+Table1[[#This Row],[k- abroad returnee individuals]]</f>
        <v>6005</v>
      </c>
      <c r="DC147" t="s">
        <v>219</v>
      </c>
      <c r="DD147">
        <v>1126</v>
      </c>
      <c r="DE147">
        <v>6005</v>
      </c>
      <c r="DF147">
        <v>0</v>
      </c>
      <c r="DG147">
        <v>0</v>
      </c>
      <c r="DH147" t="s">
        <v>207</v>
      </c>
      <c r="DI147" t="s">
        <v>207</v>
      </c>
      <c r="DJ147" t="s">
        <v>207</v>
      </c>
      <c r="DK147" t="s">
        <v>207</v>
      </c>
      <c r="DL147">
        <v>40</v>
      </c>
      <c r="DM147">
        <v>141</v>
      </c>
      <c r="DN147" t="s">
        <v>288</v>
      </c>
      <c r="DO147" t="s">
        <v>646</v>
      </c>
      <c r="DP147" t="s">
        <v>491</v>
      </c>
      <c r="DQ147" t="s">
        <v>207</v>
      </c>
      <c r="DR147">
        <v>312</v>
      </c>
      <c r="DS147">
        <v>1655</v>
      </c>
      <c r="DT147" t="s">
        <v>288</v>
      </c>
      <c r="DU147" t="s">
        <v>646</v>
      </c>
      <c r="DV147" t="s">
        <v>491</v>
      </c>
      <c r="DW147" t="s">
        <v>207</v>
      </c>
      <c r="DX147">
        <v>399</v>
      </c>
      <c r="DY147">
        <v>2411</v>
      </c>
      <c r="DZ147" t="s">
        <v>288</v>
      </c>
      <c r="EA147" t="s">
        <v>646</v>
      </c>
      <c r="EB147" t="s">
        <v>491</v>
      </c>
      <c r="EC147" t="s">
        <v>207</v>
      </c>
      <c r="ED147">
        <v>375</v>
      </c>
      <c r="EE147">
        <v>1798</v>
      </c>
      <c r="EF147" t="s">
        <v>288</v>
      </c>
      <c r="EG147" t="s">
        <v>646</v>
      </c>
      <c r="EH147" t="s">
        <v>491</v>
      </c>
      <c r="EI147" t="s">
        <v>207</v>
      </c>
      <c r="EJ147">
        <v>0</v>
      </c>
      <c r="EK147">
        <v>0</v>
      </c>
      <c r="EL147" t="s">
        <v>206</v>
      </c>
      <c r="EM147">
        <v>0</v>
      </c>
      <c r="EN147">
        <v>0</v>
      </c>
      <c r="EO147">
        <v>0</v>
      </c>
      <c r="EP147">
        <v>0</v>
      </c>
      <c r="EQ147" t="s">
        <v>207</v>
      </c>
      <c r="ER147" t="s">
        <v>207</v>
      </c>
      <c r="ES147" t="s">
        <v>207</v>
      </c>
      <c r="ET147" t="s">
        <v>207</v>
      </c>
      <c r="EU147">
        <v>0</v>
      </c>
      <c r="EV147">
        <v>0</v>
      </c>
      <c r="EW147" t="s">
        <v>207</v>
      </c>
      <c r="EX147" t="s">
        <v>207</v>
      </c>
      <c r="EY147" t="s">
        <v>207</v>
      </c>
      <c r="EZ147" t="s">
        <v>207</v>
      </c>
      <c r="FA147">
        <v>0</v>
      </c>
      <c r="FB147">
        <v>0</v>
      </c>
      <c r="FC147" t="s">
        <v>207</v>
      </c>
      <c r="FD147" t="s">
        <v>207</v>
      </c>
      <c r="FE147" t="s">
        <v>207</v>
      </c>
      <c r="FF147" t="s">
        <v>207</v>
      </c>
      <c r="FG147">
        <v>0</v>
      </c>
      <c r="FH147">
        <v>0</v>
      </c>
      <c r="FI147" t="s">
        <v>207</v>
      </c>
      <c r="FJ147" t="s">
        <v>207</v>
      </c>
      <c r="FK147" t="s">
        <v>207</v>
      </c>
      <c r="FL147" t="s">
        <v>207</v>
      </c>
      <c r="FM147">
        <v>0</v>
      </c>
      <c r="FN147">
        <v>0</v>
      </c>
      <c r="FO147" t="s">
        <v>207</v>
      </c>
      <c r="FP147" t="s">
        <v>207</v>
      </c>
      <c r="FQ147" t="s">
        <v>207</v>
      </c>
      <c r="FR147" t="s">
        <v>207</v>
      </c>
      <c r="FS147">
        <v>0</v>
      </c>
      <c r="FT147">
        <v>0</v>
      </c>
      <c r="FU147">
        <v>101</v>
      </c>
      <c r="FV147">
        <v>533</v>
      </c>
      <c r="FW147">
        <v>578</v>
      </c>
      <c r="FX147">
        <v>2642</v>
      </c>
      <c r="FY147">
        <v>447</v>
      </c>
      <c r="FZ147">
        <v>2830</v>
      </c>
      <c r="GA147">
        <v>0</v>
      </c>
      <c r="GB147">
        <v>0</v>
      </c>
      <c r="GC147" t="s">
        <v>219</v>
      </c>
      <c r="GD147">
        <v>1102</v>
      </c>
      <c r="GE147">
        <v>5948</v>
      </c>
      <c r="GF147" t="s">
        <v>206</v>
      </c>
      <c r="GG147" t="s">
        <v>207</v>
      </c>
      <c r="GH147" t="s">
        <v>207</v>
      </c>
      <c r="GI147" t="s">
        <v>219</v>
      </c>
      <c r="GJ147" t="s">
        <v>277</v>
      </c>
      <c r="GK147" t="s">
        <v>206</v>
      </c>
      <c r="GL147">
        <v>0</v>
      </c>
      <c r="GM147">
        <v>0</v>
      </c>
      <c r="GN147" t="s">
        <v>206</v>
      </c>
      <c r="GO147" t="s">
        <v>237</v>
      </c>
      <c r="GP147" t="s">
        <v>237</v>
      </c>
      <c r="GQ147" t="s">
        <v>237</v>
      </c>
      <c r="GR147" t="s">
        <v>734</v>
      </c>
    </row>
    <row r="148" spans="1:200" x14ac:dyDescent="0.2">
      <c r="A148" t="s">
        <v>215</v>
      </c>
      <c r="B148" t="s">
        <v>216</v>
      </c>
      <c r="C148" t="s">
        <v>636</v>
      </c>
      <c r="D148" t="s">
        <v>318</v>
      </c>
      <c r="E148" t="s">
        <v>735</v>
      </c>
      <c r="F148" t="s">
        <v>736</v>
      </c>
      <c r="G148">
        <v>9</v>
      </c>
      <c r="H148">
        <v>9</v>
      </c>
      <c r="I148" t="s">
        <v>219</v>
      </c>
      <c r="J148">
        <v>744</v>
      </c>
      <c r="K148">
        <v>4475</v>
      </c>
      <c r="L148">
        <v>347</v>
      </c>
      <c r="M148">
        <v>2082</v>
      </c>
      <c r="N148" t="s">
        <v>216</v>
      </c>
      <c r="O148" t="s">
        <v>318</v>
      </c>
      <c r="P148">
        <v>206</v>
      </c>
      <c r="Q148">
        <v>1032</v>
      </c>
      <c r="R148" t="s">
        <v>216</v>
      </c>
      <c r="S148" t="s">
        <v>318</v>
      </c>
      <c r="T148">
        <v>78</v>
      </c>
      <c r="U148">
        <v>468</v>
      </c>
      <c r="V148" t="s">
        <v>216</v>
      </c>
      <c r="W148" t="s">
        <v>318</v>
      </c>
      <c r="X148">
        <v>74</v>
      </c>
      <c r="Y148">
        <v>444</v>
      </c>
      <c r="Z148" t="s">
        <v>216</v>
      </c>
      <c r="AA148" t="s">
        <v>318</v>
      </c>
      <c r="AB148">
        <v>39</v>
      </c>
      <c r="AC148">
        <v>449</v>
      </c>
      <c r="AD148" t="s">
        <v>216</v>
      </c>
      <c r="AE148" t="s">
        <v>318</v>
      </c>
      <c r="AF148">
        <v>0</v>
      </c>
      <c r="AG148">
        <v>0</v>
      </c>
      <c r="AH148" t="s">
        <v>207</v>
      </c>
      <c r="AI148" t="s">
        <v>207</v>
      </c>
      <c r="AJ148">
        <v>0</v>
      </c>
      <c r="AK148">
        <v>0</v>
      </c>
      <c r="AL148" t="s">
        <v>206</v>
      </c>
      <c r="AM148">
        <v>0</v>
      </c>
      <c r="AN148">
        <v>0</v>
      </c>
      <c r="AO148">
        <v>0</v>
      </c>
      <c r="AP148">
        <v>0</v>
      </c>
      <c r="AQ148" t="s">
        <v>207</v>
      </c>
      <c r="AR148" t="s">
        <v>207</v>
      </c>
      <c r="AS148">
        <v>0</v>
      </c>
      <c r="AT148">
        <v>0</v>
      </c>
      <c r="AU148" t="s">
        <v>207</v>
      </c>
      <c r="AV148" t="s">
        <v>207</v>
      </c>
      <c r="AW148">
        <v>0</v>
      </c>
      <c r="AX148">
        <v>0</v>
      </c>
      <c r="AY148" t="s">
        <v>207</v>
      </c>
      <c r="AZ148" t="s">
        <v>207</v>
      </c>
      <c r="BA148">
        <v>0</v>
      </c>
      <c r="BB148">
        <v>0</v>
      </c>
      <c r="BC148" t="s">
        <v>207</v>
      </c>
      <c r="BD148" t="s">
        <v>207</v>
      </c>
      <c r="BE148">
        <v>0</v>
      </c>
      <c r="BF148">
        <v>0</v>
      </c>
      <c r="BG148" t="s">
        <v>207</v>
      </c>
      <c r="BH148" t="s">
        <v>207</v>
      </c>
      <c r="BI148">
        <v>0</v>
      </c>
      <c r="BJ148">
        <v>0</v>
      </c>
      <c r="BK148">
        <v>2082</v>
      </c>
      <c r="BL148">
        <v>0</v>
      </c>
      <c r="BM148">
        <v>0</v>
      </c>
      <c r="BN148">
        <v>0</v>
      </c>
      <c r="BO148" t="s">
        <v>206</v>
      </c>
      <c r="BP148">
        <v>1032</v>
      </c>
      <c r="BQ148">
        <v>0</v>
      </c>
      <c r="BR148">
        <v>0</v>
      </c>
      <c r="BS148">
        <v>0</v>
      </c>
      <c r="BT148" t="s">
        <v>206</v>
      </c>
      <c r="BU148">
        <v>468</v>
      </c>
      <c r="BV148">
        <v>0</v>
      </c>
      <c r="BW148">
        <v>0</v>
      </c>
      <c r="BX148">
        <v>0</v>
      </c>
      <c r="BY148" t="s">
        <v>206</v>
      </c>
      <c r="BZ148">
        <v>444</v>
      </c>
      <c r="CA148">
        <v>0</v>
      </c>
      <c r="CB148">
        <v>0</v>
      </c>
      <c r="CC148">
        <v>0</v>
      </c>
      <c r="CD148" t="s">
        <v>206</v>
      </c>
      <c r="CE148">
        <v>449</v>
      </c>
      <c r="CF148">
        <v>0</v>
      </c>
      <c r="CG148">
        <v>0</v>
      </c>
      <c r="CH148">
        <v>0</v>
      </c>
      <c r="CI148" t="s">
        <v>206</v>
      </c>
      <c r="CJ148">
        <v>0</v>
      </c>
      <c r="CK148">
        <v>0</v>
      </c>
      <c r="CL148">
        <v>0</v>
      </c>
      <c r="CM148">
        <v>0</v>
      </c>
      <c r="CN148" t="s">
        <v>206</v>
      </c>
      <c r="CO148" t="s">
        <v>207</v>
      </c>
      <c r="CP148">
        <v>0</v>
      </c>
      <c r="CQ148">
        <v>0</v>
      </c>
      <c r="CR148">
        <v>0</v>
      </c>
      <c r="CS148">
        <v>744</v>
      </c>
      <c r="CT148">
        <v>4475</v>
      </c>
      <c r="CU148" t="s">
        <v>206</v>
      </c>
      <c r="CV148">
        <v>0</v>
      </c>
      <c r="CW148">
        <v>0</v>
      </c>
      <c r="CX148">
        <v>789</v>
      </c>
      <c r="CY148">
        <v>4734</v>
      </c>
      <c r="CZ148" t="s">
        <v>219</v>
      </c>
      <c r="DA148">
        <f>Table1[[#This Row],[i- returnees internal present household]]+Table1[[#This Row],[k- abroad returnee household]]</f>
        <v>1575</v>
      </c>
      <c r="DB148">
        <f>Table1[[#This Row],[i- returnees internal present individuals]]+Table1[[#This Row],[k- abroad returnee individuals]]</f>
        <v>9676</v>
      </c>
      <c r="DC148" t="s">
        <v>219</v>
      </c>
      <c r="DD148">
        <v>1366</v>
      </c>
      <c r="DE148">
        <v>8436</v>
      </c>
      <c r="DF148">
        <v>429</v>
      </c>
      <c r="DG148">
        <v>2574</v>
      </c>
      <c r="DH148" t="s">
        <v>247</v>
      </c>
      <c r="DI148" t="s">
        <v>314</v>
      </c>
      <c r="DJ148" t="s">
        <v>210</v>
      </c>
      <c r="DK148" t="s">
        <v>207</v>
      </c>
      <c r="DL148">
        <v>264</v>
      </c>
      <c r="DM148">
        <v>1584</v>
      </c>
      <c r="DN148" t="s">
        <v>216</v>
      </c>
      <c r="DO148" t="s">
        <v>311</v>
      </c>
      <c r="DP148" t="s">
        <v>210</v>
      </c>
      <c r="DQ148" t="s">
        <v>207</v>
      </c>
      <c r="DR148">
        <v>289</v>
      </c>
      <c r="DS148">
        <v>1734</v>
      </c>
      <c r="DT148" t="s">
        <v>247</v>
      </c>
      <c r="DU148" t="s">
        <v>314</v>
      </c>
      <c r="DV148" t="s">
        <v>210</v>
      </c>
      <c r="DW148" t="s">
        <v>207</v>
      </c>
      <c r="DX148">
        <v>224</v>
      </c>
      <c r="DY148">
        <v>1444</v>
      </c>
      <c r="DZ148" t="s">
        <v>247</v>
      </c>
      <c r="EA148" t="s">
        <v>314</v>
      </c>
      <c r="EB148" t="s">
        <v>210</v>
      </c>
      <c r="EC148" t="s">
        <v>207</v>
      </c>
      <c r="ED148">
        <v>160</v>
      </c>
      <c r="EE148">
        <v>1100</v>
      </c>
      <c r="EF148" t="s">
        <v>247</v>
      </c>
      <c r="EG148" t="s">
        <v>314</v>
      </c>
      <c r="EH148" t="s">
        <v>210</v>
      </c>
      <c r="EI148" t="s">
        <v>207</v>
      </c>
      <c r="EJ148">
        <v>0</v>
      </c>
      <c r="EK148">
        <v>0</v>
      </c>
      <c r="EL148" t="s">
        <v>219</v>
      </c>
      <c r="EM148">
        <v>209</v>
      </c>
      <c r="EN148">
        <v>1240</v>
      </c>
      <c r="EO148">
        <v>74</v>
      </c>
      <c r="EP148">
        <v>436</v>
      </c>
      <c r="EQ148" t="s">
        <v>281</v>
      </c>
      <c r="ER148" t="s">
        <v>484</v>
      </c>
      <c r="ES148" t="s">
        <v>210</v>
      </c>
      <c r="ET148" t="s">
        <v>207</v>
      </c>
      <c r="EU148">
        <v>83</v>
      </c>
      <c r="EV148">
        <v>483</v>
      </c>
      <c r="EW148" t="s">
        <v>281</v>
      </c>
      <c r="EX148" t="s">
        <v>484</v>
      </c>
      <c r="EY148" t="s">
        <v>210</v>
      </c>
      <c r="EZ148" t="s">
        <v>207</v>
      </c>
      <c r="FA148">
        <v>19</v>
      </c>
      <c r="FB148">
        <v>112</v>
      </c>
      <c r="FC148" t="s">
        <v>281</v>
      </c>
      <c r="FD148" t="s">
        <v>484</v>
      </c>
      <c r="FE148" t="s">
        <v>210</v>
      </c>
      <c r="FF148" t="s">
        <v>207</v>
      </c>
      <c r="FG148">
        <v>33</v>
      </c>
      <c r="FH148">
        <v>209</v>
      </c>
      <c r="FI148" t="s">
        <v>281</v>
      </c>
      <c r="FJ148" t="s">
        <v>484</v>
      </c>
      <c r="FK148" t="s">
        <v>210</v>
      </c>
      <c r="FL148" t="s">
        <v>207</v>
      </c>
      <c r="FM148">
        <v>0</v>
      </c>
      <c r="FN148">
        <v>0</v>
      </c>
      <c r="FO148" t="s">
        <v>207</v>
      </c>
      <c r="FP148" t="s">
        <v>207</v>
      </c>
      <c r="FQ148" t="s">
        <v>207</v>
      </c>
      <c r="FR148" t="s">
        <v>207</v>
      </c>
      <c r="FS148">
        <v>0</v>
      </c>
      <c r="FT148">
        <v>0</v>
      </c>
      <c r="FU148">
        <v>818</v>
      </c>
      <c r="FV148">
        <v>4989</v>
      </c>
      <c r="FW148">
        <v>524</v>
      </c>
      <c r="FX148">
        <v>3196</v>
      </c>
      <c r="FY148">
        <v>233</v>
      </c>
      <c r="FZ148">
        <v>1491</v>
      </c>
      <c r="GA148">
        <v>0</v>
      </c>
      <c r="GB148">
        <v>0</v>
      </c>
      <c r="GC148" t="s">
        <v>219</v>
      </c>
      <c r="GD148">
        <v>300</v>
      </c>
      <c r="GE148">
        <v>1612</v>
      </c>
      <c r="GF148" t="s">
        <v>219</v>
      </c>
      <c r="GG148" t="s">
        <v>247</v>
      </c>
      <c r="GH148" t="s">
        <v>314</v>
      </c>
      <c r="GI148" t="s">
        <v>206</v>
      </c>
      <c r="GJ148" t="s">
        <v>207</v>
      </c>
      <c r="GK148" t="s">
        <v>206</v>
      </c>
      <c r="GL148">
        <v>0</v>
      </c>
      <c r="GM148">
        <v>0</v>
      </c>
      <c r="GN148" t="s">
        <v>219</v>
      </c>
      <c r="GO148" t="s">
        <v>212</v>
      </c>
      <c r="GP148" t="s">
        <v>211</v>
      </c>
      <c r="GQ148" t="s">
        <v>211</v>
      </c>
      <c r="GR148" t="s">
        <v>737</v>
      </c>
    </row>
    <row r="149" spans="1:200" x14ac:dyDescent="0.2">
      <c r="A149" t="s">
        <v>261</v>
      </c>
      <c r="B149" t="s">
        <v>262</v>
      </c>
      <c r="C149" t="s">
        <v>709</v>
      </c>
      <c r="D149" t="s">
        <v>524</v>
      </c>
      <c r="E149" t="s">
        <v>738</v>
      </c>
      <c r="F149" t="s">
        <v>739</v>
      </c>
      <c r="G149">
        <v>9</v>
      </c>
      <c r="H149">
        <v>9</v>
      </c>
      <c r="I149" t="s">
        <v>219</v>
      </c>
      <c r="J149">
        <v>36</v>
      </c>
      <c r="K149">
        <v>198</v>
      </c>
      <c r="L149">
        <v>0</v>
      </c>
      <c r="M149">
        <v>0</v>
      </c>
      <c r="N149" t="s">
        <v>207</v>
      </c>
      <c r="O149" t="s">
        <v>207</v>
      </c>
      <c r="P149">
        <v>21</v>
      </c>
      <c r="Q149">
        <v>98</v>
      </c>
      <c r="R149" t="s">
        <v>262</v>
      </c>
      <c r="S149" t="s">
        <v>524</v>
      </c>
      <c r="T149">
        <v>0</v>
      </c>
      <c r="U149">
        <v>0</v>
      </c>
      <c r="V149" t="s">
        <v>207</v>
      </c>
      <c r="W149" t="s">
        <v>207</v>
      </c>
      <c r="X149">
        <v>0</v>
      </c>
      <c r="Y149">
        <v>0</v>
      </c>
      <c r="Z149" t="s">
        <v>207</v>
      </c>
      <c r="AA149" t="s">
        <v>207</v>
      </c>
      <c r="AB149">
        <v>15</v>
      </c>
      <c r="AC149">
        <v>100</v>
      </c>
      <c r="AD149" t="s">
        <v>262</v>
      </c>
      <c r="AE149" t="s">
        <v>524</v>
      </c>
      <c r="AF149">
        <v>0</v>
      </c>
      <c r="AG149">
        <v>0</v>
      </c>
      <c r="AH149" t="s">
        <v>207</v>
      </c>
      <c r="AI149" t="s">
        <v>207</v>
      </c>
      <c r="AJ149">
        <v>0</v>
      </c>
      <c r="AK149">
        <v>0</v>
      </c>
      <c r="AL149" t="s">
        <v>206</v>
      </c>
      <c r="AM149">
        <v>0</v>
      </c>
      <c r="AN149">
        <v>0</v>
      </c>
      <c r="AO149">
        <v>0</v>
      </c>
      <c r="AP149">
        <v>0</v>
      </c>
      <c r="AQ149" t="s">
        <v>207</v>
      </c>
      <c r="AR149" t="s">
        <v>207</v>
      </c>
      <c r="AS149">
        <v>0</v>
      </c>
      <c r="AT149">
        <v>0</v>
      </c>
      <c r="AU149" t="s">
        <v>207</v>
      </c>
      <c r="AV149" t="s">
        <v>207</v>
      </c>
      <c r="AW149">
        <v>0</v>
      </c>
      <c r="AX149">
        <v>0</v>
      </c>
      <c r="AY149" t="s">
        <v>207</v>
      </c>
      <c r="AZ149" t="s">
        <v>207</v>
      </c>
      <c r="BA149">
        <v>0</v>
      </c>
      <c r="BB149">
        <v>0</v>
      </c>
      <c r="BC149" t="s">
        <v>207</v>
      </c>
      <c r="BD149" t="s">
        <v>207</v>
      </c>
      <c r="BE149">
        <v>0</v>
      </c>
      <c r="BF149">
        <v>0</v>
      </c>
      <c r="BG149" t="s">
        <v>207</v>
      </c>
      <c r="BH149" t="s">
        <v>207</v>
      </c>
      <c r="BI149">
        <v>0</v>
      </c>
      <c r="BJ149">
        <v>0</v>
      </c>
      <c r="BK149">
        <v>0</v>
      </c>
      <c r="BL149">
        <v>0</v>
      </c>
      <c r="BM149">
        <v>0</v>
      </c>
      <c r="BN149">
        <v>0</v>
      </c>
      <c r="BO149" t="s">
        <v>206</v>
      </c>
      <c r="BP149">
        <v>98</v>
      </c>
      <c r="BQ149">
        <v>0</v>
      </c>
      <c r="BR149">
        <v>0</v>
      </c>
      <c r="BS149">
        <v>0</v>
      </c>
      <c r="BT149" t="s">
        <v>206</v>
      </c>
      <c r="BU149">
        <v>0</v>
      </c>
      <c r="BV149">
        <v>0</v>
      </c>
      <c r="BW149">
        <v>0</v>
      </c>
      <c r="BX149">
        <v>0</v>
      </c>
      <c r="BY149" t="s">
        <v>206</v>
      </c>
      <c r="BZ149">
        <v>0</v>
      </c>
      <c r="CA149">
        <v>0</v>
      </c>
      <c r="CB149">
        <v>0</v>
      </c>
      <c r="CC149">
        <v>0</v>
      </c>
      <c r="CD149" t="s">
        <v>206</v>
      </c>
      <c r="CE149">
        <v>100</v>
      </c>
      <c r="CF149">
        <v>0</v>
      </c>
      <c r="CG149">
        <v>0</v>
      </c>
      <c r="CH149">
        <v>0</v>
      </c>
      <c r="CI149" t="s">
        <v>206</v>
      </c>
      <c r="CJ149">
        <v>0</v>
      </c>
      <c r="CK149">
        <v>0</v>
      </c>
      <c r="CL149">
        <v>0</v>
      </c>
      <c r="CM149">
        <v>0</v>
      </c>
      <c r="CN149" t="s">
        <v>206</v>
      </c>
      <c r="CO149" t="s">
        <v>207</v>
      </c>
      <c r="CP149">
        <v>0</v>
      </c>
      <c r="CQ149">
        <v>0</v>
      </c>
      <c r="CR149">
        <v>0</v>
      </c>
      <c r="CS149">
        <v>36</v>
      </c>
      <c r="CT149">
        <v>198</v>
      </c>
      <c r="CU149" t="s">
        <v>206</v>
      </c>
      <c r="CV149">
        <v>0</v>
      </c>
      <c r="CW149">
        <v>0</v>
      </c>
      <c r="CX149">
        <v>280</v>
      </c>
      <c r="CY149">
        <v>1503</v>
      </c>
      <c r="CZ149" t="s">
        <v>219</v>
      </c>
      <c r="DA149">
        <f>Table1[[#This Row],[i- returnees internal present household]]+Table1[[#This Row],[k- abroad returnee household]]</f>
        <v>987</v>
      </c>
      <c r="DB149">
        <f>Table1[[#This Row],[i- returnees internal present individuals]]+Table1[[#This Row],[k- abroad returnee individuals]]</f>
        <v>4581</v>
      </c>
      <c r="DC149" t="s">
        <v>206</v>
      </c>
      <c r="DD149">
        <v>0</v>
      </c>
      <c r="DE149">
        <v>0</v>
      </c>
      <c r="DF149">
        <v>0</v>
      </c>
      <c r="DG149">
        <v>0</v>
      </c>
      <c r="DH149" t="s">
        <v>207</v>
      </c>
      <c r="DI149" t="s">
        <v>207</v>
      </c>
      <c r="DJ149" t="s">
        <v>207</v>
      </c>
      <c r="DK149" t="s">
        <v>207</v>
      </c>
      <c r="DL149">
        <v>0</v>
      </c>
      <c r="DM149">
        <v>0</v>
      </c>
      <c r="DN149" t="s">
        <v>207</v>
      </c>
      <c r="DO149" t="s">
        <v>207</v>
      </c>
      <c r="DP149" t="s">
        <v>207</v>
      </c>
      <c r="DQ149" t="s">
        <v>207</v>
      </c>
      <c r="DR149">
        <v>0</v>
      </c>
      <c r="DS149">
        <v>0</v>
      </c>
      <c r="DT149" t="s">
        <v>207</v>
      </c>
      <c r="DU149" t="s">
        <v>207</v>
      </c>
      <c r="DV149" t="s">
        <v>207</v>
      </c>
      <c r="DW149" t="s">
        <v>207</v>
      </c>
      <c r="DX149">
        <v>0</v>
      </c>
      <c r="DY149">
        <v>0</v>
      </c>
      <c r="DZ149" t="s">
        <v>207</v>
      </c>
      <c r="EA149" t="s">
        <v>207</v>
      </c>
      <c r="EB149" t="s">
        <v>207</v>
      </c>
      <c r="EC149" t="s">
        <v>207</v>
      </c>
      <c r="ED149">
        <v>0</v>
      </c>
      <c r="EE149">
        <v>0</v>
      </c>
      <c r="EF149" t="s">
        <v>207</v>
      </c>
      <c r="EG149" t="s">
        <v>207</v>
      </c>
      <c r="EH149" t="s">
        <v>207</v>
      </c>
      <c r="EI149" t="s">
        <v>207</v>
      </c>
      <c r="EJ149">
        <v>0</v>
      </c>
      <c r="EK149">
        <v>0</v>
      </c>
      <c r="EL149" t="s">
        <v>219</v>
      </c>
      <c r="EM149">
        <v>987</v>
      </c>
      <c r="EN149">
        <v>4581</v>
      </c>
      <c r="EO149">
        <v>167</v>
      </c>
      <c r="EP149">
        <v>919</v>
      </c>
      <c r="EQ149" t="s">
        <v>281</v>
      </c>
      <c r="ER149" t="s">
        <v>484</v>
      </c>
      <c r="ES149" t="s">
        <v>210</v>
      </c>
      <c r="ET149" t="s">
        <v>207</v>
      </c>
      <c r="EU149">
        <v>515</v>
      </c>
      <c r="EV149">
        <v>2318</v>
      </c>
      <c r="EW149" t="s">
        <v>281</v>
      </c>
      <c r="EX149" t="s">
        <v>484</v>
      </c>
      <c r="EY149" t="s">
        <v>210</v>
      </c>
      <c r="EZ149" t="s">
        <v>207</v>
      </c>
      <c r="FA149">
        <v>50</v>
      </c>
      <c r="FB149">
        <v>275</v>
      </c>
      <c r="FC149" t="s">
        <v>281</v>
      </c>
      <c r="FD149" t="s">
        <v>484</v>
      </c>
      <c r="FE149" t="s">
        <v>210</v>
      </c>
      <c r="FF149" t="s">
        <v>207</v>
      </c>
      <c r="FG149">
        <v>205</v>
      </c>
      <c r="FH149">
        <v>850</v>
      </c>
      <c r="FI149" t="s">
        <v>281</v>
      </c>
      <c r="FJ149" t="s">
        <v>484</v>
      </c>
      <c r="FK149" t="s">
        <v>210</v>
      </c>
      <c r="FL149" t="s">
        <v>207</v>
      </c>
      <c r="FM149">
        <v>50</v>
      </c>
      <c r="FN149">
        <v>219</v>
      </c>
      <c r="FO149" t="s">
        <v>281</v>
      </c>
      <c r="FP149" t="s">
        <v>484</v>
      </c>
      <c r="FQ149" t="s">
        <v>210</v>
      </c>
      <c r="FR149" t="s">
        <v>207</v>
      </c>
      <c r="FS149">
        <v>0</v>
      </c>
      <c r="FT149">
        <v>0</v>
      </c>
      <c r="FU149">
        <v>402</v>
      </c>
      <c r="FV149">
        <v>1927</v>
      </c>
      <c r="FW149">
        <v>283</v>
      </c>
      <c r="FX149">
        <v>1277</v>
      </c>
      <c r="FY149">
        <v>302</v>
      </c>
      <c r="FZ149">
        <v>1377</v>
      </c>
      <c r="GA149">
        <v>0</v>
      </c>
      <c r="GB149">
        <v>0</v>
      </c>
      <c r="GC149" t="s">
        <v>219</v>
      </c>
      <c r="GD149">
        <v>376</v>
      </c>
      <c r="GE149">
        <v>2020</v>
      </c>
      <c r="GF149" t="s">
        <v>206</v>
      </c>
      <c r="GG149" t="s">
        <v>207</v>
      </c>
      <c r="GH149" t="s">
        <v>207</v>
      </c>
      <c r="GI149" t="s">
        <v>219</v>
      </c>
      <c r="GJ149" t="s">
        <v>281</v>
      </c>
      <c r="GK149" t="s">
        <v>206</v>
      </c>
      <c r="GL149">
        <v>0</v>
      </c>
      <c r="GM149">
        <v>0</v>
      </c>
      <c r="GN149" t="s">
        <v>206</v>
      </c>
      <c r="GO149" t="s">
        <v>212</v>
      </c>
      <c r="GP149" t="s">
        <v>211</v>
      </c>
      <c r="GQ149" t="s">
        <v>212</v>
      </c>
      <c r="GR149" t="s">
        <v>740</v>
      </c>
    </row>
    <row r="150" spans="1:200" x14ac:dyDescent="0.2">
      <c r="A150" t="s">
        <v>252</v>
      </c>
      <c r="B150" t="s">
        <v>253</v>
      </c>
      <c r="C150" t="s">
        <v>742</v>
      </c>
      <c r="D150" t="s">
        <v>743</v>
      </c>
      <c r="E150" t="s">
        <v>741</v>
      </c>
      <c r="F150" t="s">
        <v>744</v>
      </c>
      <c r="G150">
        <v>9</v>
      </c>
      <c r="H150">
        <v>9</v>
      </c>
      <c r="I150" t="s">
        <v>206</v>
      </c>
      <c r="J150">
        <v>0</v>
      </c>
      <c r="K150">
        <v>0</v>
      </c>
      <c r="L150">
        <v>0</v>
      </c>
      <c r="M150">
        <v>0</v>
      </c>
      <c r="N150" t="s">
        <v>207</v>
      </c>
      <c r="O150" t="s">
        <v>207</v>
      </c>
      <c r="P150">
        <v>0</v>
      </c>
      <c r="Q150">
        <v>0</v>
      </c>
      <c r="R150" t="s">
        <v>207</v>
      </c>
      <c r="S150" t="s">
        <v>207</v>
      </c>
      <c r="T150">
        <v>0</v>
      </c>
      <c r="U150">
        <v>0</v>
      </c>
      <c r="V150" t="s">
        <v>207</v>
      </c>
      <c r="W150" t="s">
        <v>207</v>
      </c>
      <c r="X150">
        <v>0</v>
      </c>
      <c r="Y150">
        <v>0</v>
      </c>
      <c r="Z150" t="s">
        <v>207</v>
      </c>
      <c r="AA150" t="s">
        <v>207</v>
      </c>
      <c r="AB150">
        <v>0</v>
      </c>
      <c r="AC150">
        <v>0</v>
      </c>
      <c r="AD150" t="s">
        <v>207</v>
      </c>
      <c r="AE150" t="s">
        <v>207</v>
      </c>
      <c r="AF150">
        <v>0</v>
      </c>
      <c r="AG150">
        <v>0</v>
      </c>
      <c r="AH150" t="s">
        <v>207</v>
      </c>
      <c r="AI150" t="s">
        <v>207</v>
      </c>
      <c r="AJ150">
        <v>0</v>
      </c>
      <c r="AK150">
        <v>0</v>
      </c>
      <c r="AL150" t="s">
        <v>206</v>
      </c>
      <c r="AM150">
        <v>0</v>
      </c>
      <c r="AN150">
        <v>0</v>
      </c>
      <c r="AO150">
        <v>0</v>
      </c>
      <c r="AP150">
        <v>0</v>
      </c>
      <c r="AQ150" t="s">
        <v>207</v>
      </c>
      <c r="AR150" t="s">
        <v>207</v>
      </c>
      <c r="AS150">
        <v>0</v>
      </c>
      <c r="AT150">
        <v>0</v>
      </c>
      <c r="AU150" t="s">
        <v>207</v>
      </c>
      <c r="AV150" t="s">
        <v>207</v>
      </c>
      <c r="AW150">
        <v>0</v>
      </c>
      <c r="AX150">
        <v>0</v>
      </c>
      <c r="AY150" t="s">
        <v>207</v>
      </c>
      <c r="AZ150" t="s">
        <v>207</v>
      </c>
      <c r="BA150">
        <v>0</v>
      </c>
      <c r="BB150">
        <v>0</v>
      </c>
      <c r="BC150" t="s">
        <v>207</v>
      </c>
      <c r="BD150" t="s">
        <v>207</v>
      </c>
      <c r="BE150">
        <v>0</v>
      </c>
      <c r="BF150">
        <v>0</v>
      </c>
      <c r="BG150" t="s">
        <v>207</v>
      </c>
      <c r="BH150" t="s">
        <v>207</v>
      </c>
      <c r="BI150">
        <v>0</v>
      </c>
      <c r="BJ150">
        <v>0</v>
      </c>
      <c r="BK150">
        <v>0</v>
      </c>
      <c r="BL150">
        <v>0</v>
      </c>
      <c r="BM150">
        <v>0</v>
      </c>
      <c r="BN150">
        <v>0</v>
      </c>
      <c r="BO150" t="s">
        <v>206</v>
      </c>
      <c r="BP150">
        <v>0</v>
      </c>
      <c r="BQ150">
        <v>0</v>
      </c>
      <c r="BR150">
        <v>0</v>
      </c>
      <c r="BS150">
        <v>0</v>
      </c>
      <c r="BT150" t="s">
        <v>206</v>
      </c>
      <c r="BU150">
        <v>0</v>
      </c>
      <c r="BV150">
        <v>0</v>
      </c>
      <c r="BW150">
        <v>0</v>
      </c>
      <c r="BX150">
        <v>0</v>
      </c>
      <c r="BY150" t="s">
        <v>206</v>
      </c>
      <c r="BZ150">
        <v>0</v>
      </c>
      <c r="CA150">
        <v>0</v>
      </c>
      <c r="CB150">
        <v>0</v>
      </c>
      <c r="CC150">
        <v>0</v>
      </c>
      <c r="CD150" t="s">
        <v>206</v>
      </c>
      <c r="CE150">
        <v>0</v>
      </c>
      <c r="CF150">
        <v>0</v>
      </c>
      <c r="CG150">
        <v>0</v>
      </c>
      <c r="CH150">
        <v>0</v>
      </c>
      <c r="CI150" t="s">
        <v>206</v>
      </c>
      <c r="CJ150">
        <v>0</v>
      </c>
      <c r="CK150">
        <v>0</v>
      </c>
      <c r="CL150">
        <v>0</v>
      </c>
      <c r="CM150">
        <v>0</v>
      </c>
      <c r="CN150" t="s">
        <v>206</v>
      </c>
      <c r="CO150" t="s">
        <v>207</v>
      </c>
      <c r="CP150">
        <v>0</v>
      </c>
      <c r="CQ150">
        <v>0</v>
      </c>
      <c r="CR150">
        <v>0</v>
      </c>
      <c r="CS150">
        <v>0</v>
      </c>
      <c r="CT150">
        <v>0</v>
      </c>
      <c r="CU150" t="s">
        <v>206</v>
      </c>
      <c r="CV150">
        <v>0</v>
      </c>
      <c r="CW150">
        <v>0</v>
      </c>
      <c r="CX150">
        <v>230</v>
      </c>
      <c r="CY150">
        <v>1375</v>
      </c>
      <c r="CZ150" t="s">
        <v>219</v>
      </c>
      <c r="DA150">
        <f>Table1[[#This Row],[i- returnees internal present household]]+Table1[[#This Row],[k- abroad returnee household]]</f>
        <v>448</v>
      </c>
      <c r="DB150">
        <f>Table1[[#This Row],[i- returnees internal present individuals]]+Table1[[#This Row],[k- abroad returnee individuals]]</f>
        <v>2498</v>
      </c>
      <c r="DC150" t="s">
        <v>206</v>
      </c>
      <c r="DD150">
        <v>0</v>
      </c>
      <c r="DE150">
        <v>0</v>
      </c>
      <c r="DF150">
        <v>0</v>
      </c>
      <c r="DG150">
        <v>0</v>
      </c>
      <c r="DH150" t="s">
        <v>207</v>
      </c>
      <c r="DI150" t="s">
        <v>207</v>
      </c>
      <c r="DJ150" t="s">
        <v>207</v>
      </c>
      <c r="DK150" t="s">
        <v>207</v>
      </c>
      <c r="DL150">
        <v>0</v>
      </c>
      <c r="DM150">
        <v>0</v>
      </c>
      <c r="DN150" t="s">
        <v>207</v>
      </c>
      <c r="DO150" t="s">
        <v>207</v>
      </c>
      <c r="DP150" t="s">
        <v>207</v>
      </c>
      <c r="DQ150" t="s">
        <v>207</v>
      </c>
      <c r="DR150">
        <v>0</v>
      </c>
      <c r="DS150">
        <v>0</v>
      </c>
      <c r="DT150" t="s">
        <v>207</v>
      </c>
      <c r="DU150" t="s">
        <v>207</v>
      </c>
      <c r="DV150" t="s">
        <v>207</v>
      </c>
      <c r="DW150" t="s">
        <v>207</v>
      </c>
      <c r="DX150">
        <v>0</v>
      </c>
      <c r="DY150">
        <v>0</v>
      </c>
      <c r="DZ150" t="s">
        <v>207</v>
      </c>
      <c r="EA150" t="s">
        <v>207</v>
      </c>
      <c r="EB150" t="s">
        <v>207</v>
      </c>
      <c r="EC150" t="s">
        <v>207</v>
      </c>
      <c r="ED150">
        <v>0</v>
      </c>
      <c r="EE150">
        <v>0</v>
      </c>
      <c r="EF150" t="s">
        <v>207</v>
      </c>
      <c r="EG150" t="s">
        <v>207</v>
      </c>
      <c r="EH150" t="s">
        <v>207</v>
      </c>
      <c r="EI150" t="s">
        <v>207</v>
      </c>
      <c r="EJ150">
        <v>0</v>
      </c>
      <c r="EK150">
        <v>0</v>
      </c>
      <c r="EL150" t="s">
        <v>219</v>
      </c>
      <c r="EM150">
        <v>448</v>
      </c>
      <c r="EN150">
        <v>2498</v>
      </c>
      <c r="EO150">
        <v>45</v>
      </c>
      <c r="EP150">
        <v>252</v>
      </c>
      <c r="EQ150" t="s">
        <v>281</v>
      </c>
      <c r="ER150" t="s">
        <v>484</v>
      </c>
      <c r="ES150" t="s">
        <v>210</v>
      </c>
      <c r="ET150" t="s">
        <v>207</v>
      </c>
      <c r="EU150">
        <v>83</v>
      </c>
      <c r="EV150">
        <v>465</v>
      </c>
      <c r="EW150" t="s">
        <v>281</v>
      </c>
      <c r="EX150" t="s">
        <v>484</v>
      </c>
      <c r="EY150" t="s">
        <v>210</v>
      </c>
      <c r="EZ150" t="s">
        <v>207</v>
      </c>
      <c r="FA150">
        <v>44</v>
      </c>
      <c r="FB150">
        <v>246</v>
      </c>
      <c r="FC150" t="s">
        <v>281</v>
      </c>
      <c r="FD150" t="s">
        <v>745</v>
      </c>
      <c r="FE150" t="s">
        <v>210</v>
      </c>
      <c r="FF150" t="s">
        <v>207</v>
      </c>
      <c r="FG150">
        <v>170</v>
      </c>
      <c r="FH150">
        <v>952</v>
      </c>
      <c r="FI150" t="s">
        <v>281</v>
      </c>
      <c r="FJ150" t="s">
        <v>745</v>
      </c>
      <c r="FK150" t="s">
        <v>210</v>
      </c>
      <c r="FL150" t="s">
        <v>207</v>
      </c>
      <c r="FM150">
        <v>106</v>
      </c>
      <c r="FN150">
        <v>583</v>
      </c>
      <c r="FO150" t="s">
        <v>281</v>
      </c>
      <c r="FP150" t="s">
        <v>745</v>
      </c>
      <c r="FQ150" t="s">
        <v>210</v>
      </c>
      <c r="FR150" t="s">
        <v>207</v>
      </c>
      <c r="FS150">
        <v>0</v>
      </c>
      <c r="FT150">
        <v>0</v>
      </c>
      <c r="FU150">
        <v>108</v>
      </c>
      <c r="FV150">
        <v>604</v>
      </c>
      <c r="FW150">
        <v>140</v>
      </c>
      <c r="FX150">
        <v>784</v>
      </c>
      <c r="FY150">
        <v>200</v>
      </c>
      <c r="FZ150">
        <v>1110</v>
      </c>
      <c r="GA150">
        <v>0</v>
      </c>
      <c r="GB150">
        <v>0</v>
      </c>
      <c r="GC150" t="s">
        <v>219</v>
      </c>
      <c r="GD150">
        <v>481</v>
      </c>
      <c r="GE150">
        <v>2572</v>
      </c>
      <c r="GF150" t="s">
        <v>206</v>
      </c>
      <c r="GG150" t="s">
        <v>207</v>
      </c>
      <c r="GH150" t="s">
        <v>207</v>
      </c>
      <c r="GI150" t="s">
        <v>219</v>
      </c>
      <c r="GJ150" t="s">
        <v>281</v>
      </c>
      <c r="GK150" t="s">
        <v>206</v>
      </c>
      <c r="GL150">
        <v>0</v>
      </c>
      <c r="GM150">
        <v>0</v>
      </c>
      <c r="GN150" t="s">
        <v>219</v>
      </c>
      <c r="GO150" t="s">
        <v>211</v>
      </c>
      <c r="GP150" t="s">
        <v>211</v>
      </c>
      <c r="GQ150" t="s">
        <v>211</v>
      </c>
      <c r="GR150" t="s">
        <v>220</v>
      </c>
    </row>
    <row r="151" spans="1:200" x14ac:dyDescent="0.2">
      <c r="A151" t="s">
        <v>215</v>
      </c>
      <c r="B151" t="s">
        <v>216</v>
      </c>
      <c r="C151" t="s">
        <v>433</v>
      </c>
      <c r="D151" t="s">
        <v>434</v>
      </c>
      <c r="E151" t="s">
        <v>746</v>
      </c>
      <c r="F151" t="s">
        <v>747</v>
      </c>
      <c r="G151">
        <v>9</v>
      </c>
      <c r="H151">
        <v>9</v>
      </c>
      <c r="I151" t="s">
        <v>219</v>
      </c>
      <c r="J151">
        <v>598</v>
      </c>
      <c r="K151">
        <v>3586</v>
      </c>
      <c r="L151">
        <v>235</v>
      </c>
      <c r="M151">
        <v>1410</v>
      </c>
      <c r="N151" t="s">
        <v>203</v>
      </c>
      <c r="O151" t="s">
        <v>467</v>
      </c>
      <c r="P151">
        <v>163</v>
      </c>
      <c r="Q151">
        <v>976</v>
      </c>
      <c r="R151" t="s">
        <v>216</v>
      </c>
      <c r="S151" t="s">
        <v>474</v>
      </c>
      <c r="T151">
        <v>107</v>
      </c>
      <c r="U151">
        <v>642</v>
      </c>
      <c r="V151" t="s">
        <v>216</v>
      </c>
      <c r="W151" t="s">
        <v>474</v>
      </c>
      <c r="X151">
        <v>56</v>
      </c>
      <c r="Y151">
        <v>336</v>
      </c>
      <c r="Z151" t="s">
        <v>216</v>
      </c>
      <c r="AA151" t="s">
        <v>410</v>
      </c>
      <c r="AB151">
        <v>37</v>
      </c>
      <c r="AC151">
        <v>222</v>
      </c>
      <c r="AD151" t="s">
        <v>216</v>
      </c>
      <c r="AE151" t="s">
        <v>223</v>
      </c>
      <c r="AF151">
        <v>0</v>
      </c>
      <c r="AG151">
        <v>0</v>
      </c>
      <c r="AH151" t="s">
        <v>207</v>
      </c>
      <c r="AI151" t="s">
        <v>207</v>
      </c>
      <c r="AJ151">
        <v>0</v>
      </c>
      <c r="AK151">
        <v>0</v>
      </c>
      <c r="AL151" t="s">
        <v>206</v>
      </c>
      <c r="AM151">
        <v>0</v>
      </c>
      <c r="AN151">
        <v>0</v>
      </c>
      <c r="AO151">
        <v>0</v>
      </c>
      <c r="AP151">
        <v>0</v>
      </c>
      <c r="AQ151" t="s">
        <v>207</v>
      </c>
      <c r="AR151" t="s">
        <v>207</v>
      </c>
      <c r="AS151">
        <v>0</v>
      </c>
      <c r="AT151">
        <v>0</v>
      </c>
      <c r="AU151" t="s">
        <v>207</v>
      </c>
      <c r="AV151" t="s">
        <v>207</v>
      </c>
      <c r="AW151">
        <v>0</v>
      </c>
      <c r="AX151">
        <v>0</v>
      </c>
      <c r="AY151" t="s">
        <v>207</v>
      </c>
      <c r="AZ151" t="s">
        <v>207</v>
      </c>
      <c r="BA151">
        <v>0</v>
      </c>
      <c r="BB151">
        <v>0</v>
      </c>
      <c r="BC151" t="s">
        <v>207</v>
      </c>
      <c r="BD151" t="s">
        <v>207</v>
      </c>
      <c r="BE151">
        <v>0</v>
      </c>
      <c r="BF151">
        <v>0</v>
      </c>
      <c r="BG151" t="s">
        <v>207</v>
      </c>
      <c r="BH151" t="s">
        <v>207</v>
      </c>
      <c r="BI151">
        <v>0</v>
      </c>
      <c r="BJ151">
        <v>0</v>
      </c>
      <c r="BK151">
        <v>1410</v>
      </c>
      <c r="BL151">
        <v>0</v>
      </c>
      <c r="BM151">
        <v>0</v>
      </c>
      <c r="BN151">
        <v>0</v>
      </c>
      <c r="BO151" t="s">
        <v>206</v>
      </c>
      <c r="BP151">
        <v>976</v>
      </c>
      <c r="BQ151">
        <v>0</v>
      </c>
      <c r="BR151">
        <v>0</v>
      </c>
      <c r="BS151">
        <v>0</v>
      </c>
      <c r="BT151" t="s">
        <v>206</v>
      </c>
      <c r="BU151">
        <v>642</v>
      </c>
      <c r="BV151">
        <v>0</v>
      </c>
      <c r="BW151">
        <v>0</v>
      </c>
      <c r="BX151">
        <v>0</v>
      </c>
      <c r="BY151" t="s">
        <v>206</v>
      </c>
      <c r="BZ151">
        <v>336</v>
      </c>
      <c r="CA151">
        <v>0</v>
      </c>
      <c r="CB151">
        <v>0</v>
      </c>
      <c r="CC151">
        <v>0</v>
      </c>
      <c r="CD151" t="s">
        <v>206</v>
      </c>
      <c r="CE151">
        <v>222</v>
      </c>
      <c r="CF151">
        <v>0</v>
      </c>
      <c r="CG151">
        <v>0</v>
      </c>
      <c r="CH151">
        <v>0</v>
      </c>
      <c r="CI151" t="s">
        <v>206</v>
      </c>
      <c r="CJ151">
        <v>0</v>
      </c>
      <c r="CK151">
        <v>0</v>
      </c>
      <c r="CL151">
        <v>0</v>
      </c>
      <c r="CM151">
        <v>0</v>
      </c>
      <c r="CN151" t="s">
        <v>206</v>
      </c>
      <c r="CO151" t="s">
        <v>207</v>
      </c>
      <c r="CP151">
        <v>0</v>
      </c>
      <c r="CQ151">
        <v>0</v>
      </c>
      <c r="CR151">
        <v>0</v>
      </c>
      <c r="CS151">
        <v>598</v>
      </c>
      <c r="CT151">
        <v>3586</v>
      </c>
      <c r="CU151" t="s">
        <v>206</v>
      </c>
      <c r="CV151">
        <v>0</v>
      </c>
      <c r="CW151">
        <v>0</v>
      </c>
      <c r="CX151">
        <v>1539</v>
      </c>
      <c r="CY151">
        <v>9234</v>
      </c>
      <c r="CZ151" t="s">
        <v>219</v>
      </c>
      <c r="DA151">
        <f>Table1[[#This Row],[i- returnees internal present household]]+Table1[[#This Row],[k- abroad returnee household]]</f>
        <v>208</v>
      </c>
      <c r="DB151">
        <f>Table1[[#This Row],[i- returnees internal present individuals]]+Table1[[#This Row],[k- abroad returnee individuals]]</f>
        <v>1139</v>
      </c>
      <c r="DC151" t="s">
        <v>219</v>
      </c>
      <c r="DD151">
        <v>137</v>
      </c>
      <c r="DE151">
        <v>760</v>
      </c>
      <c r="DF151">
        <v>21</v>
      </c>
      <c r="DG151">
        <v>117</v>
      </c>
      <c r="DH151" t="s">
        <v>216</v>
      </c>
      <c r="DI151" t="s">
        <v>410</v>
      </c>
      <c r="DJ151" t="s">
        <v>210</v>
      </c>
      <c r="DK151" t="s">
        <v>207</v>
      </c>
      <c r="DL151">
        <v>22</v>
      </c>
      <c r="DM151">
        <v>125</v>
      </c>
      <c r="DN151" t="s">
        <v>203</v>
      </c>
      <c r="DO151" t="s">
        <v>286</v>
      </c>
      <c r="DP151" t="s">
        <v>210</v>
      </c>
      <c r="DQ151" t="s">
        <v>207</v>
      </c>
      <c r="DR151">
        <v>33</v>
      </c>
      <c r="DS151">
        <v>181</v>
      </c>
      <c r="DT151" t="s">
        <v>216</v>
      </c>
      <c r="DU151" t="s">
        <v>255</v>
      </c>
      <c r="DV151" t="s">
        <v>210</v>
      </c>
      <c r="DW151" t="s">
        <v>207</v>
      </c>
      <c r="DX151">
        <v>56</v>
      </c>
      <c r="DY151">
        <v>320</v>
      </c>
      <c r="DZ151" t="s">
        <v>253</v>
      </c>
      <c r="EA151" t="s">
        <v>254</v>
      </c>
      <c r="EB151" t="s">
        <v>210</v>
      </c>
      <c r="EC151" t="s">
        <v>207</v>
      </c>
      <c r="ED151">
        <v>5</v>
      </c>
      <c r="EE151">
        <v>17</v>
      </c>
      <c r="EF151" t="s">
        <v>216</v>
      </c>
      <c r="EG151" t="s">
        <v>410</v>
      </c>
      <c r="EH151" t="s">
        <v>210</v>
      </c>
      <c r="EI151" t="s">
        <v>207</v>
      </c>
      <c r="EJ151">
        <v>0</v>
      </c>
      <c r="EK151">
        <v>0</v>
      </c>
      <c r="EL151" t="s">
        <v>219</v>
      </c>
      <c r="EM151">
        <v>71</v>
      </c>
      <c r="EN151">
        <v>379</v>
      </c>
      <c r="EO151">
        <v>9</v>
      </c>
      <c r="EP151">
        <v>53</v>
      </c>
      <c r="EQ151" t="s">
        <v>208</v>
      </c>
      <c r="ER151" t="s">
        <v>209</v>
      </c>
      <c r="ES151" t="s">
        <v>210</v>
      </c>
      <c r="ET151" t="s">
        <v>207</v>
      </c>
      <c r="EU151">
        <v>12</v>
      </c>
      <c r="EV151">
        <v>65</v>
      </c>
      <c r="EW151" t="s">
        <v>277</v>
      </c>
      <c r="EX151" t="s">
        <v>278</v>
      </c>
      <c r="EY151" t="s">
        <v>210</v>
      </c>
      <c r="EZ151" t="s">
        <v>207</v>
      </c>
      <c r="FA151">
        <v>18</v>
      </c>
      <c r="FB151">
        <v>93</v>
      </c>
      <c r="FC151" t="s">
        <v>277</v>
      </c>
      <c r="FD151" t="s">
        <v>278</v>
      </c>
      <c r="FE151" t="s">
        <v>210</v>
      </c>
      <c r="FF151" t="s">
        <v>207</v>
      </c>
      <c r="FG151">
        <v>28</v>
      </c>
      <c r="FH151">
        <v>155</v>
      </c>
      <c r="FI151" t="s">
        <v>208</v>
      </c>
      <c r="FJ151" t="s">
        <v>209</v>
      </c>
      <c r="FK151" t="s">
        <v>210</v>
      </c>
      <c r="FL151" t="s">
        <v>207</v>
      </c>
      <c r="FM151">
        <v>4</v>
      </c>
      <c r="FN151">
        <v>13</v>
      </c>
      <c r="FO151" t="s">
        <v>208</v>
      </c>
      <c r="FP151" t="s">
        <v>209</v>
      </c>
      <c r="FQ151" t="s">
        <v>210</v>
      </c>
      <c r="FR151" t="s">
        <v>207</v>
      </c>
      <c r="FS151">
        <v>0</v>
      </c>
      <c r="FT151">
        <v>0</v>
      </c>
      <c r="FU151">
        <v>48</v>
      </c>
      <c r="FV151">
        <v>385</v>
      </c>
      <c r="FW151">
        <v>70</v>
      </c>
      <c r="FX151">
        <v>354</v>
      </c>
      <c r="FY151">
        <v>90</v>
      </c>
      <c r="FZ151">
        <v>400</v>
      </c>
      <c r="GA151">
        <v>0</v>
      </c>
      <c r="GB151">
        <v>0</v>
      </c>
      <c r="GC151" t="s">
        <v>219</v>
      </c>
      <c r="GD151">
        <v>60</v>
      </c>
      <c r="GE151">
        <v>319</v>
      </c>
      <c r="GF151" t="s">
        <v>219</v>
      </c>
      <c r="GG151" t="s">
        <v>216</v>
      </c>
      <c r="GH151" t="s">
        <v>410</v>
      </c>
      <c r="GI151" t="s">
        <v>206</v>
      </c>
      <c r="GJ151" t="s">
        <v>207</v>
      </c>
      <c r="GK151" t="s">
        <v>206</v>
      </c>
      <c r="GL151">
        <v>0</v>
      </c>
      <c r="GM151">
        <v>0</v>
      </c>
      <c r="GN151" t="s">
        <v>206</v>
      </c>
      <c r="GO151" t="s">
        <v>212</v>
      </c>
      <c r="GP151" t="s">
        <v>212</v>
      </c>
      <c r="GQ151" t="s">
        <v>237</v>
      </c>
      <c r="GR151" t="s">
        <v>748</v>
      </c>
    </row>
    <row r="152" spans="1:200" x14ac:dyDescent="0.2">
      <c r="A152" t="s">
        <v>231</v>
      </c>
      <c r="B152" t="s">
        <v>232</v>
      </c>
      <c r="C152" t="s">
        <v>750</v>
      </c>
      <c r="D152" t="s">
        <v>751</v>
      </c>
      <c r="E152" t="s">
        <v>749</v>
      </c>
      <c r="F152" t="s">
        <v>752</v>
      </c>
      <c r="G152">
        <v>9</v>
      </c>
      <c r="H152">
        <v>9</v>
      </c>
      <c r="I152" t="s">
        <v>219</v>
      </c>
      <c r="J152">
        <v>600</v>
      </c>
      <c r="K152">
        <v>2785</v>
      </c>
      <c r="L152">
        <v>170</v>
      </c>
      <c r="M152">
        <v>621</v>
      </c>
      <c r="N152" t="s">
        <v>232</v>
      </c>
      <c r="O152" t="s">
        <v>751</v>
      </c>
      <c r="P152">
        <v>192</v>
      </c>
      <c r="Q152">
        <v>1000</v>
      </c>
      <c r="R152" t="s">
        <v>232</v>
      </c>
      <c r="S152" t="s">
        <v>751</v>
      </c>
      <c r="T152">
        <v>106</v>
      </c>
      <c r="U152">
        <v>542</v>
      </c>
      <c r="V152" t="s">
        <v>232</v>
      </c>
      <c r="W152" t="s">
        <v>751</v>
      </c>
      <c r="X152">
        <v>52</v>
      </c>
      <c r="Y152">
        <v>229</v>
      </c>
      <c r="Z152" t="s">
        <v>232</v>
      </c>
      <c r="AA152" t="s">
        <v>751</v>
      </c>
      <c r="AB152">
        <v>31</v>
      </c>
      <c r="AC152">
        <v>139</v>
      </c>
      <c r="AD152" t="s">
        <v>232</v>
      </c>
      <c r="AE152" t="s">
        <v>751</v>
      </c>
      <c r="AF152">
        <v>49</v>
      </c>
      <c r="AG152">
        <v>254</v>
      </c>
      <c r="AH152" t="s">
        <v>232</v>
      </c>
      <c r="AI152" t="s">
        <v>751</v>
      </c>
      <c r="AJ152">
        <v>0</v>
      </c>
      <c r="AK152">
        <v>0</v>
      </c>
      <c r="AL152" t="s">
        <v>206</v>
      </c>
      <c r="AM152">
        <v>0</v>
      </c>
      <c r="AN152">
        <v>0</v>
      </c>
      <c r="AO152">
        <v>0</v>
      </c>
      <c r="AP152">
        <v>0</v>
      </c>
      <c r="AQ152" t="s">
        <v>207</v>
      </c>
      <c r="AR152" t="s">
        <v>207</v>
      </c>
      <c r="AS152">
        <v>0</v>
      </c>
      <c r="AT152">
        <v>0</v>
      </c>
      <c r="AU152" t="s">
        <v>207</v>
      </c>
      <c r="AV152" t="s">
        <v>207</v>
      </c>
      <c r="AW152">
        <v>0</v>
      </c>
      <c r="AX152">
        <v>0</v>
      </c>
      <c r="AY152" t="s">
        <v>207</v>
      </c>
      <c r="AZ152" t="s">
        <v>207</v>
      </c>
      <c r="BA152">
        <v>0</v>
      </c>
      <c r="BB152">
        <v>0</v>
      </c>
      <c r="BC152" t="s">
        <v>207</v>
      </c>
      <c r="BD152" t="s">
        <v>207</v>
      </c>
      <c r="BE152">
        <v>0</v>
      </c>
      <c r="BF152">
        <v>0</v>
      </c>
      <c r="BG152" t="s">
        <v>207</v>
      </c>
      <c r="BH152" t="s">
        <v>207</v>
      </c>
      <c r="BI152">
        <v>0</v>
      </c>
      <c r="BJ152">
        <v>0</v>
      </c>
      <c r="BK152">
        <v>0</v>
      </c>
      <c r="BL152">
        <v>621</v>
      </c>
      <c r="BM152">
        <v>0</v>
      </c>
      <c r="BN152">
        <v>0</v>
      </c>
      <c r="BO152" t="s">
        <v>206</v>
      </c>
      <c r="BP152">
        <v>0</v>
      </c>
      <c r="BQ152">
        <v>1000</v>
      </c>
      <c r="BR152">
        <v>0</v>
      </c>
      <c r="BS152">
        <v>0</v>
      </c>
      <c r="BT152" t="s">
        <v>206</v>
      </c>
      <c r="BU152">
        <v>0</v>
      </c>
      <c r="BV152">
        <v>542</v>
      </c>
      <c r="BW152">
        <v>0</v>
      </c>
      <c r="BX152">
        <v>0</v>
      </c>
      <c r="BY152" t="s">
        <v>206</v>
      </c>
      <c r="BZ152">
        <v>0</v>
      </c>
      <c r="CA152">
        <v>229</v>
      </c>
      <c r="CB152">
        <v>0</v>
      </c>
      <c r="CC152">
        <v>0</v>
      </c>
      <c r="CD152" t="s">
        <v>206</v>
      </c>
      <c r="CE152">
        <v>0</v>
      </c>
      <c r="CF152">
        <v>139</v>
      </c>
      <c r="CG152">
        <v>0</v>
      </c>
      <c r="CH152">
        <v>0</v>
      </c>
      <c r="CI152" t="s">
        <v>206</v>
      </c>
      <c r="CJ152">
        <v>0</v>
      </c>
      <c r="CK152">
        <v>254</v>
      </c>
      <c r="CL152">
        <v>0</v>
      </c>
      <c r="CM152">
        <v>0</v>
      </c>
      <c r="CN152" t="s">
        <v>206</v>
      </c>
      <c r="CO152" t="s">
        <v>207</v>
      </c>
      <c r="CP152">
        <v>0</v>
      </c>
      <c r="CQ152">
        <v>0</v>
      </c>
      <c r="CR152">
        <v>0</v>
      </c>
      <c r="CS152">
        <v>600</v>
      </c>
      <c r="CT152">
        <v>2785</v>
      </c>
      <c r="CU152" t="s">
        <v>219</v>
      </c>
      <c r="CV152">
        <v>289</v>
      </c>
      <c r="CW152">
        <v>1553</v>
      </c>
      <c r="CX152">
        <v>1058</v>
      </c>
      <c r="CY152">
        <v>6153</v>
      </c>
      <c r="CZ152" t="s">
        <v>219</v>
      </c>
      <c r="DA152">
        <f>Table1[[#This Row],[i- returnees internal present household]]+Table1[[#This Row],[k- abroad returnee household]]</f>
        <v>307</v>
      </c>
      <c r="DB152">
        <f>Table1[[#This Row],[i- returnees internal present individuals]]+Table1[[#This Row],[k- abroad returnee individuals]]</f>
        <v>1581</v>
      </c>
      <c r="DC152" t="s">
        <v>219</v>
      </c>
      <c r="DD152">
        <v>280</v>
      </c>
      <c r="DE152">
        <v>1435</v>
      </c>
      <c r="DF152">
        <v>90</v>
      </c>
      <c r="DG152">
        <v>467</v>
      </c>
      <c r="DH152" t="s">
        <v>232</v>
      </c>
      <c r="DI152" t="s">
        <v>751</v>
      </c>
      <c r="DJ152" t="s">
        <v>210</v>
      </c>
      <c r="DK152" t="s">
        <v>207</v>
      </c>
      <c r="DL152">
        <v>28</v>
      </c>
      <c r="DM152">
        <v>118</v>
      </c>
      <c r="DN152" t="s">
        <v>232</v>
      </c>
      <c r="DO152" t="s">
        <v>751</v>
      </c>
      <c r="DP152" t="s">
        <v>242</v>
      </c>
      <c r="DQ152" t="s">
        <v>207</v>
      </c>
      <c r="DR152">
        <v>80</v>
      </c>
      <c r="DS152">
        <v>418</v>
      </c>
      <c r="DT152" t="s">
        <v>232</v>
      </c>
      <c r="DU152" t="s">
        <v>751</v>
      </c>
      <c r="DV152" t="s">
        <v>242</v>
      </c>
      <c r="DW152" t="s">
        <v>207</v>
      </c>
      <c r="DX152">
        <v>33</v>
      </c>
      <c r="DY152">
        <v>171</v>
      </c>
      <c r="DZ152" t="s">
        <v>232</v>
      </c>
      <c r="EA152" t="s">
        <v>751</v>
      </c>
      <c r="EB152" t="s">
        <v>242</v>
      </c>
      <c r="EC152" t="s">
        <v>207</v>
      </c>
      <c r="ED152">
        <v>49</v>
      </c>
      <c r="EE152">
        <v>261</v>
      </c>
      <c r="EF152" t="s">
        <v>232</v>
      </c>
      <c r="EG152" t="s">
        <v>751</v>
      </c>
      <c r="EH152" t="s">
        <v>242</v>
      </c>
      <c r="EI152" t="s">
        <v>207</v>
      </c>
      <c r="EJ152">
        <v>0</v>
      </c>
      <c r="EK152">
        <v>0</v>
      </c>
      <c r="EL152" t="s">
        <v>219</v>
      </c>
      <c r="EM152">
        <v>27</v>
      </c>
      <c r="EN152">
        <v>146</v>
      </c>
      <c r="EO152">
        <v>0</v>
      </c>
      <c r="EP152">
        <v>0</v>
      </c>
      <c r="EQ152" t="s">
        <v>207</v>
      </c>
      <c r="ER152" t="s">
        <v>207</v>
      </c>
      <c r="ES152" t="s">
        <v>207</v>
      </c>
      <c r="ET152" t="s">
        <v>207</v>
      </c>
      <c r="EU152">
        <v>0</v>
      </c>
      <c r="EV152">
        <v>0</v>
      </c>
      <c r="EW152" t="s">
        <v>207</v>
      </c>
      <c r="EX152" t="s">
        <v>207</v>
      </c>
      <c r="EY152" t="s">
        <v>207</v>
      </c>
      <c r="EZ152" t="s">
        <v>207</v>
      </c>
      <c r="FA152">
        <v>0</v>
      </c>
      <c r="FB152">
        <v>0</v>
      </c>
      <c r="FC152" t="s">
        <v>207</v>
      </c>
      <c r="FD152" t="s">
        <v>207</v>
      </c>
      <c r="FE152" t="s">
        <v>207</v>
      </c>
      <c r="FF152" t="s">
        <v>207</v>
      </c>
      <c r="FG152">
        <v>11</v>
      </c>
      <c r="FH152">
        <v>58</v>
      </c>
      <c r="FI152" t="s">
        <v>277</v>
      </c>
      <c r="FJ152" t="s">
        <v>278</v>
      </c>
      <c r="FK152" t="s">
        <v>242</v>
      </c>
      <c r="FL152" t="s">
        <v>207</v>
      </c>
      <c r="FM152">
        <v>16</v>
      </c>
      <c r="FN152">
        <v>88</v>
      </c>
      <c r="FO152" t="s">
        <v>277</v>
      </c>
      <c r="FP152" t="s">
        <v>278</v>
      </c>
      <c r="FQ152" t="s">
        <v>242</v>
      </c>
      <c r="FR152" t="s">
        <v>207</v>
      </c>
      <c r="FS152">
        <v>0</v>
      </c>
      <c r="FT152">
        <v>0</v>
      </c>
      <c r="FU152">
        <v>198</v>
      </c>
      <c r="FV152">
        <v>888</v>
      </c>
      <c r="FW152">
        <v>82</v>
      </c>
      <c r="FX152">
        <v>432</v>
      </c>
      <c r="FY152">
        <v>27</v>
      </c>
      <c r="FZ152">
        <v>261</v>
      </c>
      <c r="GA152">
        <v>0</v>
      </c>
      <c r="GB152">
        <v>0</v>
      </c>
      <c r="GC152" t="s">
        <v>219</v>
      </c>
      <c r="GD152">
        <v>180</v>
      </c>
      <c r="GE152">
        <v>954</v>
      </c>
      <c r="GF152" t="s">
        <v>219</v>
      </c>
      <c r="GG152" t="s">
        <v>232</v>
      </c>
      <c r="GH152" t="s">
        <v>751</v>
      </c>
      <c r="GI152" t="s">
        <v>219</v>
      </c>
      <c r="GJ152" t="s">
        <v>277</v>
      </c>
      <c r="GK152" t="s">
        <v>206</v>
      </c>
      <c r="GL152">
        <v>0</v>
      </c>
      <c r="GM152">
        <v>0</v>
      </c>
      <c r="GN152" t="s">
        <v>206</v>
      </c>
      <c r="GO152" t="s">
        <v>212</v>
      </c>
      <c r="GP152" t="s">
        <v>211</v>
      </c>
      <c r="GQ152" t="s">
        <v>257</v>
      </c>
      <c r="GR152" t="s">
        <v>220</v>
      </c>
    </row>
    <row r="153" spans="1:200" x14ac:dyDescent="0.2">
      <c r="A153" t="s">
        <v>261</v>
      </c>
      <c r="B153" t="s">
        <v>262</v>
      </c>
      <c r="C153" t="s">
        <v>709</v>
      </c>
      <c r="D153" t="s">
        <v>524</v>
      </c>
      <c r="E153" t="s">
        <v>753</v>
      </c>
      <c r="F153" t="s">
        <v>754</v>
      </c>
      <c r="G153">
        <v>9</v>
      </c>
      <c r="H153">
        <v>9</v>
      </c>
      <c r="I153" t="s">
        <v>219</v>
      </c>
      <c r="J153">
        <v>95</v>
      </c>
      <c r="K153">
        <v>523</v>
      </c>
      <c r="L153">
        <v>20</v>
      </c>
      <c r="M153">
        <v>110</v>
      </c>
      <c r="N153" t="s">
        <v>262</v>
      </c>
      <c r="O153" t="s">
        <v>524</v>
      </c>
      <c r="P153">
        <v>75</v>
      </c>
      <c r="Q153">
        <v>413</v>
      </c>
      <c r="R153" t="s">
        <v>262</v>
      </c>
      <c r="S153" t="s">
        <v>524</v>
      </c>
      <c r="T153">
        <v>0</v>
      </c>
      <c r="U153">
        <v>0</v>
      </c>
      <c r="V153" t="s">
        <v>207</v>
      </c>
      <c r="W153" t="s">
        <v>207</v>
      </c>
      <c r="X153">
        <v>0</v>
      </c>
      <c r="Y153">
        <v>0</v>
      </c>
      <c r="Z153" t="s">
        <v>207</v>
      </c>
      <c r="AA153" t="s">
        <v>207</v>
      </c>
      <c r="AB153">
        <v>0</v>
      </c>
      <c r="AC153">
        <v>0</v>
      </c>
      <c r="AD153" t="s">
        <v>207</v>
      </c>
      <c r="AE153" t="s">
        <v>207</v>
      </c>
      <c r="AF153">
        <v>0</v>
      </c>
      <c r="AG153">
        <v>0</v>
      </c>
      <c r="AH153" t="s">
        <v>207</v>
      </c>
      <c r="AI153" t="s">
        <v>207</v>
      </c>
      <c r="AJ153">
        <v>0</v>
      </c>
      <c r="AK153">
        <v>0</v>
      </c>
      <c r="AL153" t="s">
        <v>206</v>
      </c>
      <c r="AM153">
        <v>0</v>
      </c>
      <c r="AN153">
        <v>0</v>
      </c>
      <c r="AO153">
        <v>0</v>
      </c>
      <c r="AP153">
        <v>0</v>
      </c>
      <c r="AQ153" t="s">
        <v>207</v>
      </c>
      <c r="AR153" t="s">
        <v>207</v>
      </c>
      <c r="AS153">
        <v>0</v>
      </c>
      <c r="AT153">
        <v>0</v>
      </c>
      <c r="AU153" t="s">
        <v>207</v>
      </c>
      <c r="AV153" t="s">
        <v>207</v>
      </c>
      <c r="AW153">
        <v>0</v>
      </c>
      <c r="AX153">
        <v>0</v>
      </c>
      <c r="AY153" t="s">
        <v>207</v>
      </c>
      <c r="AZ153" t="s">
        <v>207</v>
      </c>
      <c r="BA153">
        <v>0</v>
      </c>
      <c r="BB153">
        <v>0</v>
      </c>
      <c r="BC153" t="s">
        <v>207</v>
      </c>
      <c r="BD153" t="s">
        <v>207</v>
      </c>
      <c r="BE153">
        <v>0</v>
      </c>
      <c r="BF153">
        <v>0</v>
      </c>
      <c r="BG153" t="s">
        <v>207</v>
      </c>
      <c r="BH153" t="s">
        <v>207</v>
      </c>
      <c r="BI153">
        <v>0</v>
      </c>
      <c r="BJ153">
        <v>0</v>
      </c>
      <c r="BK153">
        <v>110</v>
      </c>
      <c r="BL153">
        <v>0</v>
      </c>
      <c r="BM153">
        <v>0</v>
      </c>
      <c r="BN153">
        <v>0</v>
      </c>
      <c r="BO153" t="s">
        <v>206</v>
      </c>
      <c r="BP153">
        <v>413</v>
      </c>
      <c r="BQ153">
        <v>0</v>
      </c>
      <c r="BR153">
        <v>0</v>
      </c>
      <c r="BS153">
        <v>0</v>
      </c>
      <c r="BT153" t="s">
        <v>206</v>
      </c>
      <c r="BU153">
        <v>0</v>
      </c>
      <c r="BV153">
        <v>0</v>
      </c>
      <c r="BW153">
        <v>0</v>
      </c>
      <c r="BX153">
        <v>0</v>
      </c>
      <c r="BY153" t="s">
        <v>206</v>
      </c>
      <c r="BZ153">
        <v>0</v>
      </c>
      <c r="CA153">
        <v>0</v>
      </c>
      <c r="CB153">
        <v>0</v>
      </c>
      <c r="CC153">
        <v>0</v>
      </c>
      <c r="CD153" t="s">
        <v>206</v>
      </c>
      <c r="CE153">
        <v>0</v>
      </c>
      <c r="CF153">
        <v>0</v>
      </c>
      <c r="CG153">
        <v>0</v>
      </c>
      <c r="CH153">
        <v>0</v>
      </c>
      <c r="CI153" t="s">
        <v>206</v>
      </c>
      <c r="CJ153">
        <v>0</v>
      </c>
      <c r="CK153">
        <v>0</v>
      </c>
      <c r="CL153">
        <v>0</v>
      </c>
      <c r="CM153">
        <v>0</v>
      </c>
      <c r="CN153" t="s">
        <v>206</v>
      </c>
      <c r="CO153" t="s">
        <v>207</v>
      </c>
      <c r="CP153">
        <v>0</v>
      </c>
      <c r="CQ153">
        <v>0</v>
      </c>
      <c r="CR153">
        <v>0</v>
      </c>
      <c r="CS153">
        <v>95</v>
      </c>
      <c r="CT153">
        <v>523</v>
      </c>
      <c r="CU153" t="s">
        <v>206</v>
      </c>
      <c r="CV153">
        <v>0</v>
      </c>
      <c r="CW153">
        <v>0</v>
      </c>
      <c r="CX153">
        <v>500</v>
      </c>
      <c r="CY153">
        <v>2500</v>
      </c>
      <c r="CZ153" t="s">
        <v>219</v>
      </c>
      <c r="DA153">
        <f>Table1[[#This Row],[i- returnees internal present household]]+Table1[[#This Row],[k- abroad returnee household]]</f>
        <v>480</v>
      </c>
      <c r="DB153">
        <f>Table1[[#This Row],[i- returnees internal present individuals]]+Table1[[#This Row],[k- abroad returnee individuals]]</f>
        <v>2772</v>
      </c>
      <c r="DC153" t="s">
        <v>206</v>
      </c>
      <c r="DD153">
        <v>0</v>
      </c>
      <c r="DE153">
        <v>0</v>
      </c>
      <c r="DF153">
        <v>0</v>
      </c>
      <c r="DG153">
        <v>0</v>
      </c>
      <c r="DH153" t="s">
        <v>207</v>
      </c>
      <c r="DI153" t="s">
        <v>207</v>
      </c>
      <c r="DJ153" t="s">
        <v>207</v>
      </c>
      <c r="DK153" t="s">
        <v>207</v>
      </c>
      <c r="DL153">
        <v>0</v>
      </c>
      <c r="DM153">
        <v>0</v>
      </c>
      <c r="DN153" t="s">
        <v>207</v>
      </c>
      <c r="DO153" t="s">
        <v>207</v>
      </c>
      <c r="DP153" t="s">
        <v>207</v>
      </c>
      <c r="DQ153" t="s">
        <v>207</v>
      </c>
      <c r="DR153">
        <v>0</v>
      </c>
      <c r="DS153">
        <v>0</v>
      </c>
      <c r="DT153" t="s">
        <v>207</v>
      </c>
      <c r="DU153" t="s">
        <v>207</v>
      </c>
      <c r="DV153" t="s">
        <v>207</v>
      </c>
      <c r="DW153" t="s">
        <v>207</v>
      </c>
      <c r="DX153">
        <v>0</v>
      </c>
      <c r="DY153">
        <v>0</v>
      </c>
      <c r="DZ153" t="s">
        <v>207</v>
      </c>
      <c r="EA153" t="s">
        <v>207</v>
      </c>
      <c r="EB153" t="s">
        <v>207</v>
      </c>
      <c r="EC153" t="s">
        <v>207</v>
      </c>
      <c r="ED153">
        <v>0</v>
      </c>
      <c r="EE153">
        <v>0</v>
      </c>
      <c r="EF153" t="s">
        <v>207</v>
      </c>
      <c r="EG153" t="s">
        <v>207</v>
      </c>
      <c r="EH153" t="s">
        <v>207</v>
      </c>
      <c r="EI153" t="s">
        <v>207</v>
      </c>
      <c r="EJ153">
        <v>0</v>
      </c>
      <c r="EK153">
        <v>0</v>
      </c>
      <c r="EL153" t="s">
        <v>219</v>
      </c>
      <c r="EM153">
        <v>480</v>
      </c>
      <c r="EN153">
        <v>2772</v>
      </c>
      <c r="EO153">
        <v>36</v>
      </c>
      <c r="EP153">
        <v>200</v>
      </c>
      <c r="EQ153" t="s">
        <v>281</v>
      </c>
      <c r="ER153" t="s">
        <v>484</v>
      </c>
      <c r="ES153" t="s">
        <v>242</v>
      </c>
      <c r="ET153" t="s">
        <v>207</v>
      </c>
      <c r="EU153">
        <v>82</v>
      </c>
      <c r="EV153">
        <v>450</v>
      </c>
      <c r="EW153" t="s">
        <v>281</v>
      </c>
      <c r="EX153" t="s">
        <v>484</v>
      </c>
      <c r="EY153" t="s">
        <v>242</v>
      </c>
      <c r="EZ153" t="s">
        <v>207</v>
      </c>
      <c r="FA153">
        <v>272</v>
      </c>
      <c r="FB153">
        <v>1632</v>
      </c>
      <c r="FC153" t="s">
        <v>281</v>
      </c>
      <c r="FD153" t="s">
        <v>484</v>
      </c>
      <c r="FE153" t="s">
        <v>242</v>
      </c>
      <c r="FF153" t="s">
        <v>207</v>
      </c>
      <c r="FG153">
        <v>55</v>
      </c>
      <c r="FH153">
        <v>300</v>
      </c>
      <c r="FI153" t="s">
        <v>281</v>
      </c>
      <c r="FJ153" t="s">
        <v>484</v>
      </c>
      <c r="FK153" t="s">
        <v>242</v>
      </c>
      <c r="FL153" t="s">
        <v>207</v>
      </c>
      <c r="FM153">
        <v>35</v>
      </c>
      <c r="FN153">
        <v>190</v>
      </c>
      <c r="FO153" t="s">
        <v>281</v>
      </c>
      <c r="FP153" t="s">
        <v>484</v>
      </c>
      <c r="FQ153" t="s">
        <v>242</v>
      </c>
      <c r="FR153" t="s">
        <v>207</v>
      </c>
      <c r="FS153">
        <v>0</v>
      </c>
      <c r="FT153">
        <v>0</v>
      </c>
      <c r="FU153">
        <v>364</v>
      </c>
      <c r="FV153">
        <v>2132</v>
      </c>
      <c r="FW153">
        <v>109</v>
      </c>
      <c r="FX153">
        <v>600</v>
      </c>
      <c r="FY153">
        <v>7</v>
      </c>
      <c r="FZ153">
        <v>40</v>
      </c>
      <c r="GA153">
        <v>0</v>
      </c>
      <c r="GB153">
        <v>0</v>
      </c>
      <c r="GC153" t="s">
        <v>219</v>
      </c>
      <c r="GD153">
        <v>291</v>
      </c>
      <c r="GE153">
        <v>1540</v>
      </c>
      <c r="GF153" t="s">
        <v>219</v>
      </c>
      <c r="GG153" t="s">
        <v>262</v>
      </c>
      <c r="GH153" t="s">
        <v>524</v>
      </c>
      <c r="GI153" t="s">
        <v>219</v>
      </c>
      <c r="GJ153" t="s">
        <v>281</v>
      </c>
      <c r="GK153" t="s">
        <v>206</v>
      </c>
      <c r="GL153">
        <v>0</v>
      </c>
      <c r="GM153">
        <v>0</v>
      </c>
      <c r="GN153" t="s">
        <v>219</v>
      </c>
      <c r="GO153" t="s">
        <v>212</v>
      </c>
      <c r="GP153" t="s">
        <v>211</v>
      </c>
      <c r="GQ153" t="s">
        <v>212</v>
      </c>
      <c r="GR153" t="s">
        <v>220</v>
      </c>
    </row>
    <row r="154" spans="1:200" x14ac:dyDescent="0.2">
      <c r="A154" t="s">
        <v>261</v>
      </c>
      <c r="B154" t="s">
        <v>262</v>
      </c>
      <c r="C154" t="s">
        <v>709</v>
      </c>
      <c r="D154" t="s">
        <v>524</v>
      </c>
      <c r="E154" t="s">
        <v>755</v>
      </c>
      <c r="F154" t="s">
        <v>756</v>
      </c>
      <c r="G154">
        <v>9</v>
      </c>
      <c r="H154">
        <v>9</v>
      </c>
      <c r="I154" t="s">
        <v>206</v>
      </c>
      <c r="J154">
        <v>0</v>
      </c>
      <c r="K154">
        <v>0</v>
      </c>
      <c r="L154">
        <v>0</v>
      </c>
      <c r="M154">
        <v>0</v>
      </c>
      <c r="N154" t="s">
        <v>207</v>
      </c>
      <c r="O154" t="s">
        <v>207</v>
      </c>
      <c r="P154">
        <v>0</v>
      </c>
      <c r="Q154">
        <v>0</v>
      </c>
      <c r="R154" t="s">
        <v>207</v>
      </c>
      <c r="S154" t="s">
        <v>207</v>
      </c>
      <c r="T154">
        <v>0</v>
      </c>
      <c r="U154">
        <v>0</v>
      </c>
      <c r="V154" t="s">
        <v>207</v>
      </c>
      <c r="W154" t="s">
        <v>207</v>
      </c>
      <c r="X154">
        <v>0</v>
      </c>
      <c r="Y154">
        <v>0</v>
      </c>
      <c r="Z154" t="s">
        <v>207</v>
      </c>
      <c r="AA154" t="s">
        <v>207</v>
      </c>
      <c r="AB154">
        <v>0</v>
      </c>
      <c r="AC154">
        <v>0</v>
      </c>
      <c r="AD154" t="s">
        <v>207</v>
      </c>
      <c r="AE154" t="s">
        <v>207</v>
      </c>
      <c r="AF154">
        <v>0</v>
      </c>
      <c r="AG154">
        <v>0</v>
      </c>
      <c r="AH154" t="s">
        <v>207</v>
      </c>
      <c r="AI154" t="s">
        <v>207</v>
      </c>
      <c r="AJ154">
        <v>0</v>
      </c>
      <c r="AK154">
        <v>0</v>
      </c>
      <c r="AL154" t="s">
        <v>206</v>
      </c>
      <c r="AM154">
        <v>0</v>
      </c>
      <c r="AN154">
        <v>0</v>
      </c>
      <c r="AO154">
        <v>0</v>
      </c>
      <c r="AP154">
        <v>0</v>
      </c>
      <c r="AQ154" t="s">
        <v>207</v>
      </c>
      <c r="AR154" t="s">
        <v>207</v>
      </c>
      <c r="AS154">
        <v>0</v>
      </c>
      <c r="AT154">
        <v>0</v>
      </c>
      <c r="AU154" t="s">
        <v>207</v>
      </c>
      <c r="AV154" t="s">
        <v>207</v>
      </c>
      <c r="AW154">
        <v>0</v>
      </c>
      <c r="AX154">
        <v>0</v>
      </c>
      <c r="AY154" t="s">
        <v>207</v>
      </c>
      <c r="AZ154" t="s">
        <v>207</v>
      </c>
      <c r="BA154">
        <v>0</v>
      </c>
      <c r="BB154">
        <v>0</v>
      </c>
      <c r="BC154" t="s">
        <v>207</v>
      </c>
      <c r="BD154" t="s">
        <v>207</v>
      </c>
      <c r="BE154">
        <v>0</v>
      </c>
      <c r="BF154">
        <v>0</v>
      </c>
      <c r="BG154" t="s">
        <v>207</v>
      </c>
      <c r="BH154" t="s">
        <v>207</v>
      </c>
      <c r="BI154">
        <v>0</v>
      </c>
      <c r="BJ154">
        <v>0</v>
      </c>
      <c r="BK154">
        <v>0</v>
      </c>
      <c r="BL154">
        <v>0</v>
      </c>
      <c r="BM154">
        <v>0</v>
      </c>
      <c r="BN154">
        <v>0</v>
      </c>
      <c r="BO154" t="s">
        <v>206</v>
      </c>
      <c r="BP154">
        <v>0</v>
      </c>
      <c r="BQ154">
        <v>0</v>
      </c>
      <c r="BR154">
        <v>0</v>
      </c>
      <c r="BS154">
        <v>0</v>
      </c>
      <c r="BT154" t="s">
        <v>206</v>
      </c>
      <c r="BU154">
        <v>0</v>
      </c>
      <c r="BV154">
        <v>0</v>
      </c>
      <c r="BW154">
        <v>0</v>
      </c>
      <c r="BX154">
        <v>0</v>
      </c>
      <c r="BY154" t="s">
        <v>206</v>
      </c>
      <c r="BZ154">
        <v>0</v>
      </c>
      <c r="CA154">
        <v>0</v>
      </c>
      <c r="CB154">
        <v>0</v>
      </c>
      <c r="CC154">
        <v>0</v>
      </c>
      <c r="CD154" t="s">
        <v>206</v>
      </c>
      <c r="CE154">
        <v>0</v>
      </c>
      <c r="CF154">
        <v>0</v>
      </c>
      <c r="CG154">
        <v>0</v>
      </c>
      <c r="CH154">
        <v>0</v>
      </c>
      <c r="CI154" t="s">
        <v>206</v>
      </c>
      <c r="CJ154">
        <v>0</v>
      </c>
      <c r="CK154">
        <v>0</v>
      </c>
      <c r="CL154">
        <v>0</v>
      </c>
      <c r="CM154">
        <v>0</v>
      </c>
      <c r="CN154" t="s">
        <v>206</v>
      </c>
      <c r="CO154" t="s">
        <v>207</v>
      </c>
      <c r="CP154">
        <v>0</v>
      </c>
      <c r="CQ154">
        <v>0</v>
      </c>
      <c r="CR154">
        <v>0</v>
      </c>
      <c r="CS154">
        <v>0</v>
      </c>
      <c r="CT154">
        <v>0</v>
      </c>
      <c r="CU154" t="s">
        <v>206</v>
      </c>
      <c r="CV154">
        <v>0</v>
      </c>
      <c r="CW154">
        <v>0</v>
      </c>
      <c r="CX154">
        <v>100</v>
      </c>
      <c r="CY154">
        <v>590</v>
      </c>
      <c r="CZ154" t="s">
        <v>219</v>
      </c>
      <c r="DA154">
        <f>Table1[[#This Row],[i- returnees internal present household]]+Table1[[#This Row],[k- abroad returnee household]]</f>
        <v>473</v>
      </c>
      <c r="DB154">
        <f>Table1[[#This Row],[i- returnees internal present individuals]]+Table1[[#This Row],[k- abroad returnee individuals]]</f>
        <v>2307</v>
      </c>
      <c r="DC154" t="s">
        <v>206</v>
      </c>
      <c r="DD154">
        <v>0</v>
      </c>
      <c r="DE154">
        <v>0</v>
      </c>
      <c r="DF154">
        <v>0</v>
      </c>
      <c r="DG154">
        <v>0</v>
      </c>
      <c r="DH154" t="s">
        <v>207</v>
      </c>
      <c r="DI154" t="s">
        <v>207</v>
      </c>
      <c r="DJ154" t="s">
        <v>207</v>
      </c>
      <c r="DK154" t="s">
        <v>207</v>
      </c>
      <c r="DL154">
        <v>0</v>
      </c>
      <c r="DM154">
        <v>0</v>
      </c>
      <c r="DN154" t="s">
        <v>207</v>
      </c>
      <c r="DO154" t="s">
        <v>207</v>
      </c>
      <c r="DP154" t="s">
        <v>207</v>
      </c>
      <c r="DQ154" t="s">
        <v>207</v>
      </c>
      <c r="DR154">
        <v>0</v>
      </c>
      <c r="DS154">
        <v>0</v>
      </c>
      <c r="DT154" t="s">
        <v>207</v>
      </c>
      <c r="DU154" t="s">
        <v>207</v>
      </c>
      <c r="DV154" t="s">
        <v>207</v>
      </c>
      <c r="DW154" t="s">
        <v>207</v>
      </c>
      <c r="DX154">
        <v>0</v>
      </c>
      <c r="DY154">
        <v>0</v>
      </c>
      <c r="DZ154" t="s">
        <v>207</v>
      </c>
      <c r="EA154" t="s">
        <v>207</v>
      </c>
      <c r="EB154" t="s">
        <v>207</v>
      </c>
      <c r="EC154" t="s">
        <v>207</v>
      </c>
      <c r="ED154">
        <v>0</v>
      </c>
      <c r="EE154">
        <v>0</v>
      </c>
      <c r="EF154" t="s">
        <v>207</v>
      </c>
      <c r="EG154" t="s">
        <v>207</v>
      </c>
      <c r="EH154" t="s">
        <v>207</v>
      </c>
      <c r="EI154" t="s">
        <v>207</v>
      </c>
      <c r="EJ154">
        <v>0</v>
      </c>
      <c r="EK154">
        <v>0</v>
      </c>
      <c r="EL154" t="s">
        <v>219</v>
      </c>
      <c r="EM154">
        <v>473</v>
      </c>
      <c r="EN154">
        <v>2307</v>
      </c>
      <c r="EO154">
        <v>18</v>
      </c>
      <c r="EP154">
        <v>100</v>
      </c>
      <c r="EQ154" t="s">
        <v>281</v>
      </c>
      <c r="ER154" t="s">
        <v>484</v>
      </c>
      <c r="ES154" t="s">
        <v>210</v>
      </c>
      <c r="ET154" t="s">
        <v>207</v>
      </c>
      <c r="EU154">
        <v>55</v>
      </c>
      <c r="EV154">
        <v>300</v>
      </c>
      <c r="EW154" t="s">
        <v>281</v>
      </c>
      <c r="EX154" t="s">
        <v>484</v>
      </c>
      <c r="EY154" t="s">
        <v>210</v>
      </c>
      <c r="EZ154" t="s">
        <v>207</v>
      </c>
      <c r="FA154">
        <v>145</v>
      </c>
      <c r="FB154">
        <v>800</v>
      </c>
      <c r="FC154" t="s">
        <v>281</v>
      </c>
      <c r="FD154" t="s">
        <v>484</v>
      </c>
      <c r="FE154" t="s">
        <v>210</v>
      </c>
      <c r="FF154" t="s">
        <v>207</v>
      </c>
      <c r="FG154">
        <v>191</v>
      </c>
      <c r="FH154">
        <v>755</v>
      </c>
      <c r="FI154" t="s">
        <v>281</v>
      </c>
      <c r="FJ154" t="s">
        <v>436</v>
      </c>
      <c r="FK154" t="s">
        <v>210</v>
      </c>
      <c r="FL154" t="s">
        <v>207</v>
      </c>
      <c r="FM154">
        <v>64</v>
      </c>
      <c r="FN154">
        <v>352</v>
      </c>
      <c r="FO154" t="s">
        <v>281</v>
      </c>
      <c r="FP154" t="s">
        <v>436</v>
      </c>
      <c r="FQ154" t="s">
        <v>210</v>
      </c>
      <c r="FR154" t="s">
        <v>207</v>
      </c>
      <c r="FS154">
        <v>0</v>
      </c>
      <c r="FT154">
        <v>0</v>
      </c>
      <c r="FU154">
        <v>18</v>
      </c>
      <c r="FV154">
        <v>100</v>
      </c>
      <c r="FW154">
        <v>444</v>
      </c>
      <c r="FX154">
        <v>2147</v>
      </c>
      <c r="FY154">
        <v>11</v>
      </c>
      <c r="FZ154">
        <v>60</v>
      </c>
      <c r="GA154">
        <v>0</v>
      </c>
      <c r="GB154">
        <v>0</v>
      </c>
      <c r="GC154" t="s">
        <v>219</v>
      </c>
      <c r="GD154">
        <v>596</v>
      </c>
      <c r="GE154">
        <v>3129</v>
      </c>
      <c r="GF154" t="s">
        <v>206</v>
      </c>
      <c r="GG154" t="s">
        <v>207</v>
      </c>
      <c r="GH154" t="s">
        <v>207</v>
      </c>
      <c r="GI154" t="s">
        <v>219</v>
      </c>
      <c r="GJ154" t="s">
        <v>281</v>
      </c>
      <c r="GK154" t="s">
        <v>206</v>
      </c>
      <c r="GL154">
        <v>0</v>
      </c>
      <c r="GM154">
        <v>0</v>
      </c>
      <c r="GN154" t="s">
        <v>219</v>
      </c>
      <c r="GO154" t="s">
        <v>212</v>
      </c>
      <c r="GP154" t="s">
        <v>211</v>
      </c>
      <c r="GQ154" t="s">
        <v>212</v>
      </c>
      <c r="GR154" t="s">
        <v>757</v>
      </c>
    </row>
    <row r="155" spans="1:200" x14ac:dyDescent="0.2">
      <c r="A155" t="s">
        <v>261</v>
      </c>
      <c r="B155" t="s">
        <v>262</v>
      </c>
      <c r="C155" t="s">
        <v>709</v>
      </c>
      <c r="D155" t="s">
        <v>524</v>
      </c>
      <c r="E155" t="s">
        <v>758</v>
      </c>
      <c r="F155" t="s">
        <v>759</v>
      </c>
      <c r="G155">
        <v>9</v>
      </c>
      <c r="H155">
        <v>9</v>
      </c>
      <c r="I155" t="s">
        <v>219</v>
      </c>
      <c r="J155">
        <v>164</v>
      </c>
      <c r="K155">
        <v>990</v>
      </c>
      <c r="L155">
        <v>74</v>
      </c>
      <c r="M155">
        <v>385</v>
      </c>
      <c r="N155" t="s">
        <v>216</v>
      </c>
      <c r="O155" t="s">
        <v>255</v>
      </c>
      <c r="P155">
        <v>90</v>
      </c>
      <c r="Q155">
        <v>605</v>
      </c>
      <c r="R155" t="s">
        <v>216</v>
      </c>
      <c r="S155" t="s">
        <v>255</v>
      </c>
      <c r="T155">
        <v>0</v>
      </c>
      <c r="U155">
        <v>0</v>
      </c>
      <c r="V155" t="s">
        <v>207</v>
      </c>
      <c r="W155" t="s">
        <v>207</v>
      </c>
      <c r="X155">
        <v>0</v>
      </c>
      <c r="Y155">
        <v>0</v>
      </c>
      <c r="Z155" t="s">
        <v>207</v>
      </c>
      <c r="AA155" t="s">
        <v>207</v>
      </c>
      <c r="AB155">
        <v>0</v>
      </c>
      <c r="AC155">
        <v>0</v>
      </c>
      <c r="AD155" t="s">
        <v>207</v>
      </c>
      <c r="AE155" t="s">
        <v>207</v>
      </c>
      <c r="AF155">
        <v>0</v>
      </c>
      <c r="AG155">
        <v>0</v>
      </c>
      <c r="AH155" t="s">
        <v>207</v>
      </c>
      <c r="AI155" t="s">
        <v>207</v>
      </c>
      <c r="AJ155">
        <v>0</v>
      </c>
      <c r="AK155">
        <v>0</v>
      </c>
      <c r="AL155" t="s">
        <v>206</v>
      </c>
      <c r="AM155">
        <v>0</v>
      </c>
      <c r="AN155">
        <v>0</v>
      </c>
      <c r="AO155">
        <v>0</v>
      </c>
      <c r="AP155">
        <v>0</v>
      </c>
      <c r="AQ155" t="s">
        <v>207</v>
      </c>
      <c r="AR155" t="s">
        <v>207</v>
      </c>
      <c r="AS155">
        <v>0</v>
      </c>
      <c r="AT155">
        <v>0</v>
      </c>
      <c r="AU155" t="s">
        <v>207</v>
      </c>
      <c r="AV155" t="s">
        <v>207</v>
      </c>
      <c r="AW155">
        <v>0</v>
      </c>
      <c r="AX155">
        <v>0</v>
      </c>
      <c r="AY155" t="s">
        <v>207</v>
      </c>
      <c r="AZ155" t="s">
        <v>207</v>
      </c>
      <c r="BA155">
        <v>0</v>
      </c>
      <c r="BB155">
        <v>0</v>
      </c>
      <c r="BC155" t="s">
        <v>207</v>
      </c>
      <c r="BD155" t="s">
        <v>207</v>
      </c>
      <c r="BE155">
        <v>0</v>
      </c>
      <c r="BF155">
        <v>0</v>
      </c>
      <c r="BG155" t="s">
        <v>207</v>
      </c>
      <c r="BH155" t="s">
        <v>207</v>
      </c>
      <c r="BI155">
        <v>0</v>
      </c>
      <c r="BJ155">
        <v>0</v>
      </c>
      <c r="BK155">
        <v>385</v>
      </c>
      <c r="BL155">
        <v>0</v>
      </c>
      <c r="BM155">
        <v>0</v>
      </c>
      <c r="BN155">
        <v>0</v>
      </c>
      <c r="BO155" t="s">
        <v>206</v>
      </c>
      <c r="BP155">
        <v>605</v>
      </c>
      <c r="BQ155">
        <v>0</v>
      </c>
      <c r="BR155">
        <v>0</v>
      </c>
      <c r="BS155">
        <v>0</v>
      </c>
      <c r="BT155" t="s">
        <v>206</v>
      </c>
      <c r="BU155">
        <v>0</v>
      </c>
      <c r="BV155">
        <v>0</v>
      </c>
      <c r="BW155">
        <v>0</v>
      </c>
      <c r="BX155">
        <v>0</v>
      </c>
      <c r="BY155" t="s">
        <v>206</v>
      </c>
      <c r="BZ155">
        <v>0</v>
      </c>
      <c r="CA155">
        <v>0</v>
      </c>
      <c r="CB155">
        <v>0</v>
      </c>
      <c r="CC155">
        <v>0</v>
      </c>
      <c r="CD155" t="s">
        <v>206</v>
      </c>
      <c r="CE155">
        <v>0</v>
      </c>
      <c r="CF155">
        <v>0</v>
      </c>
      <c r="CG155">
        <v>0</v>
      </c>
      <c r="CH155">
        <v>0</v>
      </c>
      <c r="CI155" t="s">
        <v>206</v>
      </c>
      <c r="CJ155">
        <v>0</v>
      </c>
      <c r="CK155">
        <v>0</v>
      </c>
      <c r="CL155">
        <v>0</v>
      </c>
      <c r="CM155">
        <v>0</v>
      </c>
      <c r="CN155" t="s">
        <v>206</v>
      </c>
      <c r="CO155" t="s">
        <v>207</v>
      </c>
      <c r="CP155">
        <v>0</v>
      </c>
      <c r="CQ155">
        <v>164</v>
      </c>
      <c r="CR155">
        <v>990</v>
      </c>
      <c r="CS155">
        <v>0</v>
      </c>
      <c r="CT155">
        <v>0</v>
      </c>
      <c r="CU155" t="s">
        <v>206</v>
      </c>
      <c r="CV155">
        <v>0</v>
      </c>
      <c r="CW155">
        <v>0</v>
      </c>
      <c r="CX155">
        <v>1159</v>
      </c>
      <c r="CY155">
        <v>4736</v>
      </c>
      <c r="CZ155" t="s">
        <v>219</v>
      </c>
      <c r="DA155">
        <f>Table1[[#This Row],[i- returnees internal present household]]+Table1[[#This Row],[k- abroad returnee household]]</f>
        <v>1910</v>
      </c>
      <c r="DB155">
        <f>Table1[[#This Row],[i- returnees internal present individuals]]+Table1[[#This Row],[k- abroad returnee individuals]]</f>
        <v>8417</v>
      </c>
      <c r="DC155" t="s">
        <v>206</v>
      </c>
      <c r="DD155">
        <v>0</v>
      </c>
      <c r="DE155">
        <v>0</v>
      </c>
      <c r="DF155">
        <v>0</v>
      </c>
      <c r="DG155">
        <v>0</v>
      </c>
      <c r="DH155" t="s">
        <v>207</v>
      </c>
      <c r="DI155" t="s">
        <v>207</v>
      </c>
      <c r="DJ155" t="s">
        <v>207</v>
      </c>
      <c r="DK155" t="s">
        <v>207</v>
      </c>
      <c r="DL155">
        <v>0</v>
      </c>
      <c r="DM155">
        <v>0</v>
      </c>
      <c r="DN155" t="s">
        <v>207</v>
      </c>
      <c r="DO155" t="s">
        <v>207</v>
      </c>
      <c r="DP155" t="s">
        <v>207</v>
      </c>
      <c r="DQ155" t="s">
        <v>207</v>
      </c>
      <c r="DR155">
        <v>0</v>
      </c>
      <c r="DS155">
        <v>0</v>
      </c>
      <c r="DT155" t="s">
        <v>207</v>
      </c>
      <c r="DU155" t="s">
        <v>207</v>
      </c>
      <c r="DV155" t="s">
        <v>207</v>
      </c>
      <c r="DW155" t="s">
        <v>207</v>
      </c>
      <c r="DX155">
        <v>0</v>
      </c>
      <c r="DY155">
        <v>0</v>
      </c>
      <c r="DZ155" t="s">
        <v>207</v>
      </c>
      <c r="EA155" t="s">
        <v>207</v>
      </c>
      <c r="EB155" t="s">
        <v>207</v>
      </c>
      <c r="EC155" t="s">
        <v>207</v>
      </c>
      <c r="ED155">
        <v>0</v>
      </c>
      <c r="EE155">
        <v>0</v>
      </c>
      <c r="EF155" t="s">
        <v>207</v>
      </c>
      <c r="EG155" t="s">
        <v>207</v>
      </c>
      <c r="EH155" t="s">
        <v>207</v>
      </c>
      <c r="EI155" t="s">
        <v>207</v>
      </c>
      <c r="EJ155">
        <v>0</v>
      </c>
      <c r="EK155">
        <v>0</v>
      </c>
      <c r="EL155" t="s">
        <v>219</v>
      </c>
      <c r="EM155">
        <v>1910</v>
      </c>
      <c r="EN155">
        <v>8417</v>
      </c>
      <c r="EO155">
        <v>464</v>
      </c>
      <c r="EP155">
        <v>2197</v>
      </c>
      <c r="EQ155" t="s">
        <v>281</v>
      </c>
      <c r="ER155" t="s">
        <v>484</v>
      </c>
      <c r="ES155" t="s">
        <v>210</v>
      </c>
      <c r="ET155" t="s">
        <v>207</v>
      </c>
      <c r="EU155">
        <v>726</v>
      </c>
      <c r="EV155">
        <v>2843</v>
      </c>
      <c r="EW155" t="s">
        <v>281</v>
      </c>
      <c r="EX155" t="s">
        <v>484</v>
      </c>
      <c r="EY155" t="s">
        <v>210</v>
      </c>
      <c r="EZ155" t="s">
        <v>207</v>
      </c>
      <c r="FA155">
        <v>276</v>
      </c>
      <c r="FB155">
        <v>1107</v>
      </c>
      <c r="FC155" t="s">
        <v>281</v>
      </c>
      <c r="FD155" t="s">
        <v>484</v>
      </c>
      <c r="FE155" t="s">
        <v>210</v>
      </c>
      <c r="FF155" t="s">
        <v>207</v>
      </c>
      <c r="FG155">
        <v>198</v>
      </c>
      <c r="FH155">
        <v>793</v>
      </c>
      <c r="FI155" t="s">
        <v>281</v>
      </c>
      <c r="FJ155" t="s">
        <v>484</v>
      </c>
      <c r="FK155" t="s">
        <v>210</v>
      </c>
      <c r="FL155" t="s">
        <v>207</v>
      </c>
      <c r="FM155">
        <v>246</v>
      </c>
      <c r="FN155">
        <v>1477</v>
      </c>
      <c r="FO155" t="s">
        <v>281</v>
      </c>
      <c r="FP155" t="s">
        <v>484</v>
      </c>
      <c r="FQ155" t="s">
        <v>210</v>
      </c>
      <c r="FR155" t="s">
        <v>207</v>
      </c>
      <c r="FS155">
        <v>0</v>
      </c>
      <c r="FT155">
        <v>0</v>
      </c>
      <c r="FU155">
        <v>808</v>
      </c>
      <c r="FV155">
        <v>3441</v>
      </c>
      <c r="FW155">
        <v>1102</v>
      </c>
      <c r="FX155">
        <v>4976</v>
      </c>
      <c r="FY155">
        <v>0</v>
      </c>
      <c r="FZ155">
        <v>0</v>
      </c>
      <c r="GA155">
        <v>0</v>
      </c>
      <c r="GB155">
        <v>0</v>
      </c>
      <c r="GC155" t="s">
        <v>219</v>
      </c>
      <c r="GD155">
        <v>304</v>
      </c>
      <c r="GE155">
        <v>1582</v>
      </c>
      <c r="GF155" t="s">
        <v>206</v>
      </c>
      <c r="GG155" t="s">
        <v>207</v>
      </c>
      <c r="GH155" t="s">
        <v>207</v>
      </c>
      <c r="GI155" t="s">
        <v>219</v>
      </c>
      <c r="GJ155" t="s">
        <v>281</v>
      </c>
      <c r="GK155" t="s">
        <v>206</v>
      </c>
      <c r="GL155">
        <v>0</v>
      </c>
      <c r="GM155">
        <v>0</v>
      </c>
      <c r="GN155" t="s">
        <v>219</v>
      </c>
      <c r="GO155" t="s">
        <v>212</v>
      </c>
      <c r="GP155" t="s">
        <v>211</v>
      </c>
      <c r="GQ155" t="s">
        <v>211</v>
      </c>
      <c r="GR155" t="s">
        <v>220</v>
      </c>
    </row>
    <row r="156" spans="1:200" x14ac:dyDescent="0.2">
      <c r="A156" t="s">
        <v>202</v>
      </c>
      <c r="B156" t="s">
        <v>203</v>
      </c>
      <c r="C156" t="s">
        <v>761</v>
      </c>
      <c r="D156" t="s">
        <v>286</v>
      </c>
      <c r="E156" t="s">
        <v>760</v>
      </c>
      <c r="F156" t="s">
        <v>762</v>
      </c>
      <c r="G156">
        <v>9</v>
      </c>
      <c r="H156">
        <v>9</v>
      </c>
      <c r="I156" t="s">
        <v>219</v>
      </c>
      <c r="J156">
        <v>365</v>
      </c>
      <c r="K156">
        <v>1935</v>
      </c>
      <c r="L156">
        <v>41</v>
      </c>
      <c r="M156">
        <v>211</v>
      </c>
      <c r="N156" t="s">
        <v>203</v>
      </c>
      <c r="O156" t="s">
        <v>469</v>
      </c>
      <c r="P156">
        <v>57</v>
      </c>
      <c r="Q156">
        <v>299</v>
      </c>
      <c r="R156" t="s">
        <v>203</v>
      </c>
      <c r="S156" t="s">
        <v>287</v>
      </c>
      <c r="T156">
        <v>79</v>
      </c>
      <c r="U156">
        <v>398</v>
      </c>
      <c r="V156" t="s">
        <v>203</v>
      </c>
      <c r="W156" t="s">
        <v>287</v>
      </c>
      <c r="X156">
        <v>95</v>
      </c>
      <c r="Y156">
        <v>563</v>
      </c>
      <c r="Z156" t="s">
        <v>203</v>
      </c>
      <c r="AA156" t="s">
        <v>467</v>
      </c>
      <c r="AB156">
        <v>53</v>
      </c>
      <c r="AC156">
        <v>256</v>
      </c>
      <c r="AD156" t="s">
        <v>203</v>
      </c>
      <c r="AE156" t="s">
        <v>287</v>
      </c>
      <c r="AF156">
        <v>40</v>
      </c>
      <c r="AG156">
        <v>208</v>
      </c>
      <c r="AH156" t="s">
        <v>203</v>
      </c>
      <c r="AI156" t="s">
        <v>287</v>
      </c>
      <c r="AJ156">
        <v>0</v>
      </c>
      <c r="AK156">
        <v>0</v>
      </c>
      <c r="AL156" t="s">
        <v>219</v>
      </c>
      <c r="AM156">
        <v>169</v>
      </c>
      <c r="AN156">
        <v>916</v>
      </c>
      <c r="AO156">
        <v>36</v>
      </c>
      <c r="AP156">
        <v>195</v>
      </c>
      <c r="AQ156" t="s">
        <v>277</v>
      </c>
      <c r="AR156" t="s">
        <v>471</v>
      </c>
      <c r="AS156">
        <v>39</v>
      </c>
      <c r="AT156">
        <v>157</v>
      </c>
      <c r="AU156" t="s">
        <v>277</v>
      </c>
      <c r="AV156" t="s">
        <v>471</v>
      </c>
      <c r="AW156">
        <v>47</v>
      </c>
      <c r="AX156">
        <v>359</v>
      </c>
      <c r="AY156" t="s">
        <v>277</v>
      </c>
      <c r="AZ156" t="s">
        <v>471</v>
      </c>
      <c r="BA156">
        <v>26</v>
      </c>
      <c r="BB156">
        <v>105</v>
      </c>
      <c r="BC156" t="s">
        <v>277</v>
      </c>
      <c r="BD156" t="s">
        <v>471</v>
      </c>
      <c r="BE156">
        <v>21</v>
      </c>
      <c r="BF156">
        <v>100</v>
      </c>
      <c r="BG156" t="s">
        <v>277</v>
      </c>
      <c r="BH156" t="s">
        <v>471</v>
      </c>
      <c r="BI156">
        <v>0</v>
      </c>
      <c r="BJ156">
        <v>0</v>
      </c>
      <c r="BK156">
        <v>211</v>
      </c>
      <c r="BL156">
        <v>0</v>
      </c>
      <c r="BM156">
        <v>0</v>
      </c>
      <c r="BN156">
        <v>0</v>
      </c>
      <c r="BO156" t="s">
        <v>206</v>
      </c>
      <c r="BP156">
        <v>299</v>
      </c>
      <c r="BQ156">
        <v>0</v>
      </c>
      <c r="BR156">
        <v>0</v>
      </c>
      <c r="BS156">
        <v>0</v>
      </c>
      <c r="BT156" t="s">
        <v>206</v>
      </c>
      <c r="BU156">
        <v>398</v>
      </c>
      <c r="BV156">
        <v>0</v>
      </c>
      <c r="BW156">
        <v>0</v>
      </c>
      <c r="BX156">
        <v>0</v>
      </c>
      <c r="BY156" t="s">
        <v>206</v>
      </c>
      <c r="BZ156">
        <v>260</v>
      </c>
      <c r="CA156">
        <v>0</v>
      </c>
      <c r="CB156">
        <v>0</v>
      </c>
      <c r="CC156">
        <v>303</v>
      </c>
      <c r="CD156" t="s">
        <v>206</v>
      </c>
      <c r="CE156">
        <v>256</v>
      </c>
      <c r="CF156">
        <v>0</v>
      </c>
      <c r="CG156">
        <v>0</v>
      </c>
      <c r="CH156">
        <v>0</v>
      </c>
      <c r="CI156" t="s">
        <v>206</v>
      </c>
      <c r="CJ156">
        <v>208</v>
      </c>
      <c r="CK156">
        <v>0</v>
      </c>
      <c r="CL156">
        <v>0</v>
      </c>
      <c r="CM156">
        <v>0</v>
      </c>
      <c r="CN156" t="s">
        <v>206</v>
      </c>
      <c r="CO156" t="s">
        <v>207</v>
      </c>
      <c r="CP156">
        <v>0</v>
      </c>
      <c r="CQ156">
        <v>109</v>
      </c>
      <c r="CR156">
        <v>600</v>
      </c>
      <c r="CS156">
        <v>256</v>
      </c>
      <c r="CT156">
        <v>1335</v>
      </c>
      <c r="CU156" t="s">
        <v>219</v>
      </c>
      <c r="CV156">
        <v>100</v>
      </c>
      <c r="CW156">
        <v>400</v>
      </c>
      <c r="CX156">
        <v>500</v>
      </c>
      <c r="CY156">
        <v>2500</v>
      </c>
      <c r="CZ156" t="s">
        <v>219</v>
      </c>
      <c r="DA156">
        <f>Table1[[#This Row],[i- returnees internal present household]]+Table1[[#This Row],[k- abroad returnee household]]</f>
        <v>434</v>
      </c>
      <c r="DB156">
        <f>Table1[[#This Row],[i- returnees internal present individuals]]+Table1[[#This Row],[k- abroad returnee individuals]]</f>
        <v>2125</v>
      </c>
      <c r="DC156" t="s">
        <v>219</v>
      </c>
      <c r="DD156">
        <v>284</v>
      </c>
      <c r="DE156">
        <v>1347</v>
      </c>
      <c r="DF156">
        <v>63</v>
      </c>
      <c r="DG156">
        <v>300</v>
      </c>
      <c r="DH156" t="s">
        <v>203</v>
      </c>
      <c r="DI156" t="s">
        <v>287</v>
      </c>
      <c r="DJ156" t="s">
        <v>210</v>
      </c>
      <c r="DK156" t="s">
        <v>207</v>
      </c>
      <c r="DL156">
        <v>52</v>
      </c>
      <c r="DM156">
        <v>240</v>
      </c>
      <c r="DN156" t="s">
        <v>203</v>
      </c>
      <c r="DO156" t="s">
        <v>287</v>
      </c>
      <c r="DP156" t="s">
        <v>210</v>
      </c>
      <c r="DQ156" t="s">
        <v>207</v>
      </c>
      <c r="DR156">
        <v>64</v>
      </c>
      <c r="DS156">
        <v>310</v>
      </c>
      <c r="DT156" t="s">
        <v>203</v>
      </c>
      <c r="DU156" t="s">
        <v>287</v>
      </c>
      <c r="DV156" t="s">
        <v>210</v>
      </c>
      <c r="DW156" t="s">
        <v>207</v>
      </c>
      <c r="DX156">
        <v>66</v>
      </c>
      <c r="DY156">
        <v>330</v>
      </c>
      <c r="DZ156" t="s">
        <v>203</v>
      </c>
      <c r="EA156" t="s">
        <v>287</v>
      </c>
      <c r="EB156" t="s">
        <v>210</v>
      </c>
      <c r="EC156" t="s">
        <v>207</v>
      </c>
      <c r="ED156">
        <v>39</v>
      </c>
      <c r="EE156">
        <v>167</v>
      </c>
      <c r="EF156" t="s">
        <v>203</v>
      </c>
      <c r="EG156" t="s">
        <v>287</v>
      </c>
      <c r="EH156" t="s">
        <v>210</v>
      </c>
      <c r="EI156" t="s">
        <v>207</v>
      </c>
      <c r="EJ156">
        <v>0</v>
      </c>
      <c r="EK156">
        <v>0</v>
      </c>
      <c r="EL156" t="s">
        <v>219</v>
      </c>
      <c r="EM156">
        <v>150</v>
      </c>
      <c r="EN156">
        <v>778</v>
      </c>
      <c r="EO156">
        <v>26</v>
      </c>
      <c r="EP156">
        <v>140</v>
      </c>
      <c r="EQ156" t="s">
        <v>277</v>
      </c>
      <c r="ER156" t="s">
        <v>471</v>
      </c>
      <c r="ES156" t="s">
        <v>210</v>
      </c>
      <c r="ET156" t="s">
        <v>207</v>
      </c>
      <c r="EU156">
        <v>37</v>
      </c>
      <c r="EV156">
        <v>150</v>
      </c>
      <c r="EW156" t="s">
        <v>277</v>
      </c>
      <c r="EX156" t="s">
        <v>471</v>
      </c>
      <c r="EY156" t="s">
        <v>210</v>
      </c>
      <c r="EZ156" t="s">
        <v>207</v>
      </c>
      <c r="FA156">
        <v>29</v>
      </c>
      <c r="FB156">
        <v>140</v>
      </c>
      <c r="FC156" t="s">
        <v>277</v>
      </c>
      <c r="FD156" t="s">
        <v>471</v>
      </c>
      <c r="FE156" t="s">
        <v>210</v>
      </c>
      <c r="FF156" t="s">
        <v>207</v>
      </c>
      <c r="FG156">
        <v>33</v>
      </c>
      <c r="FH156">
        <v>260</v>
      </c>
      <c r="FI156" t="s">
        <v>277</v>
      </c>
      <c r="FJ156" t="s">
        <v>471</v>
      </c>
      <c r="FK156" t="s">
        <v>210</v>
      </c>
      <c r="FL156" t="s">
        <v>207</v>
      </c>
      <c r="FM156">
        <v>25</v>
      </c>
      <c r="FN156">
        <v>88</v>
      </c>
      <c r="FO156" t="s">
        <v>277</v>
      </c>
      <c r="FP156" t="s">
        <v>471</v>
      </c>
      <c r="FQ156" t="s">
        <v>210</v>
      </c>
      <c r="FR156" t="s">
        <v>207</v>
      </c>
      <c r="FS156">
        <v>0</v>
      </c>
      <c r="FT156">
        <v>0</v>
      </c>
      <c r="FU156">
        <v>150</v>
      </c>
      <c r="FV156">
        <v>778</v>
      </c>
      <c r="FW156">
        <v>284</v>
      </c>
      <c r="FX156">
        <v>1347</v>
      </c>
      <c r="FY156">
        <v>0</v>
      </c>
      <c r="FZ156">
        <v>0</v>
      </c>
      <c r="GA156">
        <v>0</v>
      </c>
      <c r="GB156">
        <v>0</v>
      </c>
      <c r="GC156" t="s">
        <v>219</v>
      </c>
      <c r="GD156">
        <v>1415</v>
      </c>
      <c r="GE156">
        <v>7343</v>
      </c>
      <c r="GF156" t="s">
        <v>219</v>
      </c>
      <c r="GG156" t="s">
        <v>203</v>
      </c>
      <c r="GH156" t="s">
        <v>287</v>
      </c>
      <c r="GI156" t="s">
        <v>219</v>
      </c>
      <c r="GJ156" t="s">
        <v>277</v>
      </c>
      <c r="GK156" t="s">
        <v>206</v>
      </c>
      <c r="GL156">
        <v>0</v>
      </c>
      <c r="GM156">
        <v>0</v>
      </c>
      <c r="GN156" t="s">
        <v>219</v>
      </c>
      <c r="GO156" t="s">
        <v>212</v>
      </c>
      <c r="GP156" t="s">
        <v>212</v>
      </c>
      <c r="GQ156" t="s">
        <v>211</v>
      </c>
      <c r="GR156" t="s">
        <v>763</v>
      </c>
    </row>
    <row r="157" spans="1:200" x14ac:dyDescent="0.2">
      <c r="A157" t="s">
        <v>383</v>
      </c>
      <c r="B157" t="s">
        <v>384</v>
      </c>
      <c r="C157" t="s">
        <v>765</v>
      </c>
      <c r="D157" t="s">
        <v>766</v>
      </c>
      <c r="E157" t="s">
        <v>764</v>
      </c>
      <c r="F157" t="s">
        <v>767</v>
      </c>
      <c r="G157">
        <v>9</v>
      </c>
      <c r="H157">
        <v>9</v>
      </c>
      <c r="I157" t="s">
        <v>219</v>
      </c>
      <c r="J157">
        <v>136</v>
      </c>
      <c r="K157">
        <v>686</v>
      </c>
      <c r="L157">
        <v>29</v>
      </c>
      <c r="M157">
        <v>145</v>
      </c>
      <c r="N157" t="s">
        <v>384</v>
      </c>
      <c r="O157" t="s">
        <v>766</v>
      </c>
      <c r="P157">
        <v>43</v>
      </c>
      <c r="Q157">
        <v>219</v>
      </c>
      <c r="R157" t="s">
        <v>288</v>
      </c>
      <c r="S157" t="s">
        <v>644</v>
      </c>
      <c r="T157">
        <v>64</v>
      </c>
      <c r="U157">
        <v>322</v>
      </c>
      <c r="V157" t="s">
        <v>288</v>
      </c>
      <c r="W157" t="s">
        <v>646</v>
      </c>
      <c r="X157">
        <v>0</v>
      </c>
      <c r="Y157">
        <v>0</v>
      </c>
      <c r="Z157" t="s">
        <v>207</v>
      </c>
      <c r="AA157" t="s">
        <v>207</v>
      </c>
      <c r="AB157">
        <v>0</v>
      </c>
      <c r="AC157">
        <v>0</v>
      </c>
      <c r="AD157" t="s">
        <v>207</v>
      </c>
      <c r="AE157" t="s">
        <v>207</v>
      </c>
      <c r="AF157">
        <v>0</v>
      </c>
      <c r="AG157">
        <v>0</v>
      </c>
      <c r="AH157" t="s">
        <v>207</v>
      </c>
      <c r="AI157" t="s">
        <v>207</v>
      </c>
      <c r="AJ157">
        <v>0</v>
      </c>
      <c r="AK157">
        <v>0</v>
      </c>
      <c r="AL157" t="s">
        <v>206</v>
      </c>
      <c r="AM157">
        <v>0</v>
      </c>
      <c r="AN157">
        <v>0</v>
      </c>
      <c r="AO157">
        <v>0</v>
      </c>
      <c r="AP157">
        <v>0</v>
      </c>
      <c r="AQ157" t="s">
        <v>207</v>
      </c>
      <c r="AR157" t="s">
        <v>207</v>
      </c>
      <c r="AS157">
        <v>0</v>
      </c>
      <c r="AT157">
        <v>0</v>
      </c>
      <c r="AU157" t="s">
        <v>207</v>
      </c>
      <c r="AV157" t="s">
        <v>207</v>
      </c>
      <c r="AW157">
        <v>0</v>
      </c>
      <c r="AX157">
        <v>0</v>
      </c>
      <c r="AY157" t="s">
        <v>207</v>
      </c>
      <c r="AZ157" t="s">
        <v>207</v>
      </c>
      <c r="BA157">
        <v>0</v>
      </c>
      <c r="BB157">
        <v>0</v>
      </c>
      <c r="BC157" t="s">
        <v>207</v>
      </c>
      <c r="BD157" t="s">
        <v>207</v>
      </c>
      <c r="BE157">
        <v>0</v>
      </c>
      <c r="BF157">
        <v>0</v>
      </c>
      <c r="BG157" t="s">
        <v>207</v>
      </c>
      <c r="BH157" t="s">
        <v>207</v>
      </c>
      <c r="BI157">
        <v>0</v>
      </c>
      <c r="BJ157">
        <v>0</v>
      </c>
      <c r="BK157">
        <v>145</v>
      </c>
      <c r="BL157">
        <v>0</v>
      </c>
      <c r="BM157">
        <v>0</v>
      </c>
      <c r="BN157">
        <v>0</v>
      </c>
      <c r="BO157" t="s">
        <v>206</v>
      </c>
      <c r="BP157">
        <v>219</v>
      </c>
      <c r="BQ157">
        <v>0</v>
      </c>
      <c r="BR157">
        <v>0</v>
      </c>
      <c r="BS157">
        <v>0</v>
      </c>
      <c r="BT157" t="s">
        <v>206</v>
      </c>
      <c r="BU157">
        <v>322</v>
      </c>
      <c r="BV157">
        <v>0</v>
      </c>
      <c r="BW157">
        <v>0</v>
      </c>
      <c r="BX157">
        <v>0</v>
      </c>
      <c r="BY157" t="s">
        <v>206</v>
      </c>
      <c r="BZ157">
        <v>0</v>
      </c>
      <c r="CA157">
        <v>0</v>
      </c>
      <c r="CB157">
        <v>0</v>
      </c>
      <c r="CC157">
        <v>0</v>
      </c>
      <c r="CD157" t="s">
        <v>206</v>
      </c>
      <c r="CE157">
        <v>0</v>
      </c>
      <c r="CF157">
        <v>0</v>
      </c>
      <c r="CG157">
        <v>0</v>
      </c>
      <c r="CH157">
        <v>0</v>
      </c>
      <c r="CI157" t="s">
        <v>206</v>
      </c>
      <c r="CJ157">
        <v>0</v>
      </c>
      <c r="CK157">
        <v>0</v>
      </c>
      <c r="CL157">
        <v>0</v>
      </c>
      <c r="CM157">
        <v>0</v>
      </c>
      <c r="CN157" t="s">
        <v>206</v>
      </c>
      <c r="CO157" t="s">
        <v>207</v>
      </c>
      <c r="CP157">
        <v>0</v>
      </c>
      <c r="CQ157">
        <v>0</v>
      </c>
      <c r="CR157">
        <v>0</v>
      </c>
      <c r="CS157">
        <v>136</v>
      </c>
      <c r="CT157">
        <v>686</v>
      </c>
      <c r="CU157" t="s">
        <v>206</v>
      </c>
      <c r="CV157">
        <v>0</v>
      </c>
      <c r="CW157">
        <v>0</v>
      </c>
      <c r="CX157">
        <v>4005</v>
      </c>
      <c r="CY157">
        <v>22026</v>
      </c>
      <c r="CZ157" t="s">
        <v>219</v>
      </c>
      <c r="DA157">
        <f>Table1[[#This Row],[i- returnees internal present household]]+Table1[[#This Row],[k- abroad returnee household]]</f>
        <v>343</v>
      </c>
      <c r="DB157">
        <f>Table1[[#This Row],[i- returnees internal present individuals]]+Table1[[#This Row],[k- abroad returnee individuals]]</f>
        <v>1599</v>
      </c>
      <c r="DC157" t="s">
        <v>206</v>
      </c>
      <c r="DD157">
        <v>0</v>
      </c>
      <c r="DE157">
        <v>0</v>
      </c>
      <c r="DF157">
        <v>0</v>
      </c>
      <c r="DG157">
        <v>0</v>
      </c>
      <c r="DH157" t="s">
        <v>207</v>
      </c>
      <c r="DI157" t="s">
        <v>207</v>
      </c>
      <c r="DJ157" t="s">
        <v>207</v>
      </c>
      <c r="DK157" t="s">
        <v>207</v>
      </c>
      <c r="DL157">
        <v>0</v>
      </c>
      <c r="DM157">
        <v>0</v>
      </c>
      <c r="DN157" t="s">
        <v>207</v>
      </c>
      <c r="DO157" t="s">
        <v>207</v>
      </c>
      <c r="DP157" t="s">
        <v>207</v>
      </c>
      <c r="DQ157" t="s">
        <v>207</v>
      </c>
      <c r="DR157">
        <v>0</v>
      </c>
      <c r="DS157">
        <v>0</v>
      </c>
      <c r="DT157" t="s">
        <v>207</v>
      </c>
      <c r="DU157" t="s">
        <v>207</v>
      </c>
      <c r="DV157" t="s">
        <v>207</v>
      </c>
      <c r="DW157" t="s">
        <v>207</v>
      </c>
      <c r="DX157">
        <v>0</v>
      </c>
      <c r="DY157">
        <v>0</v>
      </c>
      <c r="DZ157" t="s">
        <v>207</v>
      </c>
      <c r="EA157" t="s">
        <v>207</v>
      </c>
      <c r="EB157" t="s">
        <v>207</v>
      </c>
      <c r="EC157" t="s">
        <v>207</v>
      </c>
      <c r="ED157">
        <v>0</v>
      </c>
      <c r="EE157">
        <v>0</v>
      </c>
      <c r="EF157" t="s">
        <v>207</v>
      </c>
      <c r="EG157" t="s">
        <v>207</v>
      </c>
      <c r="EH157" t="s">
        <v>207</v>
      </c>
      <c r="EI157" t="s">
        <v>207</v>
      </c>
      <c r="EJ157">
        <v>0</v>
      </c>
      <c r="EK157">
        <v>0</v>
      </c>
      <c r="EL157" t="s">
        <v>219</v>
      </c>
      <c r="EM157">
        <v>343</v>
      </c>
      <c r="EN157">
        <v>1599</v>
      </c>
      <c r="EO157">
        <v>97</v>
      </c>
      <c r="EP157">
        <v>449</v>
      </c>
      <c r="EQ157" t="s">
        <v>277</v>
      </c>
      <c r="ER157" t="s">
        <v>278</v>
      </c>
      <c r="ES157" t="s">
        <v>210</v>
      </c>
      <c r="ET157" t="s">
        <v>207</v>
      </c>
      <c r="EU157">
        <v>111</v>
      </c>
      <c r="EV157">
        <v>512</v>
      </c>
      <c r="EW157" t="s">
        <v>277</v>
      </c>
      <c r="EX157" t="s">
        <v>278</v>
      </c>
      <c r="EY157" t="s">
        <v>210</v>
      </c>
      <c r="EZ157" t="s">
        <v>207</v>
      </c>
      <c r="FA157">
        <v>29</v>
      </c>
      <c r="FB157">
        <v>136</v>
      </c>
      <c r="FC157" t="s">
        <v>277</v>
      </c>
      <c r="FD157" t="s">
        <v>768</v>
      </c>
      <c r="FE157" t="s">
        <v>210</v>
      </c>
      <c r="FF157" t="s">
        <v>207</v>
      </c>
      <c r="FG157">
        <v>72</v>
      </c>
      <c r="FH157">
        <v>356</v>
      </c>
      <c r="FI157" t="s">
        <v>277</v>
      </c>
      <c r="FJ157" t="s">
        <v>278</v>
      </c>
      <c r="FK157" t="s">
        <v>210</v>
      </c>
      <c r="FL157" t="s">
        <v>207</v>
      </c>
      <c r="FM157">
        <v>34</v>
      </c>
      <c r="FN157">
        <v>146</v>
      </c>
      <c r="FO157" t="s">
        <v>277</v>
      </c>
      <c r="FP157" t="s">
        <v>278</v>
      </c>
      <c r="FQ157" t="s">
        <v>210</v>
      </c>
      <c r="FR157" t="s">
        <v>207</v>
      </c>
      <c r="FS157">
        <v>0</v>
      </c>
      <c r="FT157">
        <v>0</v>
      </c>
      <c r="FU157">
        <v>174</v>
      </c>
      <c r="FV157">
        <v>819</v>
      </c>
      <c r="FW157">
        <v>97</v>
      </c>
      <c r="FX157">
        <v>449</v>
      </c>
      <c r="FY157">
        <v>72</v>
      </c>
      <c r="FZ157">
        <v>331</v>
      </c>
      <c r="GA157">
        <v>0</v>
      </c>
      <c r="GB157">
        <v>0</v>
      </c>
      <c r="GC157" t="s">
        <v>219</v>
      </c>
      <c r="GD157">
        <v>256</v>
      </c>
      <c r="GE157">
        <v>1323</v>
      </c>
      <c r="GF157" t="s">
        <v>206</v>
      </c>
      <c r="GG157" t="s">
        <v>207</v>
      </c>
      <c r="GH157" t="s">
        <v>207</v>
      </c>
      <c r="GI157" t="s">
        <v>219</v>
      </c>
      <c r="GJ157" t="s">
        <v>277</v>
      </c>
      <c r="GK157" t="s">
        <v>206</v>
      </c>
      <c r="GL157">
        <v>0</v>
      </c>
      <c r="GM157">
        <v>0</v>
      </c>
      <c r="GN157" t="s">
        <v>219</v>
      </c>
      <c r="GO157" t="s">
        <v>257</v>
      </c>
      <c r="GP157" t="s">
        <v>257</v>
      </c>
      <c r="GQ157" t="s">
        <v>257</v>
      </c>
      <c r="GR157" t="s">
        <v>769</v>
      </c>
    </row>
    <row r="158" spans="1:200" x14ac:dyDescent="0.2">
      <c r="A158" t="s">
        <v>252</v>
      </c>
      <c r="B158" t="s">
        <v>253</v>
      </c>
      <c r="C158" t="s">
        <v>669</v>
      </c>
      <c r="D158" t="s">
        <v>670</v>
      </c>
      <c r="E158" t="s">
        <v>770</v>
      </c>
      <c r="F158" t="s">
        <v>771</v>
      </c>
      <c r="G158">
        <v>9</v>
      </c>
      <c r="H158">
        <v>9</v>
      </c>
      <c r="I158" t="s">
        <v>219</v>
      </c>
      <c r="J158">
        <v>1548</v>
      </c>
      <c r="K158">
        <v>7471</v>
      </c>
      <c r="L158">
        <v>0</v>
      </c>
      <c r="M158">
        <v>0</v>
      </c>
      <c r="N158" t="s">
        <v>207</v>
      </c>
      <c r="O158" t="s">
        <v>207</v>
      </c>
      <c r="P158">
        <v>304</v>
      </c>
      <c r="Q158">
        <v>1765</v>
      </c>
      <c r="R158" t="s">
        <v>253</v>
      </c>
      <c r="S158" t="s">
        <v>670</v>
      </c>
      <c r="T158">
        <v>489</v>
      </c>
      <c r="U158">
        <v>2834</v>
      </c>
      <c r="V158" t="s">
        <v>253</v>
      </c>
      <c r="W158" t="s">
        <v>670</v>
      </c>
      <c r="X158">
        <v>321</v>
      </c>
      <c r="Y158">
        <v>1862</v>
      </c>
      <c r="Z158" t="s">
        <v>253</v>
      </c>
      <c r="AA158" t="s">
        <v>670</v>
      </c>
      <c r="AB158">
        <v>434</v>
      </c>
      <c r="AC158">
        <v>1010</v>
      </c>
      <c r="AD158" t="s">
        <v>253</v>
      </c>
      <c r="AE158" t="s">
        <v>670</v>
      </c>
      <c r="AF158">
        <v>0</v>
      </c>
      <c r="AG158">
        <v>0</v>
      </c>
      <c r="AH158" t="s">
        <v>207</v>
      </c>
      <c r="AI158" t="s">
        <v>207</v>
      </c>
      <c r="AJ158">
        <v>0</v>
      </c>
      <c r="AK158">
        <v>0</v>
      </c>
      <c r="AL158" t="s">
        <v>219</v>
      </c>
      <c r="AM158">
        <v>348</v>
      </c>
      <c r="AN158">
        <v>1749</v>
      </c>
      <c r="AO158">
        <v>14</v>
      </c>
      <c r="AP158">
        <v>81</v>
      </c>
      <c r="AQ158" t="s">
        <v>281</v>
      </c>
      <c r="AR158" t="s">
        <v>672</v>
      </c>
      <c r="AS158">
        <v>93</v>
      </c>
      <c r="AT158">
        <v>461</v>
      </c>
      <c r="AU158" t="s">
        <v>281</v>
      </c>
      <c r="AV158" t="s">
        <v>672</v>
      </c>
      <c r="AW158">
        <v>149</v>
      </c>
      <c r="AX158">
        <v>544</v>
      </c>
      <c r="AY158" t="s">
        <v>281</v>
      </c>
      <c r="AZ158" t="s">
        <v>672</v>
      </c>
      <c r="BA158">
        <v>92</v>
      </c>
      <c r="BB158">
        <v>663</v>
      </c>
      <c r="BC158" t="s">
        <v>281</v>
      </c>
      <c r="BD158" t="s">
        <v>672</v>
      </c>
      <c r="BE158">
        <v>0</v>
      </c>
      <c r="BF158">
        <v>0</v>
      </c>
      <c r="BG158" t="s">
        <v>207</v>
      </c>
      <c r="BH158" t="s">
        <v>207</v>
      </c>
      <c r="BI158">
        <v>0</v>
      </c>
      <c r="BJ158">
        <v>0</v>
      </c>
      <c r="BK158">
        <v>0</v>
      </c>
      <c r="BL158">
        <v>0</v>
      </c>
      <c r="BM158">
        <v>0</v>
      </c>
      <c r="BN158">
        <v>0</v>
      </c>
      <c r="BO158" t="s">
        <v>206</v>
      </c>
      <c r="BP158">
        <v>1765</v>
      </c>
      <c r="BQ158">
        <v>0</v>
      </c>
      <c r="BR158">
        <v>0</v>
      </c>
      <c r="BS158">
        <v>0</v>
      </c>
      <c r="BT158" t="s">
        <v>206</v>
      </c>
      <c r="BU158">
        <v>2834</v>
      </c>
      <c r="BV158">
        <v>0</v>
      </c>
      <c r="BW158">
        <v>0</v>
      </c>
      <c r="BX158">
        <v>0</v>
      </c>
      <c r="BY158" t="s">
        <v>206</v>
      </c>
      <c r="BZ158">
        <v>1862</v>
      </c>
      <c r="CA158">
        <v>0</v>
      </c>
      <c r="CB158">
        <v>0</v>
      </c>
      <c r="CC158">
        <v>0</v>
      </c>
      <c r="CD158" t="s">
        <v>206</v>
      </c>
      <c r="CE158">
        <v>1010</v>
      </c>
      <c r="CF158">
        <v>0</v>
      </c>
      <c r="CG158">
        <v>0</v>
      </c>
      <c r="CH158">
        <v>0</v>
      </c>
      <c r="CI158" t="s">
        <v>206</v>
      </c>
      <c r="CJ158">
        <v>0</v>
      </c>
      <c r="CK158">
        <v>0</v>
      </c>
      <c r="CL158">
        <v>0</v>
      </c>
      <c r="CM158">
        <v>0</v>
      </c>
      <c r="CN158" t="s">
        <v>206</v>
      </c>
      <c r="CO158" t="s">
        <v>207</v>
      </c>
      <c r="CP158">
        <v>0</v>
      </c>
      <c r="CQ158">
        <v>0</v>
      </c>
      <c r="CR158">
        <v>0</v>
      </c>
      <c r="CS158">
        <v>1548</v>
      </c>
      <c r="CT158">
        <v>7471</v>
      </c>
      <c r="CU158" t="s">
        <v>219</v>
      </c>
      <c r="CV158">
        <v>367</v>
      </c>
      <c r="CW158">
        <v>1599</v>
      </c>
      <c r="CX158">
        <v>53</v>
      </c>
      <c r="CY158">
        <v>281</v>
      </c>
      <c r="CZ158" t="s">
        <v>219</v>
      </c>
      <c r="DA158">
        <f>Table1[[#This Row],[i- returnees internal present household]]+Table1[[#This Row],[k- abroad returnee household]]</f>
        <v>410</v>
      </c>
      <c r="DB158">
        <f>Table1[[#This Row],[i- returnees internal present individuals]]+Table1[[#This Row],[k- abroad returnee individuals]]</f>
        <v>2221</v>
      </c>
      <c r="DC158" t="s">
        <v>219</v>
      </c>
      <c r="DD158">
        <v>270</v>
      </c>
      <c r="DE158">
        <v>1191</v>
      </c>
      <c r="DF158">
        <v>25</v>
      </c>
      <c r="DG158">
        <v>112</v>
      </c>
      <c r="DH158" t="s">
        <v>253</v>
      </c>
      <c r="DI158" t="s">
        <v>670</v>
      </c>
      <c r="DJ158" t="s">
        <v>491</v>
      </c>
      <c r="DK158" t="s">
        <v>207</v>
      </c>
      <c r="DL158">
        <v>13</v>
      </c>
      <c r="DM158">
        <v>56</v>
      </c>
      <c r="DN158" t="s">
        <v>253</v>
      </c>
      <c r="DO158" t="s">
        <v>670</v>
      </c>
      <c r="DP158" t="s">
        <v>491</v>
      </c>
      <c r="DQ158" t="s">
        <v>207</v>
      </c>
      <c r="DR158">
        <v>232</v>
      </c>
      <c r="DS158">
        <v>1023</v>
      </c>
      <c r="DT158" t="s">
        <v>253</v>
      </c>
      <c r="DU158" t="s">
        <v>670</v>
      </c>
      <c r="DV158" t="s">
        <v>491</v>
      </c>
      <c r="DW158" t="s">
        <v>207</v>
      </c>
      <c r="DX158">
        <v>0</v>
      </c>
      <c r="DY158">
        <v>0</v>
      </c>
      <c r="DZ158" t="s">
        <v>207</v>
      </c>
      <c r="EA158" t="s">
        <v>207</v>
      </c>
      <c r="EB158" t="s">
        <v>207</v>
      </c>
      <c r="EC158" t="s">
        <v>207</v>
      </c>
      <c r="ED158">
        <v>0</v>
      </c>
      <c r="EE158">
        <v>0</v>
      </c>
      <c r="EF158" t="s">
        <v>207</v>
      </c>
      <c r="EG158" t="s">
        <v>207</v>
      </c>
      <c r="EH158" t="s">
        <v>207</v>
      </c>
      <c r="EI158" t="s">
        <v>207</v>
      </c>
      <c r="EJ158">
        <v>0</v>
      </c>
      <c r="EK158">
        <v>0</v>
      </c>
      <c r="EL158" t="s">
        <v>219</v>
      </c>
      <c r="EM158">
        <v>140</v>
      </c>
      <c r="EN158">
        <v>1030</v>
      </c>
      <c r="EO158">
        <v>0</v>
      </c>
      <c r="EP158">
        <v>0</v>
      </c>
      <c r="EQ158" t="s">
        <v>207</v>
      </c>
      <c r="ER158" t="s">
        <v>207</v>
      </c>
      <c r="ES158" t="s">
        <v>207</v>
      </c>
      <c r="ET158" t="s">
        <v>207</v>
      </c>
      <c r="EU158">
        <v>17</v>
      </c>
      <c r="EV158">
        <v>39</v>
      </c>
      <c r="EW158" t="s">
        <v>281</v>
      </c>
      <c r="EX158" t="s">
        <v>484</v>
      </c>
      <c r="EY158" t="s">
        <v>491</v>
      </c>
      <c r="EZ158" t="s">
        <v>207</v>
      </c>
      <c r="FA158">
        <v>21</v>
      </c>
      <c r="FB158">
        <v>42</v>
      </c>
      <c r="FC158" t="s">
        <v>281</v>
      </c>
      <c r="FD158" t="s">
        <v>393</v>
      </c>
      <c r="FE158" t="s">
        <v>210</v>
      </c>
      <c r="FF158" t="s">
        <v>207</v>
      </c>
      <c r="FG158">
        <v>102</v>
      </c>
      <c r="FH158">
        <v>949</v>
      </c>
      <c r="FI158" t="s">
        <v>281</v>
      </c>
      <c r="FJ158" t="s">
        <v>772</v>
      </c>
      <c r="FK158" t="s">
        <v>491</v>
      </c>
      <c r="FL158" t="s">
        <v>207</v>
      </c>
      <c r="FM158">
        <v>0</v>
      </c>
      <c r="FN158">
        <v>0</v>
      </c>
      <c r="FO158" t="s">
        <v>207</v>
      </c>
      <c r="FP158" t="s">
        <v>207</v>
      </c>
      <c r="FQ158" t="s">
        <v>207</v>
      </c>
      <c r="FR158" t="s">
        <v>207</v>
      </c>
      <c r="FS158">
        <v>0</v>
      </c>
      <c r="FT158">
        <v>0</v>
      </c>
      <c r="FU158">
        <v>228</v>
      </c>
      <c r="FV158">
        <v>1053</v>
      </c>
      <c r="FW158">
        <v>134</v>
      </c>
      <c r="FX158">
        <v>1052</v>
      </c>
      <c r="FY158">
        <v>48</v>
      </c>
      <c r="FZ158">
        <v>116</v>
      </c>
      <c r="GA158">
        <v>0</v>
      </c>
      <c r="GB158">
        <v>0</v>
      </c>
      <c r="GC158" t="s">
        <v>219</v>
      </c>
      <c r="GD158">
        <v>278</v>
      </c>
      <c r="GE158">
        <v>1430</v>
      </c>
      <c r="GF158" t="s">
        <v>219</v>
      </c>
      <c r="GG158" t="s">
        <v>253</v>
      </c>
      <c r="GH158" t="s">
        <v>670</v>
      </c>
      <c r="GI158" t="s">
        <v>219</v>
      </c>
      <c r="GJ158" t="s">
        <v>281</v>
      </c>
      <c r="GK158" t="s">
        <v>206</v>
      </c>
      <c r="GL158">
        <v>0</v>
      </c>
      <c r="GM158">
        <v>0</v>
      </c>
      <c r="GN158" t="s">
        <v>219</v>
      </c>
      <c r="GO158" t="s">
        <v>211</v>
      </c>
      <c r="GP158" t="s">
        <v>211</v>
      </c>
      <c r="GQ158" t="s">
        <v>211</v>
      </c>
      <c r="GR158" t="s">
        <v>773</v>
      </c>
    </row>
    <row r="159" spans="1:200" x14ac:dyDescent="0.2">
      <c r="A159" t="s">
        <v>333</v>
      </c>
      <c r="B159" t="s">
        <v>271</v>
      </c>
      <c r="C159" t="s">
        <v>775</v>
      </c>
      <c r="D159" t="s">
        <v>481</v>
      </c>
      <c r="E159" t="s">
        <v>774</v>
      </c>
      <c r="F159" t="s">
        <v>776</v>
      </c>
      <c r="G159">
        <v>9</v>
      </c>
      <c r="H159">
        <v>9</v>
      </c>
      <c r="I159" t="s">
        <v>219</v>
      </c>
      <c r="J159">
        <v>273</v>
      </c>
      <c r="K159">
        <v>1365</v>
      </c>
      <c r="L159">
        <v>115</v>
      </c>
      <c r="M159">
        <v>575</v>
      </c>
      <c r="N159" t="s">
        <v>271</v>
      </c>
      <c r="O159" t="s">
        <v>481</v>
      </c>
      <c r="P159">
        <v>67</v>
      </c>
      <c r="Q159">
        <v>335</v>
      </c>
      <c r="R159" t="s">
        <v>271</v>
      </c>
      <c r="S159" t="s">
        <v>481</v>
      </c>
      <c r="T159">
        <v>91</v>
      </c>
      <c r="U159">
        <v>455</v>
      </c>
      <c r="V159" t="s">
        <v>271</v>
      </c>
      <c r="W159" t="s">
        <v>481</v>
      </c>
      <c r="X159">
        <v>0</v>
      </c>
      <c r="Y159">
        <v>0</v>
      </c>
      <c r="Z159" t="s">
        <v>207</v>
      </c>
      <c r="AA159" t="s">
        <v>207</v>
      </c>
      <c r="AB159">
        <v>0</v>
      </c>
      <c r="AC159">
        <v>0</v>
      </c>
      <c r="AD159" t="s">
        <v>207</v>
      </c>
      <c r="AE159" t="s">
        <v>207</v>
      </c>
      <c r="AF159">
        <v>0</v>
      </c>
      <c r="AG159">
        <v>0</v>
      </c>
      <c r="AH159" t="s">
        <v>207</v>
      </c>
      <c r="AI159" t="s">
        <v>207</v>
      </c>
      <c r="AJ159">
        <v>0</v>
      </c>
      <c r="AK159">
        <v>0</v>
      </c>
      <c r="AL159" t="s">
        <v>206</v>
      </c>
      <c r="AM159">
        <v>0</v>
      </c>
      <c r="AN159">
        <v>0</v>
      </c>
      <c r="AO159">
        <v>0</v>
      </c>
      <c r="AP159">
        <v>0</v>
      </c>
      <c r="AQ159" t="s">
        <v>207</v>
      </c>
      <c r="AR159" t="s">
        <v>207</v>
      </c>
      <c r="AS159">
        <v>0</v>
      </c>
      <c r="AT159">
        <v>0</v>
      </c>
      <c r="AU159" t="s">
        <v>207</v>
      </c>
      <c r="AV159" t="s">
        <v>207</v>
      </c>
      <c r="AW159">
        <v>0</v>
      </c>
      <c r="AX159">
        <v>0</v>
      </c>
      <c r="AY159" t="s">
        <v>207</v>
      </c>
      <c r="AZ159" t="s">
        <v>207</v>
      </c>
      <c r="BA159">
        <v>0</v>
      </c>
      <c r="BB159">
        <v>0</v>
      </c>
      <c r="BC159" t="s">
        <v>207</v>
      </c>
      <c r="BD159" t="s">
        <v>207</v>
      </c>
      <c r="BE159">
        <v>0</v>
      </c>
      <c r="BF159">
        <v>0</v>
      </c>
      <c r="BG159" t="s">
        <v>207</v>
      </c>
      <c r="BH159" t="s">
        <v>207</v>
      </c>
      <c r="BI159">
        <v>0</v>
      </c>
      <c r="BJ159">
        <v>0</v>
      </c>
      <c r="BK159">
        <v>575</v>
      </c>
      <c r="BL159">
        <v>0</v>
      </c>
      <c r="BM159">
        <v>0</v>
      </c>
      <c r="BN159">
        <v>0</v>
      </c>
      <c r="BO159" t="s">
        <v>206</v>
      </c>
      <c r="BP159">
        <v>335</v>
      </c>
      <c r="BQ159">
        <v>0</v>
      </c>
      <c r="BR159">
        <v>0</v>
      </c>
      <c r="BS159">
        <v>0</v>
      </c>
      <c r="BT159" t="s">
        <v>206</v>
      </c>
      <c r="BU159">
        <v>455</v>
      </c>
      <c r="BV159">
        <v>0</v>
      </c>
      <c r="BW159">
        <v>0</v>
      </c>
      <c r="BX159">
        <v>0</v>
      </c>
      <c r="BY159" t="s">
        <v>206</v>
      </c>
      <c r="BZ159">
        <v>0</v>
      </c>
      <c r="CA159">
        <v>0</v>
      </c>
      <c r="CB159">
        <v>0</v>
      </c>
      <c r="CC159">
        <v>0</v>
      </c>
      <c r="CD159" t="s">
        <v>206</v>
      </c>
      <c r="CE159">
        <v>0</v>
      </c>
      <c r="CF159">
        <v>0</v>
      </c>
      <c r="CG159">
        <v>0</v>
      </c>
      <c r="CH159">
        <v>0</v>
      </c>
      <c r="CI159" t="s">
        <v>206</v>
      </c>
      <c r="CJ159">
        <v>0</v>
      </c>
      <c r="CK159">
        <v>0</v>
      </c>
      <c r="CL159">
        <v>0</v>
      </c>
      <c r="CM159">
        <v>0</v>
      </c>
      <c r="CN159" t="s">
        <v>206</v>
      </c>
      <c r="CO159" t="s">
        <v>207</v>
      </c>
      <c r="CP159">
        <v>0</v>
      </c>
      <c r="CQ159">
        <v>0</v>
      </c>
      <c r="CR159">
        <v>0</v>
      </c>
      <c r="CS159">
        <v>273</v>
      </c>
      <c r="CT159">
        <v>1365</v>
      </c>
      <c r="CU159" t="s">
        <v>206</v>
      </c>
      <c r="CV159">
        <v>0</v>
      </c>
      <c r="CW159">
        <v>0</v>
      </c>
      <c r="CX159">
        <v>3062</v>
      </c>
      <c r="CY159">
        <v>15310</v>
      </c>
      <c r="CZ159" t="s">
        <v>219</v>
      </c>
      <c r="DA159">
        <f>Table1[[#This Row],[i- returnees internal present household]]+Table1[[#This Row],[k- abroad returnee household]]</f>
        <v>754</v>
      </c>
      <c r="DB159">
        <f>Table1[[#This Row],[i- returnees internal present individuals]]+Table1[[#This Row],[k- abroad returnee individuals]]</f>
        <v>3770</v>
      </c>
      <c r="DC159" t="s">
        <v>219</v>
      </c>
      <c r="DD159">
        <v>754</v>
      </c>
      <c r="DE159">
        <v>3770</v>
      </c>
      <c r="DF159">
        <v>368</v>
      </c>
      <c r="DG159">
        <v>1840</v>
      </c>
      <c r="DH159" t="s">
        <v>271</v>
      </c>
      <c r="DI159" t="s">
        <v>481</v>
      </c>
      <c r="DJ159" t="s">
        <v>210</v>
      </c>
      <c r="DK159" t="s">
        <v>207</v>
      </c>
      <c r="DL159">
        <v>296</v>
      </c>
      <c r="DM159">
        <v>1480</v>
      </c>
      <c r="DN159" t="s">
        <v>271</v>
      </c>
      <c r="DO159" t="s">
        <v>481</v>
      </c>
      <c r="DP159" t="s">
        <v>210</v>
      </c>
      <c r="DQ159" t="s">
        <v>207</v>
      </c>
      <c r="DR159">
        <v>90</v>
      </c>
      <c r="DS159">
        <v>450</v>
      </c>
      <c r="DT159" t="s">
        <v>271</v>
      </c>
      <c r="DU159" t="s">
        <v>481</v>
      </c>
      <c r="DV159" t="s">
        <v>210</v>
      </c>
      <c r="DW159" t="s">
        <v>207</v>
      </c>
      <c r="DX159">
        <v>0</v>
      </c>
      <c r="DY159">
        <v>0</v>
      </c>
      <c r="DZ159" t="s">
        <v>207</v>
      </c>
      <c r="EA159" t="s">
        <v>207</v>
      </c>
      <c r="EB159" t="s">
        <v>207</v>
      </c>
      <c r="EC159" t="s">
        <v>207</v>
      </c>
      <c r="ED159">
        <v>0</v>
      </c>
      <c r="EE159">
        <v>0</v>
      </c>
      <c r="EF159" t="s">
        <v>207</v>
      </c>
      <c r="EG159" t="s">
        <v>207</v>
      </c>
      <c r="EH159" t="s">
        <v>207</v>
      </c>
      <c r="EI159" t="s">
        <v>207</v>
      </c>
      <c r="EJ159">
        <v>0</v>
      </c>
      <c r="EK159">
        <v>0</v>
      </c>
      <c r="EL159" t="s">
        <v>206</v>
      </c>
      <c r="EM159">
        <v>0</v>
      </c>
      <c r="EN159">
        <v>0</v>
      </c>
      <c r="EO159">
        <v>0</v>
      </c>
      <c r="EP159">
        <v>0</v>
      </c>
      <c r="EQ159" t="s">
        <v>207</v>
      </c>
      <c r="ER159" t="s">
        <v>207</v>
      </c>
      <c r="ES159" t="s">
        <v>207</v>
      </c>
      <c r="ET159" t="s">
        <v>207</v>
      </c>
      <c r="EU159">
        <v>0</v>
      </c>
      <c r="EV159">
        <v>0</v>
      </c>
      <c r="EW159" t="s">
        <v>207</v>
      </c>
      <c r="EX159" t="s">
        <v>207</v>
      </c>
      <c r="EY159" t="s">
        <v>207</v>
      </c>
      <c r="EZ159" t="s">
        <v>207</v>
      </c>
      <c r="FA159">
        <v>0</v>
      </c>
      <c r="FB159">
        <v>0</v>
      </c>
      <c r="FC159" t="s">
        <v>207</v>
      </c>
      <c r="FD159" t="s">
        <v>207</v>
      </c>
      <c r="FE159" t="s">
        <v>207</v>
      </c>
      <c r="FF159" t="s">
        <v>207</v>
      </c>
      <c r="FG159">
        <v>0</v>
      </c>
      <c r="FH159">
        <v>0</v>
      </c>
      <c r="FI159" t="s">
        <v>207</v>
      </c>
      <c r="FJ159" t="s">
        <v>207</v>
      </c>
      <c r="FK159" t="s">
        <v>207</v>
      </c>
      <c r="FL159" t="s">
        <v>207</v>
      </c>
      <c r="FM159">
        <v>0</v>
      </c>
      <c r="FN159">
        <v>0</v>
      </c>
      <c r="FO159" t="s">
        <v>207</v>
      </c>
      <c r="FP159" t="s">
        <v>207</v>
      </c>
      <c r="FQ159" t="s">
        <v>207</v>
      </c>
      <c r="FR159" t="s">
        <v>207</v>
      </c>
      <c r="FS159">
        <v>0</v>
      </c>
      <c r="FT159">
        <v>0</v>
      </c>
      <c r="FU159">
        <v>469</v>
      </c>
      <c r="FV159">
        <v>2345</v>
      </c>
      <c r="FW159">
        <v>181</v>
      </c>
      <c r="FX159">
        <v>905</v>
      </c>
      <c r="FY159">
        <v>104</v>
      </c>
      <c r="FZ159">
        <v>520</v>
      </c>
      <c r="GA159">
        <v>0</v>
      </c>
      <c r="GB159">
        <v>0</v>
      </c>
      <c r="GC159" t="s">
        <v>219</v>
      </c>
      <c r="GD159">
        <v>242</v>
      </c>
      <c r="GE159">
        <v>1240</v>
      </c>
      <c r="GF159" t="s">
        <v>219</v>
      </c>
      <c r="GG159" t="s">
        <v>271</v>
      </c>
      <c r="GH159" t="s">
        <v>481</v>
      </c>
      <c r="GI159" t="s">
        <v>206</v>
      </c>
      <c r="GJ159" t="s">
        <v>207</v>
      </c>
      <c r="GK159" t="s">
        <v>206</v>
      </c>
      <c r="GL159">
        <v>0</v>
      </c>
      <c r="GM159">
        <v>0</v>
      </c>
      <c r="GN159" t="s">
        <v>219</v>
      </c>
      <c r="GO159" t="s">
        <v>211</v>
      </c>
      <c r="GP159" t="s">
        <v>211</v>
      </c>
      <c r="GQ159" t="s">
        <v>211</v>
      </c>
      <c r="GR159" t="s">
        <v>777</v>
      </c>
    </row>
    <row r="160" spans="1:200" x14ac:dyDescent="0.2">
      <c r="A160" t="s">
        <v>333</v>
      </c>
      <c r="B160" t="s">
        <v>271</v>
      </c>
      <c r="C160" t="s">
        <v>779</v>
      </c>
      <c r="D160" t="s">
        <v>780</v>
      </c>
      <c r="E160" t="s">
        <v>778</v>
      </c>
      <c r="F160" t="s">
        <v>781</v>
      </c>
      <c r="G160">
        <v>9</v>
      </c>
      <c r="H160">
        <v>9</v>
      </c>
      <c r="I160" t="s">
        <v>219</v>
      </c>
      <c r="J160">
        <v>88</v>
      </c>
      <c r="K160">
        <v>434</v>
      </c>
      <c r="L160">
        <v>0</v>
      </c>
      <c r="M160">
        <v>0</v>
      </c>
      <c r="N160" t="s">
        <v>207</v>
      </c>
      <c r="O160" t="s">
        <v>207</v>
      </c>
      <c r="P160">
        <v>0</v>
      </c>
      <c r="Q160">
        <v>0</v>
      </c>
      <c r="R160" t="s">
        <v>207</v>
      </c>
      <c r="S160" t="s">
        <v>207</v>
      </c>
      <c r="T160">
        <v>0</v>
      </c>
      <c r="U160">
        <v>0</v>
      </c>
      <c r="V160" t="s">
        <v>207</v>
      </c>
      <c r="W160" t="s">
        <v>207</v>
      </c>
      <c r="X160">
        <v>47</v>
      </c>
      <c r="Y160">
        <v>234</v>
      </c>
      <c r="Z160" t="s">
        <v>271</v>
      </c>
      <c r="AA160" t="s">
        <v>780</v>
      </c>
      <c r="AB160">
        <v>36</v>
      </c>
      <c r="AC160">
        <v>174</v>
      </c>
      <c r="AD160" t="s">
        <v>271</v>
      </c>
      <c r="AE160" t="s">
        <v>780</v>
      </c>
      <c r="AF160">
        <v>5</v>
      </c>
      <c r="AG160">
        <v>26</v>
      </c>
      <c r="AH160" t="s">
        <v>271</v>
      </c>
      <c r="AI160" t="s">
        <v>780</v>
      </c>
      <c r="AJ160">
        <v>0</v>
      </c>
      <c r="AK160">
        <v>0</v>
      </c>
      <c r="AL160" t="s">
        <v>219</v>
      </c>
      <c r="AM160">
        <v>44</v>
      </c>
      <c r="AN160">
        <v>224</v>
      </c>
      <c r="AO160">
        <v>0</v>
      </c>
      <c r="AP160">
        <v>0</v>
      </c>
      <c r="AQ160" t="s">
        <v>207</v>
      </c>
      <c r="AR160" t="s">
        <v>207</v>
      </c>
      <c r="AS160">
        <v>0</v>
      </c>
      <c r="AT160">
        <v>0</v>
      </c>
      <c r="AU160" t="s">
        <v>207</v>
      </c>
      <c r="AV160" t="s">
        <v>207</v>
      </c>
      <c r="AW160">
        <v>36</v>
      </c>
      <c r="AX160">
        <v>179</v>
      </c>
      <c r="AY160" t="s">
        <v>281</v>
      </c>
      <c r="AZ160" t="s">
        <v>484</v>
      </c>
      <c r="BA160">
        <v>4</v>
      </c>
      <c r="BB160">
        <v>20</v>
      </c>
      <c r="BC160" t="s">
        <v>281</v>
      </c>
      <c r="BD160" t="s">
        <v>484</v>
      </c>
      <c r="BE160">
        <v>4</v>
      </c>
      <c r="BF160">
        <v>25</v>
      </c>
      <c r="BG160" t="s">
        <v>281</v>
      </c>
      <c r="BH160" t="s">
        <v>393</v>
      </c>
      <c r="BI160">
        <v>0</v>
      </c>
      <c r="BJ160">
        <v>0</v>
      </c>
      <c r="BK160">
        <v>0</v>
      </c>
      <c r="BL160">
        <v>0</v>
      </c>
      <c r="BM160">
        <v>0</v>
      </c>
      <c r="BN160">
        <v>0</v>
      </c>
      <c r="BO160" t="s">
        <v>206</v>
      </c>
      <c r="BP160">
        <v>0</v>
      </c>
      <c r="BQ160">
        <v>0</v>
      </c>
      <c r="BR160">
        <v>0</v>
      </c>
      <c r="BS160">
        <v>0</v>
      </c>
      <c r="BT160" t="s">
        <v>206</v>
      </c>
      <c r="BU160">
        <v>0</v>
      </c>
      <c r="BV160">
        <v>0</v>
      </c>
      <c r="BW160">
        <v>0</v>
      </c>
      <c r="BX160">
        <v>0</v>
      </c>
      <c r="BY160" t="s">
        <v>206</v>
      </c>
      <c r="BZ160">
        <v>116</v>
      </c>
      <c r="CA160">
        <v>0</v>
      </c>
      <c r="CB160">
        <v>0</v>
      </c>
      <c r="CC160">
        <v>118</v>
      </c>
      <c r="CD160" t="s">
        <v>206</v>
      </c>
      <c r="CE160">
        <v>161</v>
      </c>
      <c r="CF160">
        <v>0</v>
      </c>
      <c r="CG160">
        <v>0</v>
      </c>
      <c r="CH160">
        <v>13</v>
      </c>
      <c r="CI160" t="s">
        <v>206</v>
      </c>
      <c r="CJ160">
        <v>10</v>
      </c>
      <c r="CK160">
        <v>0</v>
      </c>
      <c r="CL160">
        <v>0</v>
      </c>
      <c r="CM160">
        <v>16</v>
      </c>
      <c r="CN160" t="s">
        <v>206</v>
      </c>
      <c r="CO160" t="s">
        <v>207</v>
      </c>
      <c r="CP160">
        <v>0</v>
      </c>
      <c r="CQ160">
        <v>0</v>
      </c>
      <c r="CR160">
        <v>0</v>
      </c>
      <c r="CS160">
        <v>88</v>
      </c>
      <c r="CT160">
        <v>434</v>
      </c>
      <c r="CU160" t="s">
        <v>219</v>
      </c>
      <c r="CV160">
        <v>3</v>
      </c>
      <c r="CW160">
        <v>15</v>
      </c>
      <c r="CX160">
        <v>701</v>
      </c>
      <c r="CY160">
        <v>3505</v>
      </c>
      <c r="CZ160" t="s">
        <v>219</v>
      </c>
      <c r="DA160">
        <f>Table1[[#This Row],[i- returnees internal present household]]+Table1[[#This Row],[k- abroad returnee household]]</f>
        <v>384</v>
      </c>
      <c r="DB160">
        <f>Table1[[#This Row],[i- returnees internal present individuals]]+Table1[[#This Row],[k- abroad returnee individuals]]</f>
        <v>1926</v>
      </c>
      <c r="DC160" t="s">
        <v>219</v>
      </c>
      <c r="DD160">
        <v>353</v>
      </c>
      <c r="DE160">
        <v>1769</v>
      </c>
      <c r="DF160">
        <v>0</v>
      </c>
      <c r="DG160">
        <v>0</v>
      </c>
      <c r="DH160" t="s">
        <v>207</v>
      </c>
      <c r="DI160" t="s">
        <v>207</v>
      </c>
      <c r="DJ160" t="s">
        <v>207</v>
      </c>
      <c r="DK160" t="s">
        <v>207</v>
      </c>
      <c r="DL160">
        <v>70</v>
      </c>
      <c r="DM160">
        <v>350</v>
      </c>
      <c r="DN160" t="s">
        <v>271</v>
      </c>
      <c r="DO160" t="s">
        <v>483</v>
      </c>
      <c r="DP160" t="s">
        <v>210</v>
      </c>
      <c r="DQ160" t="s">
        <v>207</v>
      </c>
      <c r="DR160">
        <v>100</v>
      </c>
      <c r="DS160">
        <v>500</v>
      </c>
      <c r="DT160" t="s">
        <v>271</v>
      </c>
      <c r="DU160" t="s">
        <v>483</v>
      </c>
      <c r="DV160" t="s">
        <v>210</v>
      </c>
      <c r="DW160" t="s">
        <v>207</v>
      </c>
      <c r="DX160">
        <v>137</v>
      </c>
      <c r="DY160">
        <v>685</v>
      </c>
      <c r="DZ160" t="s">
        <v>271</v>
      </c>
      <c r="EA160" t="s">
        <v>483</v>
      </c>
      <c r="EB160" t="s">
        <v>210</v>
      </c>
      <c r="EC160" t="s">
        <v>207</v>
      </c>
      <c r="ED160">
        <v>46</v>
      </c>
      <c r="EE160">
        <v>234</v>
      </c>
      <c r="EF160" t="s">
        <v>271</v>
      </c>
      <c r="EG160" t="s">
        <v>483</v>
      </c>
      <c r="EH160" t="s">
        <v>210</v>
      </c>
      <c r="EI160" t="s">
        <v>207</v>
      </c>
      <c r="EJ160">
        <v>0</v>
      </c>
      <c r="EK160">
        <v>0</v>
      </c>
      <c r="EL160" t="s">
        <v>219</v>
      </c>
      <c r="EM160">
        <v>31</v>
      </c>
      <c r="EN160">
        <v>157</v>
      </c>
      <c r="EO160">
        <v>0</v>
      </c>
      <c r="EP160">
        <v>0</v>
      </c>
      <c r="EQ160" t="s">
        <v>207</v>
      </c>
      <c r="ER160" t="s">
        <v>207</v>
      </c>
      <c r="ES160" t="s">
        <v>207</v>
      </c>
      <c r="ET160" t="s">
        <v>207</v>
      </c>
      <c r="EU160">
        <v>0</v>
      </c>
      <c r="EV160">
        <v>0</v>
      </c>
      <c r="EW160" t="s">
        <v>207</v>
      </c>
      <c r="EX160" t="s">
        <v>207</v>
      </c>
      <c r="EY160" t="s">
        <v>207</v>
      </c>
      <c r="EZ160" t="s">
        <v>207</v>
      </c>
      <c r="FA160">
        <v>28</v>
      </c>
      <c r="FB160">
        <v>142</v>
      </c>
      <c r="FC160" t="s">
        <v>782</v>
      </c>
      <c r="FD160" t="s">
        <v>783</v>
      </c>
      <c r="FE160" t="s">
        <v>210</v>
      </c>
      <c r="FF160" t="s">
        <v>207</v>
      </c>
      <c r="FG160">
        <v>3</v>
      </c>
      <c r="FH160">
        <v>15</v>
      </c>
      <c r="FI160" t="s">
        <v>782</v>
      </c>
      <c r="FJ160" t="s">
        <v>783</v>
      </c>
      <c r="FK160" t="s">
        <v>210</v>
      </c>
      <c r="FL160" t="s">
        <v>207</v>
      </c>
      <c r="FM160">
        <v>0</v>
      </c>
      <c r="FN160">
        <v>0</v>
      </c>
      <c r="FO160" t="s">
        <v>207</v>
      </c>
      <c r="FP160" t="s">
        <v>207</v>
      </c>
      <c r="FQ160" t="s">
        <v>207</v>
      </c>
      <c r="FR160" t="s">
        <v>207</v>
      </c>
      <c r="FS160">
        <v>0</v>
      </c>
      <c r="FT160">
        <v>0</v>
      </c>
      <c r="FU160">
        <v>201</v>
      </c>
      <c r="FV160">
        <v>1005</v>
      </c>
      <c r="FW160">
        <v>34</v>
      </c>
      <c r="FX160">
        <v>171</v>
      </c>
      <c r="FY160">
        <v>149</v>
      </c>
      <c r="FZ160">
        <v>750</v>
      </c>
      <c r="GA160">
        <v>0</v>
      </c>
      <c r="GB160">
        <v>0</v>
      </c>
      <c r="GC160" t="s">
        <v>219</v>
      </c>
      <c r="GD160">
        <v>39</v>
      </c>
      <c r="GE160">
        <v>199</v>
      </c>
      <c r="GF160" t="s">
        <v>219</v>
      </c>
      <c r="GG160" t="s">
        <v>271</v>
      </c>
      <c r="GH160" t="s">
        <v>359</v>
      </c>
      <c r="GI160" t="s">
        <v>219</v>
      </c>
      <c r="GJ160" t="s">
        <v>782</v>
      </c>
      <c r="GK160" t="s">
        <v>206</v>
      </c>
      <c r="GL160">
        <v>0</v>
      </c>
      <c r="GM160">
        <v>0</v>
      </c>
      <c r="GN160" t="s">
        <v>206</v>
      </c>
      <c r="GO160" t="s">
        <v>211</v>
      </c>
      <c r="GP160" t="s">
        <v>211</v>
      </c>
      <c r="GQ160" t="s">
        <v>211</v>
      </c>
      <c r="GR160" t="s">
        <v>784</v>
      </c>
    </row>
    <row r="161" spans="1:200" x14ac:dyDescent="0.2">
      <c r="A161" t="s">
        <v>215</v>
      </c>
      <c r="B161" t="s">
        <v>216</v>
      </c>
      <c r="C161" t="s">
        <v>222</v>
      </c>
      <c r="D161" t="s">
        <v>223</v>
      </c>
      <c r="E161" t="s">
        <v>785</v>
      </c>
      <c r="F161" t="s">
        <v>786</v>
      </c>
      <c r="G161">
        <v>9</v>
      </c>
      <c r="H161">
        <v>9</v>
      </c>
      <c r="I161" t="s">
        <v>219</v>
      </c>
      <c r="J161">
        <v>1470</v>
      </c>
      <c r="K161">
        <v>8075</v>
      </c>
      <c r="L161">
        <v>75</v>
      </c>
      <c r="M161">
        <v>375</v>
      </c>
      <c r="N161" t="s">
        <v>216</v>
      </c>
      <c r="O161" t="s">
        <v>318</v>
      </c>
      <c r="P161">
        <v>13</v>
      </c>
      <c r="Q161">
        <v>65</v>
      </c>
      <c r="R161" t="s">
        <v>216</v>
      </c>
      <c r="S161" t="s">
        <v>499</v>
      </c>
      <c r="T161">
        <v>0</v>
      </c>
      <c r="U161">
        <v>0</v>
      </c>
      <c r="V161" t="s">
        <v>207</v>
      </c>
      <c r="W161" t="s">
        <v>207</v>
      </c>
      <c r="X161">
        <v>44</v>
      </c>
      <c r="Y161">
        <v>215</v>
      </c>
      <c r="Z161" t="s">
        <v>216</v>
      </c>
      <c r="AA161" t="s">
        <v>223</v>
      </c>
      <c r="AB161">
        <v>0</v>
      </c>
      <c r="AC161">
        <v>0</v>
      </c>
      <c r="AD161" t="s">
        <v>207</v>
      </c>
      <c r="AE161" t="s">
        <v>207</v>
      </c>
      <c r="AF161">
        <v>1338</v>
      </c>
      <c r="AG161">
        <v>7420</v>
      </c>
      <c r="AH161" t="s">
        <v>216</v>
      </c>
      <c r="AI161" t="s">
        <v>223</v>
      </c>
      <c r="AJ161">
        <v>0</v>
      </c>
      <c r="AK161">
        <v>0</v>
      </c>
      <c r="AL161" t="s">
        <v>206</v>
      </c>
      <c r="AM161">
        <v>0</v>
      </c>
      <c r="AN161">
        <v>0</v>
      </c>
      <c r="AO161">
        <v>0</v>
      </c>
      <c r="AP161">
        <v>0</v>
      </c>
      <c r="AQ161" t="s">
        <v>207</v>
      </c>
      <c r="AR161" t="s">
        <v>207</v>
      </c>
      <c r="AS161">
        <v>0</v>
      </c>
      <c r="AT161">
        <v>0</v>
      </c>
      <c r="AU161" t="s">
        <v>207</v>
      </c>
      <c r="AV161" t="s">
        <v>207</v>
      </c>
      <c r="AW161">
        <v>0</v>
      </c>
      <c r="AX161">
        <v>0</v>
      </c>
      <c r="AY161" t="s">
        <v>207</v>
      </c>
      <c r="AZ161" t="s">
        <v>207</v>
      </c>
      <c r="BA161">
        <v>0</v>
      </c>
      <c r="BB161">
        <v>0</v>
      </c>
      <c r="BC161" t="s">
        <v>207</v>
      </c>
      <c r="BD161" t="s">
        <v>207</v>
      </c>
      <c r="BE161">
        <v>0</v>
      </c>
      <c r="BF161">
        <v>0</v>
      </c>
      <c r="BG161" t="s">
        <v>207</v>
      </c>
      <c r="BH161" t="s">
        <v>207</v>
      </c>
      <c r="BI161">
        <v>0</v>
      </c>
      <c r="BJ161">
        <v>0</v>
      </c>
      <c r="BK161">
        <v>375</v>
      </c>
      <c r="BL161">
        <v>0</v>
      </c>
      <c r="BM161">
        <v>0</v>
      </c>
      <c r="BN161">
        <v>0</v>
      </c>
      <c r="BO161" t="s">
        <v>206</v>
      </c>
      <c r="BP161">
        <v>65</v>
      </c>
      <c r="BQ161">
        <v>0</v>
      </c>
      <c r="BR161">
        <v>0</v>
      </c>
      <c r="BS161">
        <v>0</v>
      </c>
      <c r="BT161" t="s">
        <v>206</v>
      </c>
      <c r="BU161">
        <v>0</v>
      </c>
      <c r="BV161">
        <v>0</v>
      </c>
      <c r="BW161">
        <v>0</v>
      </c>
      <c r="BX161">
        <v>0</v>
      </c>
      <c r="BY161" t="s">
        <v>206</v>
      </c>
      <c r="BZ161">
        <v>215</v>
      </c>
      <c r="CA161">
        <v>0</v>
      </c>
      <c r="CB161">
        <v>0</v>
      </c>
      <c r="CC161">
        <v>0</v>
      </c>
      <c r="CD161" t="s">
        <v>206</v>
      </c>
      <c r="CE161">
        <v>0</v>
      </c>
      <c r="CF161">
        <v>0</v>
      </c>
      <c r="CG161">
        <v>0</v>
      </c>
      <c r="CH161">
        <v>0</v>
      </c>
      <c r="CI161" t="s">
        <v>206</v>
      </c>
      <c r="CJ161">
        <v>0</v>
      </c>
      <c r="CK161">
        <v>0</v>
      </c>
      <c r="CL161">
        <v>7420</v>
      </c>
      <c r="CM161">
        <v>0</v>
      </c>
      <c r="CN161" t="s">
        <v>206</v>
      </c>
      <c r="CO161" t="s">
        <v>207</v>
      </c>
      <c r="CP161">
        <v>0</v>
      </c>
      <c r="CQ161">
        <v>0</v>
      </c>
      <c r="CR161">
        <v>0</v>
      </c>
      <c r="CS161">
        <v>1470</v>
      </c>
      <c r="CT161">
        <v>8075</v>
      </c>
      <c r="CU161" t="s">
        <v>206</v>
      </c>
      <c r="CV161">
        <v>0</v>
      </c>
      <c r="CW161">
        <v>0</v>
      </c>
      <c r="CX161">
        <v>639</v>
      </c>
      <c r="CY161">
        <v>3195</v>
      </c>
      <c r="CZ161" t="s">
        <v>219</v>
      </c>
      <c r="DA161">
        <f>Table1[[#This Row],[i- returnees internal present household]]+Table1[[#This Row],[k- abroad returnee household]]</f>
        <v>93</v>
      </c>
      <c r="DB161">
        <f>Table1[[#This Row],[i- returnees internal present individuals]]+Table1[[#This Row],[k- abroad returnee individuals]]</f>
        <v>465</v>
      </c>
      <c r="DC161" t="s">
        <v>219</v>
      </c>
      <c r="DD161">
        <v>72</v>
      </c>
      <c r="DE161">
        <v>360</v>
      </c>
      <c r="DF161">
        <v>0</v>
      </c>
      <c r="DG161">
        <v>0</v>
      </c>
      <c r="DH161" t="s">
        <v>207</v>
      </c>
      <c r="DI161" t="s">
        <v>207</v>
      </c>
      <c r="DJ161" t="s">
        <v>207</v>
      </c>
      <c r="DK161" t="s">
        <v>207</v>
      </c>
      <c r="DL161">
        <v>0</v>
      </c>
      <c r="DM161">
        <v>0</v>
      </c>
      <c r="DN161" t="s">
        <v>207</v>
      </c>
      <c r="DO161" t="s">
        <v>207</v>
      </c>
      <c r="DP161" t="s">
        <v>207</v>
      </c>
      <c r="DQ161" t="s">
        <v>207</v>
      </c>
      <c r="DR161">
        <v>19</v>
      </c>
      <c r="DS161">
        <v>95</v>
      </c>
      <c r="DT161" t="s">
        <v>216</v>
      </c>
      <c r="DU161" t="s">
        <v>499</v>
      </c>
      <c r="DV161" t="s">
        <v>210</v>
      </c>
      <c r="DW161" t="s">
        <v>207</v>
      </c>
      <c r="DX161">
        <v>53</v>
      </c>
      <c r="DY161">
        <v>265</v>
      </c>
      <c r="DZ161" t="s">
        <v>253</v>
      </c>
      <c r="EA161" t="s">
        <v>254</v>
      </c>
      <c r="EB161" t="s">
        <v>210</v>
      </c>
      <c r="EC161" t="s">
        <v>207</v>
      </c>
      <c r="ED161">
        <v>0</v>
      </c>
      <c r="EE161">
        <v>0</v>
      </c>
      <c r="EF161" t="s">
        <v>207</v>
      </c>
      <c r="EG161" t="s">
        <v>207</v>
      </c>
      <c r="EH161" t="s">
        <v>207</v>
      </c>
      <c r="EI161" t="s">
        <v>207</v>
      </c>
      <c r="EJ161">
        <v>0</v>
      </c>
      <c r="EK161">
        <v>0</v>
      </c>
      <c r="EL161" t="s">
        <v>219</v>
      </c>
      <c r="EM161">
        <v>21</v>
      </c>
      <c r="EN161">
        <v>105</v>
      </c>
      <c r="EO161">
        <v>0</v>
      </c>
      <c r="EP161">
        <v>0</v>
      </c>
      <c r="EQ161" t="s">
        <v>207</v>
      </c>
      <c r="ER161" t="s">
        <v>207</v>
      </c>
      <c r="ES161" t="s">
        <v>207</v>
      </c>
      <c r="ET161" t="s">
        <v>207</v>
      </c>
      <c r="EU161">
        <v>0</v>
      </c>
      <c r="EV161">
        <v>0</v>
      </c>
      <c r="EW161" t="s">
        <v>207</v>
      </c>
      <c r="EX161" t="s">
        <v>207</v>
      </c>
      <c r="EY161" t="s">
        <v>207</v>
      </c>
      <c r="EZ161" t="s">
        <v>207</v>
      </c>
      <c r="FA161">
        <v>6</v>
      </c>
      <c r="FB161">
        <v>30</v>
      </c>
      <c r="FC161" t="s">
        <v>279</v>
      </c>
      <c r="FD161" t="s">
        <v>787</v>
      </c>
      <c r="FE161" t="s">
        <v>210</v>
      </c>
      <c r="FF161" t="s">
        <v>207</v>
      </c>
      <c r="FG161">
        <v>15</v>
      </c>
      <c r="FH161">
        <v>75</v>
      </c>
      <c r="FI161" t="s">
        <v>208</v>
      </c>
      <c r="FJ161" t="s">
        <v>209</v>
      </c>
      <c r="FK161" t="s">
        <v>210</v>
      </c>
      <c r="FL161" t="s">
        <v>207</v>
      </c>
      <c r="FM161">
        <v>0</v>
      </c>
      <c r="FN161">
        <v>0</v>
      </c>
      <c r="FO161" t="s">
        <v>207</v>
      </c>
      <c r="FP161" t="s">
        <v>207</v>
      </c>
      <c r="FQ161" t="s">
        <v>207</v>
      </c>
      <c r="FR161" t="s">
        <v>207</v>
      </c>
      <c r="FS161">
        <v>0</v>
      </c>
      <c r="FT161">
        <v>0</v>
      </c>
      <c r="FU161">
        <v>32</v>
      </c>
      <c r="FV161">
        <v>160</v>
      </c>
      <c r="FW161">
        <v>17</v>
      </c>
      <c r="FX161">
        <v>85</v>
      </c>
      <c r="FY161">
        <v>44</v>
      </c>
      <c r="FZ161">
        <v>220</v>
      </c>
      <c r="GA161">
        <v>0</v>
      </c>
      <c r="GB161">
        <v>0</v>
      </c>
      <c r="GC161" t="s">
        <v>219</v>
      </c>
      <c r="GD161">
        <v>242</v>
      </c>
      <c r="GE161">
        <v>1234</v>
      </c>
      <c r="GF161" t="s">
        <v>219</v>
      </c>
      <c r="GG161" t="s">
        <v>216</v>
      </c>
      <c r="GH161" t="s">
        <v>410</v>
      </c>
      <c r="GI161" t="s">
        <v>219</v>
      </c>
      <c r="GJ161" t="s">
        <v>208</v>
      </c>
      <c r="GK161" t="s">
        <v>206</v>
      </c>
      <c r="GL161">
        <v>0</v>
      </c>
      <c r="GM161">
        <v>0</v>
      </c>
      <c r="GN161" t="s">
        <v>219</v>
      </c>
      <c r="GO161" t="s">
        <v>212</v>
      </c>
      <c r="GP161" t="s">
        <v>212</v>
      </c>
      <c r="GQ161" t="s">
        <v>212</v>
      </c>
      <c r="GR161" t="s">
        <v>220</v>
      </c>
    </row>
    <row r="162" spans="1:200" x14ac:dyDescent="0.2">
      <c r="A162" t="s">
        <v>252</v>
      </c>
      <c r="B162" t="s">
        <v>253</v>
      </c>
      <c r="C162" t="s">
        <v>251</v>
      </c>
      <c r="D162" t="s">
        <v>254</v>
      </c>
      <c r="E162" t="s">
        <v>788</v>
      </c>
      <c r="F162" t="s">
        <v>789</v>
      </c>
      <c r="G162">
        <v>9</v>
      </c>
      <c r="H162">
        <v>9</v>
      </c>
      <c r="I162" t="s">
        <v>206</v>
      </c>
      <c r="J162">
        <v>0</v>
      </c>
      <c r="K162">
        <v>0</v>
      </c>
      <c r="L162">
        <v>0</v>
      </c>
      <c r="M162">
        <v>0</v>
      </c>
      <c r="N162" t="s">
        <v>207</v>
      </c>
      <c r="O162" t="s">
        <v>207</v>
      </c>
      <c r="P162">
        <v>0</v>
      </c>
      <c r="Q162">
        <v>0</v>
      </c>
      <c r="R162" t="s">
        <v>207</v>
      </c>
      <c r="S162" t="s">
        <v>207</v>
      </c>
      <c r="T162">
        <v>0</v>
      </c>
      <c r="U162">
        <v>0</v>
      </c>
      <c r="V162" t="s">
        <v>207</v>
      </c>
      <c r="W162" t="s">
        <v>207</v>
      </c>
      <c r="X162">
        <v>0</v>
      </c>
      <c r="Y162">
        <v>0</v>
      </c>
      <c r="Z162" t="s">
        <v>207</v>
      </c>
      <c r="AA162" t="s">
        <v>207</v>
      </c>
      <c r="AB162">
        <v>0</v>
      </c>
      <c r="AC162">
        <v>0</v>
      </c>
      <c r="AD162" t="s">
        <v>207</v>
      </c>
      <c r="AE162" t="s">
        <v>207</v>
      </c>
      <c r="AF162">
        <v>0</v>
      </c>
      <c r="AG162">
        <v>0</v>
      </c>
      <c r="AH162" t="s">
        <v>207</v>
      </c>
      <c r="AI162" t="s">
        <v>207</v>
      </c>
      <c r="AJ162">
        <v>0</v>
      </c>
      <c r="AK162">
        <v>0</v>
      </c>
      <c r="AL162" t="s">
        <v>206</v>
      </c>
      <c r="AM162">
        <v>0</v>
      </c>
      <c r="AN162">
        <v>0</v>
      </c>
      <c r="AO162">
        <v>0</v>
      </c>
      <c r="AP162">
        <v>0</v>
      </c>
      <c r="AQ162" t="s">
        <v>207</v>
      </c>
      <c r="AR162" t="s">
        <v>207</v>
      </c>
      <c r="AS162">
        <v>0</v>
      </c>
      <c r="AT162">
        <v>0</v>
      </c>
      <c r="AU162" t="s">
        <v>207</v>
      </c>
      <c r="AV162" t="s">
        <v>207</v>
      </c>
      <c r="AW162">
        <v>0</v>
      </c>
      <c r="AX162">
        <v>0</v>
      </c>
      <c r="AY162" t="s">
        <v>207</v>
      </c>
      <c r="AZ162" t="s">
        <v>207</v>
      </c>
      <c r="BA162">
        <v>0</v>
      </c>
      <c r="BB162">
        <v>0</v>
      </c>
      <c r="BC162" t="s">
        <v>207</v>
      </c>
      <c r="BD162" t="s">
        <v>207</v>
      </c>
      <c r="BE162">
        <v>0</v>
      </c>
      <c r="BF162">
        <v>0</v>
      </c>
      <c r="BG162" t="s">
        <v>207</v>
      </c>
      <c r="BH162" t="s">
        <v>207</v>
      </c>
      <c r="BI162">
        <v>0</v>
      </c>
      <c r="BJ162">
        <v>0</v>
      </c>
      <c r="BK162">
        <v>0</v>
      </c>
      <c r="BL162">
        <v>0</v>
      </c>
      <c r="BM162">
        <v>0</v>
      </c>
      <c r="BN162">
        <v>0</v>
      </c>
      <c r="BO162" t="s">
        <v>206</v>
      </c>
      <c r="BP162">
        <v>0</v>
      </c>
      <c r="BQ162">
        <v>0</v>
      </c>
      <c r="BR162">
        <v>0</v>
      </c>
      <c r="BS162">
        <v>0</v>
      </c>
      <c r="BT162" t="s">
        <v>206</v>
      </c>
      <c r="BU162">
        <v>0</v>
      </c>
      <c r="BV162">
        <v>0</v>
      </c>
      <c r="BW162">
        <v>0</v>
      </c>
      <c r="BX162">
        <v>0</v>
      </c>
      <c r="BY162" t="s">
        <v>206</v>
      </c>
      <c r="BZ162">
        <v>0</v>
      </c>
      <c r="CA162">
        <v>0</v>
      </c>
      <c r="CB162">
        <v>0</v>
      </c>
      <c r="CC162">
        <v>0</v>
      </c>
      <c r="CD162" t="s">
        <v>206</v>
      </c>
      <c r="CE162">
        <v>0</v>
      </c>
      <c r="CF162">
        <v>0</v>
      </c>
      <c r="CG162">
        <v>0</v>
      </c>
      <c r="CH162">
        <v>0</v>
      </c>
      <c r="CI162" t="s">
        <v>206</v>
      </c>
      <c r="CJ162">
        <v>0</v>
      </c>
      <c r="CK162">
        <v>0</v>
      </c>
      <c r="CL162">
        <v>0</v>
      </c>
      <c r="CM162">
        <v>0</v>
      </c>
      <c r="CN162" t="s">
        <v>206</v>
      </c>
      <c r="CO162" t="s">
        <v>207</v>
      </c>
      <c r="CP162">
        <v>0</v>
      </c>
      <c r="CQ162">
        <v>0</v>
      </c>
      <c r="CR162">
        <v>0</v>
      </c>
      <c r="CS162">
        <v>0</v>
      </c>
      <c r="CT162">
        <v>0</v>
      </c>
      <c r="CU162" t="s">
        <v>206</v>
      </c>
      <c r="CV162">
        <v>0</v>
      </c>
      <c r="CW162">
        <v>0</v>
      </c>
      <c r="CX162">
        <v>0</v>
      </c>
      <c r="CY162">
        <v>0</v>
      </c>
      <c r="CZ162" t="s">
        <v>219</v>
      </c>
      <c r="DA162">
        <f>Table1[[#This Row],[i- returnees internal present household]]+Table1[[#This Row],[k- abroad returnee household]]</f>
        <v>450</v>
      </c>
      <c r="DB162">
        <f>Table1[[#This Row],[i- returnees internal present individuals]]+Table1[[#This Row],[k- abroad returnee individuals]]</f>
        <v>2700</v>
      </c>
      <c r="DC162" t="s">
        <v>219</v>
      </c>
      <c r="DD162">
        <v>410</v>
      </c>
      <c r="DE162">
        <v>2460</v>
      </c>
      <c r="DF162">
        <v>0</v>
      </c>
      <c r="DG162">
        <v>0</v>
      </c>
      <c r="DH162" t="s">
        <v>207</v>
      </c>
      <c r="DI162" t="s">
        <v>207</v>
      </c>
      <c r="DJ162" t="s">
        <v>207</v>
      </c>
      <c r="DK162" t="s">
        <v>207</v>
      </c>
      <c r="DL162">
        <v>210</v>
      </c>
      <c r="DM162">
        <v>1260</v>
      </c>
      <c r="DN162" t="s">
        <v>253</v>
      </c>
      <c r="DO162" t="s">
        <v>254</v>
      </c>
      <c r="DP162" t="s">
        <v>210</v>
      </c>
      <c r="DQ162" t="s">
        <v>207</v>
      </c>
      <c r="DR162">
        <v>100</v>
      </c>
      <c r="DS162">
        <v>600</v>
      </c>
      <c r="DT162" t="s">
        <v>253</v>
      </c>
      <c r="DU162" t="s">
        <v>254</v>
      </c>
      <c r="DV162" t="s">
        <v>210</v>
      </c>
      <c r="DW162" t="s">
        <v>207</v>
      </c>
      <c r="DX162">
        <v>0</v>
      </c>
      <c r="DY162">
        <v>0</v>
      </c>
      <c r="DZ162" t="s">
        <v>207</v>
      </c>
      <c r="EA162" t="s">
        <v>207</v>
      </c>
      <c r="EB162" t="s">
        <v>207</v>
      </c>
      <c r="EC162" t="s">
        <v>207</v>
      </c>
      <c r="ED162">
        <v>100</v>
      </c>
      <c r="EE162">
        <v>600</v>
      </c>
      <c r="EF162" t="s">
        <v>253</v>
      </c>
      <c r="EG162" t="s">
        <v>254</v>
      </c>
      <c r="EH162" t="s">
        <v>210</v>
      </c>
      <c r="EI162" t="s">
        <v>207</v>
      </c>
      <c r="EJ162">
        <v>0</v>
      </c>
      <c r="EK162">
        <v>0</v>
      </c>
      <c r="EL162" t="s">
        <v>219</v>
      </c>
      <c r="EM162">
        <v>40</v>
      </c>
      <c r="EN162">
        <v>240</v>
      </c>
      <c r="EO162">
        <v>0</v>
      </c>
      <c r="EP162">
        <v>0</v>
      </c>
      <c r="EQ162" t="s">
        <v>207</v>
      </c>
      <c r="ER162" t="s">
        <v>207</v>
      </c>
      <c r="ES162" t="s">
        <v>207</v>
      </c>
      <c r="ET162" t="s">
        <v>207</v>
      </c>
      <c r="EU162">
        <v>0</v>
      </c>
      <c r="EV162">
        <v>0</v>
      </c>
      <c r="EW162" t="s">
        <v>207</v>
      </c>
      <c r="EX162" t="s">
        <v>207</v>
      </c>
      <c r="EY162" t="s">
        <v>207</v>
      </c>
      <c r="EZ162" t="s">
        <v>207</v>
      </c>
      <c r="FA162">
        <v>0</v>
      </c>
      <c r="FB162">
        <v>0</v>
      </c>
      <c r="FC162" t="s">
        <v>207</v>
      </c>
      <c r="FD162" t="s">
        <v>207</v>
      </c>
      <c r="FE162" t="s">
        <v>207</v>
      </c>
      <c r="FF162" t="s">
        <v>207</v>
      </c>
      <c r="FG162">
        <v>29</v>
      </c>
      <c r="FH162">
        <v>174</v>
      </c>
      <c r="FI162" t="s">
        <v>281</v>
      </c>
      <c r="FJ162" t="s">
        <v>484</v>
      </c>
      <c r="FK162" t="s">
        <v>210</v>
      </c>
      <c r="FL162" t="s">
        <v>207</v>
      </c>
      <c r="FM162">
        <v>11</v>
      </c>
      <c r="FN162">
        <v>66</v>
      </c>
      <c r="FO162" t="s">
        <v>281</v>
      </c>
      <c r="FP162" t="s">
        <v>484</v>
      </c>
      <c r="FQ162" t="s">
        <v>210</v>
      </c>
      <c r="FR162" t="s">
        <v>207</v>
      </c>
      <c r="FS162">
        <v>0</v>
      </c>
      <c r="FT162">
        <v>0</v>
      </c>
      <c r="FU162">
        <v>320</v>
      </c>
      <c r="FV162">
        <v>1920</v>
      </c>
      <c r="FW162">
        <v>130</v>
      </c>
      <c r="FX162">
        <v>780</v>
      </c>
      <c r="FY162">
        <v>0</v>
      </c>
      <c r="FZ162">
        <v>0</v>
      </c>
      <c r="GA162">
        <v>0</v>
      </c>
      <c r="GB162">
        <v>0</v>
      </c>
      <c r="GC162" t="s">
        <v>219</v>
      </c>
      <c r="GD162">
        <v>549</v>
      </c>
      <c r="GE162">
        <v>2795</v>
      </c>
      <c r="GF162" t="s">
        <v>219</v>
      </c>
      <c r="GG162" t="s">
        <v>253</v>
      </c>
      <c r="GH162" t="s">
        <v>254</v>
      </c>
      <c r="GI162" t="s">
        <v>219</v>
      </c>
      <c r="GJ162" t="s">
        <v>281</v>
      </c>
      <c r="GK162" t="s">
        <v>206</v>
      </c>
      <c r="GL162">
        <v>0</v>
      </c>
      <c r="GM162">
        <v>0</v>
      </c>
      <c r="GN162" t="s">
        <v>219</v>
      </c>
      <c r="GO162" t="s">
        <v>257</v>
      </c>
      <c r="GP162" t="s">
        <v>212</v>
      </c>
      <c r="GQ162" t="s">
        <v>212</v>
      </c>
      <c r="GR162" t="s">
        <v>790</v>
      </c>
    </row>
    <row r="163" spans="1:200" x14ac:dyDescent="0.2">
      <c r="A163" t="s">
        <v>202</v>
      </c>
      <c r="B163" t="s">
        <v>203</v>
      </c>
      <c r="C163" t="s">
        <v>466</v>
      </c>
      <c r="D163" t="s">
        <v>467</v>
      </c>
      <c r="E163" t="s">
        <v>791</v>
      </c>
      <c r="F163" t="s">
        <v>792</v>
      </c>
      <c r="G163">
        <v>9</v>
      </c>
      <c r="H163">
        <v>9</v>
      </c>
      <c r="I163" t="s">
        <v>219</v>
      </c>
      <c r="J163">
        <v>365</v>
      </c>
      <c r="K163">
        <v>1874</v>
      </c>
      <c r="L163">
        <v>120</v>
      </c>
      <c r="M163">
        <v>700</v>
      </c>
      <c r="N163" t="s">
        <v>203</v>
      </c>
      <c r="O163" t="s">
        <v>286</v>
      </c>
      <c r="P163">
        <v>100</v>
      </c>
      <c r="Q163">
        <v>500</v>
      </c>
      <c r="R163" t="s">
        <v>203</v>
      </c>
      <c r="S163" t="s">
        <v>286</v>
      </c>
      <c r="T163">
        <v>80</v>
      </c>
      <c r="U163">
        <v>314</v>
      </c>
      <c r="V163" t="s">
        <v>203</v>
      </c>
      <c r="W163" t="s">
        <v>286</v>
      </c>
      <c r="X163">
        <v>40</v>
      </c>
      <c r="Y163">
        <v>210</v>
      </c>
      <c r="Z163" t="s">
        <v>203</v>
      </c>
      <c r="AA163" t="s">
        <v>286</v>
      </c>
      <c r="AB163">
        <v>25</v>
      </c>
      <c r="AC163">
        <v>150</v>
      </c>
      <c r="AD163" t="s">
        <v>203</v>
      </c>
      <c r="AE163" t="s">
        <v>286</v>
      </c>
      <c r="AF163">
        <v>0</v>
      </c>
      <c r="AG163">
        <v>0</v>
      </c>
      <c r="AH163" t="s">
        <v>207</v>
      </c>
      <c r="AI163" t="s">
        <v>207</v>
      </c>
      <c r="AJ163">
        <v>0</v>
      </c>
      <c r="AK163">
        <v>0</v>
      </c>
      <c r="AL163" t="s">
        <v>206</v>
      </c>
      <c r="AM163">
        <v>0</v>
      </c>
      <c r="AN163">
        <v>0</v>
      </c>
      <c r="AO163">
        <v>0</v>
      </c>
      <c r="AP163">
        <v>0</v>
      </c>
      <c r="AQ163" t="s">
        <v>207</v>
      </c>
      <c r="AR163" t="s">
        <v>207</v>
      </c>
      <c r="AS163">
        <v>0</v>
      </c>
      <c r="AT163">
        <v>0</v>
      </c>
      <c r="AU163" t="s">
        <v>207</v>
      </c>
      <c r="AV163" t="s">
        <v>207</v>
      </c>
      <c r="AW163">
        <v>0</v>
      </c>
      <c r="AX163">
        <v>0</v>
      </c>
      <c r="AY163" t="s">
        <v>207</v>
      </c>
      <c r="AZ163" t="s">
        <v>207</v>
      </c>
      <c r="BA163">
        <v>0</v>
      </c>
      <c r="BB163">
        <v>0</v>
      </c>
      <c r="BC163" t="s">
        <v>207</v>
      </c>
      <c r="BD163" t="s">
        <v>207</v>
      </c>
      <c r="BE163">
        <v>0</v>
      </c>
      <c r="BF163">
        <v>0</v>
      </c>
      <c r="BG163" t="s">
        <v>207</v>
      </c>
      <c r="BH163" t="s">
        <v>207</v>
      </c>
      <c r="BI163">
        <v>0</v>
      </c>
      <c r="BJ163">
        <v>0</v>
      </c>
      <c r="BK163">
        <v>700</v>
      </c>
      <c r="BL163">
        <v>0</v>
      </c>
      <c r="BM163">
        <v>0</v>
      </c>
      <c r="BN163">
        <v>0</v>
      </c>
      <c r="BO163" t="s">
        <v>206</v>
      </c>
      <c r="BP163">
        <v>500</v>
      </c>
      <c r="BQ163">
        <v>0</v>
      </c>
      <c r="BR163">
        <v>0</v>
      </c>
      <c r="BS163">
        <v>0</v>
      </c>
      <c r="BT163" t="s">
        <v>206</v>
      </c>
      <c r="BU163">
        <v>314</v>
      </c>
      <c r="BV163">
        <v>0</v>
      </c>
      <c r="BW163">
        <v>0</v>
      </c>
      <c r="BX163">
        <v>0</v>
      </c>
      <c r="BY163" t="s">
        <v>206</v>
      </c>
      <c r="BZ163">
        <v>210</v>
      </c>
      <c r="CA163">
        <v>0</v>
      </c>
      <c r="CB163">
        <v>0</v>
      </c>
      <c r="CC163">
        <v>0</v>
      </c>
      <c r="CD163" t="s">
        <v>206</v>
      </c>
      <c r="CE163">
        <v>150</v>
      </c>
      <c r="CF163">
        <v>0</v>
      </c>
      <c r="CG163">
        <v>0</v>
      </c>
      <c r="CH163">
        <v>0</v>
      </c>
      <c r="CI163" t="s">
        <v>206</v>
      </c>
      <c r="CJ163">
        <v>0</v>
      </c>
      <c r="CK163">
        <v>0</v>
      </c>
      <c r="CL163">
        <v>0</v>
      </c>
      <c r="CM163">
        <v>0</v>
      </c>
      <c r="CN163" t="s">
        <v>206</v>
      </c>
      <c r="CO163" t="s">
        <v>207</v>
      </c>
      <c r="CP163">
        <v>0</v>
      </c>
      <c r="CQ163">
        <v>141</v>
      </c>
      <c r="CR163">
        <v>593</v>
      </c>
      <c r="CS163">
        <v>224</v>
      </c>
      <c r="CT163">
        <v>1281</v>
      </c>
      <c r="CU163" t="s">
        <v>206</v>
      </c>
      <c r="CV163">
        <v>0</v>
      </c>
      <c r="CW163">
        <v>0</v>
      </c>
      <c r="CX163">
        <v>350</v>
      </c>
      <c r="CY163">
        <v>2200</v>
      </c>
      <c r="CZ163" t="s">
        <v>219</v>
      </c>
      <c r="DA163">
        <f>Table1[[#This Row],[i- returnees internal present household]]+Table1[[#This Row],[k- abroad returnee household]]</f>
        <v>287</v>
      </c>
      <c r="DB163">
        <f>Table1[[#This Row],[i- returnees internal present individuals]]+Table1[[#This Row],[k- abroad returnee individuals]]</f>
        <v>1516</v>
      </c>
      <c r="DC163" t="s">
        <v>219</v>
      </c>
      <c r="DD163">
        <v>245</v>
      </c>
      <c r="DE163">
        <v>1164</v>
      </c>
      <c r="DF163">
        <v>43</v>
      </c>
      <c r="DG163">
        <v>235</v>
      </c>
      <c r="DH163" t="s">
        <v>203</v>
      </c>
      <c r="DI163" t="s">
        <v>286</v>
      </c>
      <c r="DJ163" t="s">
        <v>210</v>
      </c>
      <c r="DK163" t="s">
        <v>207</v>
      </c>
      <c r="DL163">
        <v>26</v>
      </c>
      <c r="DM163">
        <v>150</v>
      </c>
      <c r="DN163" t="s">
        <v>203</v>
      </c>
      <c r="DO163" t="s">
        <v>286</v>
      </c>
      <c r="DP163" t="s">
        <v>210</v>
      </c>
      <c r="DQ163" t="s">
        <v>207</v>
      </c>
      <c r="DR163">
        <v>45</v>
      </c>
      <c r="DS163">
        <v>220</v>
      </c>
      <c r="DT163" t="s">
        <v>253</v>
      </c>
      <c r="DU163" t="s">
        <v>254</v>
      </c>
      <c r="DV163" t="s">
        <v>210</v>
      </c>
      <c r="DW163" t="s">
        <v>207</v>
      </c>
      <c r="DX163">
        <v>66</v>
      </c>
      <c r="DY163">
        <v>390</v>
      </c>
      <c r="DZ163" t="s">
        <v>203</v>
      </c>
      <c r="EA163" t="s">
        <v>470</v>
      </c>
      <c r="EB163" t="s">
        <v>210</v>
      </c>
      <c r="EC163" t="s">
        <v>207</v>
      </c>
      <c r="ED163">
        <v>65</v>
      </c>
      <c r="EE163">
        <v>169</v>
      </c>
      <c r="EF163" t="s">
        <v>203</v>
      </c>
      <c r="EG163" t="s">
        <v>286</v>
      </c>
      <c r="EH163" t="s">
        <v>210</v>
      </c>
      <c r="EI163" t="s">
        <v>207</v>
      </c>
      <c r="EJ163">
        <v>0</v>
      </c>
      <c r="EK163">
        <v>0</v>
      </c>
      <c r="EL163" t="s">
        <v>219</v>
      </c>
      <c r="EM163">
        <v>42</v>
      </c>
      <c r="EN163">
        <v>352</v>
      </c>
      <c r="EO163">
        <v>7</v>
      </c>
      <c r="EP163">
        <v>45</v>
      </c>
      <c r="EQ163" t="s">
        <v>277</v>
      </c>
      <c r="ER163" t="s">
        <v>471</v>
      </c>
      <c r="ES163" t="s">
        <v>210</v>
      </c>
      <c r="ET163" t="s">
        <v>207</v>
      </c>
      <c r="EU163">
        <v>11</v>
      </c>
      <c r="EV163">
        <v>57</v>
      </c>
      <c r="EW163" t="s">
        <v>277</v>
      </c>
      <c r="EX163" t="s">
        <v>471</v>
      </c>
      <c r="EY163" t="s">
        <v>210</v>
      </c>
      <c r="EZ163" t="s">
        <v>207</v>
      </c>
      <c r="FA163">
        <v>10</v>
      </c>
      <c r="FB163">
        <v>98</v>
      </c>
      <c r="FC163" t="s">
        <v>277</v>
      </c>
      <c r="FD163" t="s">
        <v>278</v>
      </c>
      <c r="FE163" t="s">
        <v>210</v>
      </c>
      <c r="FF163" t="s">
        <v>207</v>
      </c>
      <c r="FG163">
        <v>7</v>
      </c>
      <c r="FH163">
        <v>70</v>
      </c>
      <c r="FI163" t="s">
        <v>281</v>
      </c>
      <c r="FJ163" t="s">
        <v>484</v>
      </c>
      <c r="FK163" t="s">
        <v>210</v>
      </c>
      <c r="FL163" t="s">
        <v>207</v>
      </c>
      <c r="FM163">
        <v>7</v>
      </c>
      <c r="FN163">
        <v>82</v>
      </c>
      <c r="FO163" t="s">
        <v>277</v>
      </c>
      <c r="FP163" t="s">
        <v>471</v>
      </c>
      <c r="FQ163" t="s">
        <v>210</v>
      </c>
      <c r="FR163" t="s">
        <v>207</v>
      </c>
      <c r="FS163">
        <v>0</v>
      </c>
      <c r="FT163">
        <v>0</v>
      </c>
      <c r="FU163">
        <v>30</v>
      </c>
      <c r="FV163">
        <v>116</v>
      </c>
      <c r="FW163">
        <v>100</v>
      </c>
      <c r="FX163">
        <v>600</v>
      </c>
      <c r="FY163">
        <v>157</v>
      </c>
      <c r="FZ163">
        <v>800</v>
      </c>
      <c r="GA163">
        <v>0</v>
      </c>
      <c r="GB163">
        <v>0</v>
      </c>
      <c r="GC163" t="s">
        <v>219</v>
      </c>
      <c r="GD163">
        <v>350</v>
      </c>
      <c r="GE163">
        <v>1780</v>
      </c>
      <c r="GF163" t="s">
        <v>219</v>
      </c>
      <c r="GG163" t="s">
        <v>203</v>
      </c>
      <c r="GH163" t="s">
        <v>286</v>
      </c>
      <c r="GI163" t="s">
        <v>219</v>
      </c>
      <c r="GJ163" t="s">
        <v>277</v>
      </c>
      <c r="GK163" t="s">
        <v>206</v>
      </c>
      <c r="GL163">
        <v>0</v>
      </c>
      <c r="GM163">
        <v>0</v>
      </c>
      <c r="GN163" t="s">
        <v>219</v>
      </c>
      <c r="GO163" t="s">
        <v>212</v>
      </c>
      <c r="GP163" t="s">
        <v>212</v>
      </c>
      <c r="GQ163" t="s">
        <v>212</v>
      </c>
      <c r="GR163" t="s">
        <v>220</v>
      </c>
    </row>
    <row r="164" spans="1:200" x14ac:dyDescent="0.2">
      <c r="A164" t="s">
        <v>333</v>
      </c>
      <c r="B164" t="s">
        <v>271</v>
      </c>
      <c r="C164" t="s">
        <v>794</v>
      </c>
      <c r="D164" t="s">
        <v>795</v>
      </c>
      <c r="E164" t="s">
        <v>793</v>
      </c>
      <c r="F164" t="s">
        <v>796</v>
      </c>
      <c r="G164">
        <v>9</v>
      </c>
      <c r="H164">
        <v>9</v>
      </c>
      <c r="I164" t="s">
        <v>219</v>
      </c>
      <c r="J164">
        <v>18</v>
      </c>
      <c r="K164">
        <v>100</v>
      </c>
      <c r="L164">
        <v>7</v>
      </c>
      <c r="M164">
        <v>29</v>
      </c>
      <c r="N164" t="s">
        <v>271</v>
      </c>
      <c r="O164" t="s">
        <v>483</v>
      </c>
      <c r="P164">
        <v>3</v>
      </c>
      <c r="Q164">
        <v>17</v>
      </c>
      <c r="R164" t="s">
        <v>271</v>
      </c>
      <c r="S164" t="s">
        <v>483</v>
      </c>
      <c r="T164">
        <v>5</v>
      </c>
      <c r="U164">
        <v>47</v>
      </c>
      <c r="V164" t="s">
        <v>271</v>
      </c>
      <c r="W164" t="s">
        <v>483</v>
      </c>
      <c r="X164">
        <v>3</v>
      </c>
      <c r="Y164">
        <v>7</v>
      </c>
      <c r="Z164" t="s">
        <v>271</v>
      </c>
      <c r="AA164" t="s">
        <v>483</v>
      </c>
      <c r="AB164">
        <v>0</v>
      </c>
      <c r="AC164">
        <v>0</v>
      </c>
      <c r="AD164" t="s">
        <v>207</v>
      </c>
      <c r="AE164" t="s">
        <v>207</v>
      </c>
      <c r="AF164">
        <v>0</v>
      </c>
      <c r="AG164">
        <v>0</v>
      </c>
      <c r="AH164" t="s">
        <v>207</v>
      </c>
      <c r="AI164" t="s">
        <v>207</v>
      </c>
      <c r="AJ164">
        <v>0</v>
      </c>
      <c r="AK164">
        <v>0</v>
      </c>
      <c r="AL164" t="s">
        <v>206</v>
      </c>
      <c r="AM164">
        <v>0</v>
      </c>
      <c r="AN164">
        <v>0</v>
      </c>
      <c r="AO164">
        <v>0</v>
      </c>
      <c r="AP164">
        <v>0</v>
      </c>
      <c r="AQ164" t="s">
        <v>207</v>
      </c>
      <c r="AR164" t="s">
        <v>207</v>
      </c>
      <c r="AS164">
        <v>0</v>
      </c>
      <c r="AT164">
        <v>0</v>
      </c>
      <c r="AU164" t="s">
        <v>207</v>
      </c>
      <c r="AV164" t="s">
        <v>207</v>
      </c>
      <c r="AW164">
        <v>0</v>
      </c>
      <c r="AX164">
        <v>0</v>
      </c>
      <c r="AY164" t="s">
        <v>207</v>
      </c>
      <c r="AZ164" t="s">
        <v>207</v>
      </c>
      <c r="BA164">
        <v>0</v>
      </c>
      <c r="BB164">
        <v>0</v>
      </c>
      <c r="BC164" t="s">
        <v>207</v>
      </c>
      <c r="BD164" t="s">
        <v>207</v>
      </c>
      <c r="BE164">
        <v>0</v>
      </c>
      <c r="BF164">
        <v>0</v>
      </c>
      <c r="BG164" t="s">
        <v>207</v>
      </c>
      <c r="BH164" t="s">
        <v>207</v>
      </c>
      <c r="BI164">
        <v>0</v>
      </c>
      <c r="BJ164">
        <v>0</v>
      </c>
      <c r="BK164">
        <v>29</v>
      </c>
      <c r="BL164">
        <v>0</v>
      </c>
      <c r="BM164">
        <v>0</v>
      </c>
      <c r="BN164">
        <v>0</v>
      </c>
      <c r="BO164" t="s">
        <v>206</v>
      </c>
      <c r="BP164">
        <v>17</v>
      </c>
      <c r="BQ164">
        <v>0</v>
      </c>
      <c r="BR164">
        <v>0</v>
      </c>
      <c r="BS164">
        <v>0</v>
      </c>
      <c r="BT164" t="s">
        <v>206</v>
      </c>
      <c r="BU164">
        <v>47</v>
      </c>
      <c r="BV164">
        <v>0</v>
      </c>
      <c r="BW164">
        <v>0</v>
      </c>
      <c r="BX164">
        <v>0</v>
      </c>
      <c r="BY164" t="s">
        <v>206</v>
      </c>
      <c r="BZ164">
        <v>7</v>
      </c>
      <c r="CA164">
        <v>0</v>
      </c>
      <c r="CB164">
        <v>0</v>
      </c>
      <c r="CC164">
        <v>0</v>
      </c>
      <c r="CD164" t="s">
        <v>206</v>
      </c>
      <c r="CE164">
        <v>0</v>
      </c>
      <c r="CF164">
        <v>0</v>
      </c>
      <c r="CG164">
        <v>0</v>
      </c>
      <c r="CH164">
        <v>0</v>
      </c>
      <c r="CI164" t="s">
        <v>206</v>
      </c>
      <c r="CJ164">
        <v>0</v>
      </c>
      <c r="CK164">
        <v>0</v>
      </c>
      <c r="CL164">
        <v>0</v>
      </c>
      <c r="CM164">
        <v>0</v>
      </c>
      <c r="CN164" t="s">
        <v>206</v>
      </c>
      <c r="CO164" t="s">
        <v>207</v>
      </c>
      <c r="CP164">
        <v>0</v>
      </c>
      <c r="CQ164">
        <v>0</v>
      </c>
      <c r="CR164">
        <v>0</v>
      </c>
      <c r="CS164">
        <v>18</v>
      </c>
      <c r="CT164">
        <v>100</v>
      </c>
      <c r="CU164" t="s">
        <v>206</v>
      </c>
      <c r="CV164">
        <v>0</v>
      </c>
      <c r="CW164">
        <v>0</v>
      </c>
      <c r="CX164">
        <v>2048</v>
      </c>
      <c r="CY164">
        <v>10231</v>
      </c>
      <c r="CZ164" t="s">
        <v>219</v>
      </c>
      <c r="DA164">
        <f>Table1[[#This Row],[i- returnees internal present household]]+Table1[[#This Row],[k- abroad returnee household]]</f>
        <v>167</v>
      </c>
      <c r="DB164">
        <f>Table1[[#This Row],[i- returnees internal present individuals]]+Table1[[#This Row],[k- abroad returnee individuals]]</f>
        <v>835</v>
      </c>
      <c r="DC164" t="s">
        <v>219</v>
      </c>
      <c r="DD164">
        <v>118</v>
      </c>
      <c r="DE164">
        <v>590</v>
      </c>
      <c r="DF164">
        <v>30</v>
      </c>
      <c r="DG164">
        <v>150</v>
      </c>
      <c r="DH164" t="s">
        <v>271</v>
      </c>
      <c r="DI164" t="s">
        <v>483</v>
      </c>
      <c r="DJ164" t="s">
        <v>210</v>
      </c>
      <c r="DK164" t="s">
        <v>207</v>
      </c>
      <c r="DL164">
        <v>16</v>
      </c>
      <c r="DM164">
        <v>80</v>
      </c>
      <c r="DN164" t="s">
        <v>271</v>
      </c>
      <c r="DO164" t="s">
        <v>483</v>
      </c>
      <c r="DP164" t="s">
        <v>210</v>
      </c>
      <c r="DQ164" t="s">
        <v>207</v>
      </c>
      <c r="DR164">
        <v>46</v>
      </c>
      <c r="DS164">
        <v>230</v>
      </c>
      <c r="DT164" t="s">
        <v>271</v>
      </c>
      <c r="DU164" t="s">
        <v>483</v>
      </c>
      <c r="DV164" t="s">
        <v>210</v>
      </c>
      <c r="DW164" t="s">
        <v>207</v>
      </c>
      <c r="DX164">
        <v>26</v>
      </c>
      <c r="DY164">
        <v>130</v>
      </c>
      <c r="DZ164" t="s">
        <v>271</v>
      </c>
      <c r="EA164" t="s">
        <v>483</v>
      </c>
      <c r="EB164" t="s">
        <v>210</v>
      </c>
      <c r="EC164" t="s">
        <v>207</v>
      </c>
      <c r="ED164">
        <v>0</v>
      </c>
      <c r="EE164">
        <v>0</v>
      </c>
      <c r="EF164" t="s">
        <v>207</v>
      </c>
      <c r="EG164" t="s">
        <v>207</v>
      </c>
      <c r="EH164" t="s">
        <v>207</v>
      </c>
      <c r="EI164" t="s">
        <v>207</v>
      </c>
      <c r="EJ164">
        <v>0</v>
      </c>
      <c r="EK164">
        <v>0</v>
      </c>
      <c r="EL164" t="s">
        <v>219</v>
      </c>
      <c r="EM164">
        <v>49</v>
      </c>
      <c r="EN164">
        <v>245</v>
      </c>
      <c r="EO164">
        <v>0</v>
      </c>
      <c r="EP164">
        <v>0</v>
      </c>
      <c r="EQ164" t="s">
        <v>207</v>
      </c>
      <c r="ER164" t="s">
        <v>207</v>
      </c>
      <c r="ES164" t="s">
        <v>207</v>
      </c>
      <c r="ET164" t="s">
        <v>207</v>
      </c>
      <c r="EU164">
        <v>0</v>
      </c>
      <c r="EV164">
        <v>0</v>
      </c>
      <c r="EW164" t="s">
        <v>207</v>
      </c>
      <c r="EX164" t="s">
        <v>207</v>
      </c>
      <c r="EY164" t="s">
        <v>207</v>
      </c>
      <c r="EZ164" t="s">
        <v>207</v>
      </c>
      <c r="FA164">
        <v>25</v>
      </c>
      <c r="FB164">
        <v>125</v>
      </c>
      <c r="FC164" t="s">
        <v>485</v>
      </c>
      <c r="FD164" t="s">
        <v>797</v>
      </c>
      <c r="FE164" t="s">
        <v>210</v>
      </c>
      <c r="FF164" t="s">
        <v>207</v>
      </c>
      <c r="FG164">
        <v>24</v>
      </c>
      <c r="FH164">
        <v>120</v>
      </c>
      <c r="FI164" t="s">
        <v>485</v>
      </c>
      <c r="FJ164" t="s">
        <v>797</v>
      </c>
      <c r="FK164" t="s">
        <v>210</v>
      </c>
      <c r="FL164" t="s">
        <v>207</v>
      </c>
      <c r="FM164">
        <v>0</v>
      </c>
      <c r="FN164">
        <v>0</v>
      </c>
      <c r="FO164" t="s">
        <v>207</v>
      </c>
      <c r="FP164" t="s">
        <v>207</v>
      </c>
      <c r="FQ164" t="s">
        <v>207</v>
      </c>
      <c r="FR164" t="s">
        <v>207</v>
      </c>
      <c r="FS164">
        <v>0</v>
      </c>
      <c r="FT164">
        <v>0</v>
      </c>
      <c r="FU164">
        <v>36</v>
      </c>
      <c r="FV164">
        <v>182</v>
      </c>
      <c r="FW164">
        <v>112</v>
      </c>
      <c r="FX164">
        <v>557</v>
      </c>
      <c r="FY164">
        <v>19</v>
      </c>
      <c r="FZ164">
        <v>96</v>
      </c>
      <c r="GA164">
        <v>0</v>
      </c>
      <c r="GB164">
        <v>0</v>
      </c>
      <c r="GC164" t="s">
        <v>219</v>
      </c>
      <c r="GD164">
        <v>41</v>
      </c>
      <c r="GE164">
        <v>207</v>
      </c>
      <c r="GF164" t="s">
        <v>219</v>
      </c>
      <c r="GG164" t="s">
        <v>271</v>
      </c>
      <c r="GH164" t="s">
        <v>795</v>
      </c>
      <c r="GI164" t="s">
        <v>219</v>
      </c>
      <c r="GJ164" t="s">
        <v>485</v>
      </c>
      <c r="GK164" t="s">
        <v>206</v>
      </c>
      <c r="GL164">
        <v>0</v>
      </c>
      <c r="GM164">
        <v>0</v>
      </c>
      <c r="GN164" t="s">
        <v>206</v>
      </c>
      <c r="GO164" t="s">
        <v>211</v>
      </c>
      <c r="GP164" t="s">
        <v>211</v>
      </c>
      <c r="GQ164" t="s">
        <v>211</v>
      </c>
      <c r="GR164" t="s">
        <v>220</v>
      </c>
    </row>
    <row r="165" spans="1:200" x14ac:dyDescent="0.2">
      <c r="A165" t="s">
        <v>333</v>
      </c>
      <c r="B165" t="s">
        <v>271</v>
      </c>
      <c r="C165" t="s">
        <v>794</v>
      </c>
      <c r="D165" t="s">
        <v>795</v>
      </c>
      <c r="E165" t="s">
        <v>798</v>
      </c>
      <c r="F165" t="s">
        <v>799</v>
      </c>
      <c r="G165">
        <v>9</v>
      </c>
      <c r="H165">
        <v>9</v>
      </c>
      <c r="I165" t="s">
        <v>219</v>
      </c>
      <c r="J165">
        <v>47</v>
      </c>
      <c r="K165">
        <v>235</v>
      </c>
      <c r="L165">
        <v>35</v>
      </c>
      <c r="M165">
        <v>175</v>
      </c>
      <c r="N165" t="s">
        <v>271</v>
      </c>
      <c r="O165" t="s">
        <v>795</v>
      </c>
      <c r="P165">
        <v>8</v>
      </c>
      <c r="Q165">
        <v>40</v>
      </c>
      <c r="R165" t="s">
        <v>271</v>
      </c>
      <c r="S165" t="s">
        <v>795</v>
      </c>
      <c r="T165">
        <v>0</v>
      </c>
      <c r="U165">
        <v>0</v>
      </c>
      <c r="V165" t="s">
        <v>207</v>
      </c>
      <c r="W165" t="s">
        <v>207</v>
      </c>
      <c r="X165">
        <v>0</v>
      </c>
      <c r="Y165">
        <v>0</v>
      </c>
      <c r="Z165" t="s">
        <v>207</v>
      </c>
      <c r="AA165" t="s">
        <v>207</v>
      </c>
      <c r="AB165">
        <v>4</v>
      </c>
      <c r="AC165">
        <v>20</v>
      </c>
      <c r="AD165" t="s">
        <v>271</v>
      </c>
      <c r="AE165" t="s">
        <v>795</v>
      </c>
      <c r="AF165">
        <v>0</v>
      </c>
      <c r="AG165">
        <v>0</v>
      </c>
      <c r="AH165" t="s">
        <v>207</v>
      </c>
      <c r="AI165" t="s">
        <v>207</v>
      </c>
      <c r="AJ165">
        <v>0</v>
      </c>
      <c r="AK165">
        <v>0</v>
      </c>
      <c r="AL165" t="s">
        <v>206</v>
      </c>
      <c r="AM165">
        <v>0</v>
      </c>
      <c r="AN165">
        <v>0</v>
      </c>
      <c r="AO165">
        <v>0</v>
      </c>
      <c r="AP165">
        <v>0</v>
      </c>
      <c r="AQ165" t="s">
        <v>207</v>
      </c>
      <c r="AR165" t="s">
        <v>207</v>
      </c>
      <c r="AS165">
        <v>0</v>
      </c>
      <c r="AT165">
        <v>0</v>
      </c>
      <c r="AU165" t="s">
        <v>207</v>
      </c>
      <c r="AV165" t="s">
        <v>207</v>
      </c>
      <c r="AW165">
        <v>0</v>
      </c>
      <c r="AX165">
        <v>0</v>
      </c>
      <c r="AY165" t="s">
        <v>207</v>
      </c>
      <c r="AZ165" t="s">
        <v>207</v>
      </c>
      <c r="BA165">
        <v>0</v>
      </c>
      <c r="BB165">
        <v>0</v>
      </c>
      <c r="BC165" t="s">
        <v>207</v>
      </c>
      <c r="BD165" t="s">
        <v>207</v>
      </c>
      <c r="BE165">
        <v>0</v>
      </c>
      <c r="BF165">
        <v>0</v>
      </c>
      <c r="BG165" t="s">
        <v>207</v>
      </c>
      <c r="BH165" t="s">
        <v>207</v>
      </c>
      <c r="BI165">
        <v>0</v>
      </c>
      <c r="BJ165">
        <v>0</v>
      </c>
      <c r="BK165">
        <v>175</v>
      </c>
      <c r="BL165">
        <v>0</v>
      </c>
      <c r="BM165">
        <v>0</v>
      </c>
      <c r="BN165">
        <v>0</v>
      </c>
      <c r="BO165" t="s">
        <v>206</v>
      </c>
      <c r="BP165">
        <v>40</v>
      </c>
      <c r="BQ165">
        <v>0</v>
      </c>
      <c r="BR165">
        <v>0</v>
      </c>
      <c r="BS165">
        <v>0</v>
      </c>
      <c r="BT165" t="s">
        <v>206</v>
      </c>
      <c r="BU165">
        <v>0</v>
      </c>
      <c r="BV165">
        <v>0</v>
      </c>
      <c r="BW165">
        <v>0</v>
      </c>
      <c r="BX165">
        <v>0</v>
      </c>
      <c r="BY165" t="s">
        <v>206</v>
      </c>
      <c r="BZ165">
        <v>0</v>
      </c>
      <c r="CA165">
        <v>0</v>
      </c>
      <c r="CB165">
        <v>0</v>
      </c>
      <c r="CC165">
        <v>0</v>
      </c>
      <c r="CD165" t="s">
        <v>206</v>
      </c>
      <c r="CE165">
        <v>20</v>
      </c>
      <c r="CF165">
        <v>0</v>
      </c>
      <c r="CG165">
        <v>0</v>
      </c>
      <c r="CH165">
        <v>0</v>
      </c>
      <c r="CI165" t="s">
        <v>206</v>
      </c>
      <c r="CJ165">
        <v>0</v>
      </c>
      <c r="CK165">
        <v>0</v>
      </c>
      <c r="CL165">
        <v>0</v>
      </c>
      <c r="CM165">
        <v>0</v>
      </c>
      <c r="CN165" t="s">
        <v>206</v>
      </c>
      <c r="CO165" t="s">
        <v>207</v>
      </c>
      <c r="CP165">
        <v>0</v>
      </c>
      <c r="CQ165">
        <v>0</v>
      </c>
      <c r="CR165">
        <v>0</v>
      </c>
      <c r="CS165">
        <v>47</v>
      </c>
      <c r="CT165">
        <v>235</v>
      </c>
      <c r="CU165" t="s">
        <v>206</v>
      </c>
      <c r="CV165">
        <v>0</v>
      </c>
      <c r="CW165">
        <v>0</v>
      </c>
      <c r="CX165">
        <v>2851</v>
      </c>
      <c r="CY165">
        <v>14255</v>
      </c>
      <c r="CZ165" t="s">
        <v>219</v>
      </c>
      <c r="DA165">
        <f>Table1[[#This Row],[i- returnees internal present household]]+Table1[[#This Row],[k- abroad returnee household]]</f>
        <v>363</v>
      </c>
      <c r="DB165">
        <f>Table1[[#This Row],[i- returnees internal present individuals]]+Table1[[#This Row],[k- abroad returnee individuals]]</f>
        <v>1818</v>
      </c>
      <c r="DC165" t="s">
        <v>219</v>
      </c>
      <c r="DD165">
        <v>348</v>
      </c>
      <c r="DE165">
        <v>1743</v>
      </c>
      <c r="DF165">
        <v>75</v>
      </c>
      <c r="DG165">
        <v>375</v>
      </c>
      <c r="DH165" t="s">
        <v>271</v>
      </c>
      <c r="DI165" t="s">
        <v>795</v>
      </c>
      <c r="DJ165" t="s">
        <v>210</v>
      </c>
      <c r="DK165" t="s">
        <v>207</v>
      </c>
      <c r="DL165">
        <v>57</v>
      </c>
      <c r="DM165">
        <v>289</v>
      </c>
      <c r="DN165" t="s">
        <v>271</v>
      </c>
      <c r="DO165" t="s">
        <v>357</v>
      </c>
      <c r="DP165" t="s">
        <v>210</v>
      </c>
      <c r="DQ165" t="s">
        <v>207</v>
      </c>
      <c r="DR165">
        <v>101</v>
      </c>
      <c r="DS165">
        <v>503</v>
      </c>
      <c r="DT165" t="s">
        <v>271</v>
      </c>
      <c r="DU165" t="s">
        <v>795</v>
      </c>
      <c r="DV165" t="s">
        <v>210</v>
      </c>
      <c r="DW165" t="s">
        <v>207</v>
      </c>
      <c r="DX165">
        <v>115</v>
      </c>
      <c r="DY165">
        <v>576</v>
      </c>
      <c r="DZ165" t="s">
        <v>271</v>
      </c>
      <c r="EA165" t="s">
        <v>357</v>
      </c>
      <c r="EB165" t="s">
        <v>210</v>
      </c>
      <c r="EC165" t="s">
        <v>207</v>
      </c>
      <c r="ED165">
        <v>0</v>
      </c>
      <c r="EE165">
        <v>0</v>
      </c>
      <c r="EF165" t="s">
        <v>207</v>
      </c>
      <c r="EG165" t="s">
        <v>207</v>
      </c>
      <c r="EH165" t="s">
        <v>207</v>
      </c>
      <c r="EI165" t="s">
        <v>207</v>
      </c>
      <c r="EJ165">
        <v>0</v>
      </c>
      <c r="EK165">
        <v>0</v>
      </c>
      <c r="EL165" t="s">
        <v>219</v>
      </c>
      <c r="EM165">
        <v>15</v>
      </c>
      <c r="EN165">
        <v>75</v>
      </c>
      <c r="EO165">
        <v>15</v>
      </c>
      <c r="EP165">
        <v>75</v>
      </c>
      <c r="EQ165" t="s">
        <v>782</v>
      </c>
      <c r="ER165" t="s">
        <v>800</v>
      </c>
      <c r="ES165" t="s">
        <v>210</v>
      </c>
      <c r="ET165" t="s">
        <v>207</v>
      </c>
      <c r="EU165">
        <v>0</v>
      </c>
      <c r="EV165">
        <v>0</v>
      </c>
      <c r="EW165" t="s">
        <v>207</v>
      </c>
      <c r="EX165" t="s">
        <v>207</v>
      </c>
      <c r="EY165" t="s">
        <v>207</v>
      </c>
      <c r="EZ165" t="s">
        <v>207</v>
      </c>
      <c r="FA165">
        <v>0</v>
      </c>
      <c r="FB165">
        <v>0</v>
      </c>
      <c r="FC165" t="s">
        <v>207</v>
      </c>
      <c r="FD165" t="s">
        <v>207</v>
      </c>
      <c r="FE165" t="s">
        <v>207</v>
      </c>
      <c r="FF165" t="s">
        <v>207</v>
      </c>
      <c r="FG165">
        <v>0</v>
      </c>
      <c r="FH165">
        <v>0</v>
      </c>
      <c r="FI165" t="s">
        <v>207</v>
      </c>
      <c r="FJ165" t="s">
        <v>207</v>
      </c>
      <c r="FK165" t="s">
        <v>207</v>
      </c>
      <c r="FL165" t="s">
        <v>207</v>
      </c>
      <c r="FM165">
        <v>0</v>
      </c>
      <c r="FN165">
        <v>0</v>
      </c>
      <c r="FO165" t="s">
        <v>207</v>
      </c>
      <c r="FP165" t="s">
        <v>207</v>
      </c>
      <c r="FQ165" t="s">
        <v>207</v>
      </c>
      <c r="FR165" t="s">
        <v>207</v>
      </c>
      <c r="FS165">
        <v>0</v>
      </c>
      <c r="FT165">
        <v>0</v>
      </c>
      <c r="FU165">
        <v>196</v>
      </c>
      <c r="FV165">
        <v>981</v>
      </c>
      <c r="FW165">
        <v>91</v>
      </c>
      <c r="FX165">
        <v>455</v>
      </c>
      <c r="FY165">
        <v>76</v>
      </c>
      <c r="FZ165">
        <v>382</v>
      </c>
      <c r="GA165">
        <v>0</v>
      </c>
      <c r="GB165">
        <v>0</v>
      </c>
      <c r="GC165" t="s">
        <v>219</v>
      </c>
      <c r="GD165">
        <v>26</v>
      </c>
      <c r="GE165">
        <v>131</v>
      </c>
      <c r="GF165" t="s">
        <v>219</v>
      </c>
      <c r="GG165" t="s">
        <v>271</v>
      </c>
      <c r="GH165" t="s">
        <v>483</v>
      </c>
      <c r="GI165" t="s">
        <v>219</v>
      </c>
      <c r="GJ165" t="s">
        <v>782</v>
      </c>
      <c r="GK165" t="s">
        <v>206</v>
      </c>
      <c r="GL165">
        <v>0</v>
      </c>
      <c r="GM165">
        <v>0</v>
      </c>
      <c r="GN165" t="s">
        <v>206</v>
      </c>
      <c r="GO165" t="s">
        <v>211</v>
      </c>
      <c r="GP165" t="s">
        <v>211</v>
      </c>
      <c r="GQ165" t="s">
        <v>211</v>
      </c>
      <c r="GR165" t="s">
        <v>220</v>
      </c>
    </row>
    <row r="166" spans="1:200" x14ac:dyDescent="0.2">
      <c r="A166" t="s">
        <v>202</v>
      </c>
      <c r="B166" t="s">
        <v>203</v>
      </c>
      <c r="C166" t="s">
        <v>466</v>
      </c>
      <c r="D166" t="s">
        <v>467</v>
      </c>
      <c r="E166" t="s">
        <v>801</v>
      </c>
      <c r="F166" t="s">
        <v>802</v>
      </c>
      <c r="G166">
        <v>9</v>
      </c>
      <c r="H166">
        <v>9</v>
      </c>
      <c r="I166" t="s">
        <v>219</v>
      </c>
      <c r="J166">
        <v>349</v>
      </c>
      <c r="K166">
        <v>1653</v>
      </c>
      <c r="L166">
        <v>23</v>
      </c>
      <c r="M166">
        <v>111</v>
      </c>
      <c r="N166" t="s">
        <v>203</v>
      </c>
      <c r="O166" t="s">
        <v>286</v>
      </c>
      <c r="P166">
        <v>47</v>
      </c>
      <c r="Q166">
        <v>161</v>
      </c>
      <c r="R166" t="s">
        <v>203</v>
      </c>
      <c r="S166" t="s">
        <v>286</v>
      </c>
      <c r="T166">
        <v>66</v>
      </c>
      <c r="U166">
        <v>296</v>
      </c>
      <c r="V166" t="s">
        <v>203</v>
      </c>
      <c r="W166" t="s">
        <v>286</v>
      </c>
      <c r="X166">
        <v>58</v>
      </c>
      <c r="Y166">
        <v>425</v>
      </c>
      <c r="Z166" t="s">
        <v>203</v>
      </c>
      <c r="AA166" t="s">
        <v>287</v>
      </c>
      <c r="AB166">
        <v>67</v>
      </c>
      <c r="AC166">
        <v>264</v>
      </c>
      <c r="AD166" t="s">
        <v>203</v>
      </c>
      <c r="AE166" t="s">
        <v>287</v>
      </c>
      <c r="AF166">
        <v>88</v>
      </c>
      <c r="AG166">
        <v>396</v>
      </c>
      <c r="AH166" t="s">
        <v>203</v>
      </c>
      <c r="AI166" t="s">
        <v>287</v>
      </c>
      <c r="AJ166">
        <v>0</v>
      </c>
      <c r="AK166">
        <v>0</v>
      </c>
      <c r="AL166" t="s">
        <v>219</v>
      </c>
      <c r="AM166">
        <v>144</v>
      </c>
      <c r="AN166">
        <v>802</v>
      </c>
      <c r="AO166">
        <v>0</v>
      </c>
      <c r="AP166">
        <v>0</v>
      </c>
      <c r="AQ166" t="s">
        <v>207</v>
      </c>
      <c r="AR166" t="s">
        <v>207</v>
      </c>
      <c r="AS166">
        <v>36</v>
      </c>
      <c r="AT166">
        <v>221</v>
      </c>
      <c r="AU166" t="s">
        <v>277</v>
      </c>
      <c r="AV166" t="s">
        <v>803</v>
      </c>
      <c r="AW166">
        <v>31</v>
      </c>
      <c r="AX166">
        <v>121</v>
      </c>
      <c r="AY166" t="s">
        <v>277</v>
      </c>
      <c r="AZ166" t="s">
        <v>803</v>
      </c>
      <c r="BA166">
        <v>35</v>
      </c>
      <c r="BB166">
        <v>212</v>
      </c>
      <c r="BC166" t="s">
        <v>277</v>
      </c>
      <c r="BD166" t="s">
        <v>471</v>
      </c>
      <c r="BE166">
        <v>42</v>
      </c>
      <c r="BF166">
        <v>248</v>
      </c>
      <c r="BG166" t="s">
        <v>277</v>
      </c>
      <c r="BH166" t="s">
        <v>471</v>
      </c>
      <c r="BI166">
        <v>0</v>
      </c>
      <c r="BJ166">
        <v>0</v>
      </c>
      <c r="BK166">
        <v>111</v>
      </c>
      <c r="BL166">
        <v>0</v>
      </c>
      <c r="BM166">
        <v>0</v>
      </c>
      <c r="BN166">
        <v>0</v>
      </c>
      <c r="BO166" t="s">
        <v>206</v>
      </c>
      <c r="BP166">
        <v>161</v>
      </c>
      <c r="BQ166">
        <v>0</v>
      </c>
      <c r="BR166">
        <v>0</v>
      </c>
      <c r="BS166">
        <v>0</v>
      </c>
      <c r="BT166" t="s">
        <v>206</v>
      </c>
      <c r="BU166">
        <v>296</v>
      </c>
      <c r="BV166">
        <v>0</v>
      </c>
      <c r="BW166">
        <v>0</v>
      </c>
      <c r="BX166">
        <v>0</v>
      </c>
      <c r="BY166" t="s">
        <v>206</v>
      </c>
      <c r="BZ166">
        <v>425</v>
      </c>
      <c r="CA166">
        <v>0</v>
      </c>
      <c r="CB166">
        <v>0</v>
      </c>
      <c r="CC166">
        <v>0</v>
      </c>
      <c r="CD166" t="s">
        <v>206</v>
      </c>
      <c r="CE166">
        <v>264</v>
      </c>
      <c r="CF166">
        <v>0</v>
      </c>
      <c r="CG166">
        <v>0</v>
      </c>
      <c r="CH166">
        <v>0</v>
      </c>
      <c r="CI166" t="s">
        <v>206</v>
      </c>
      <c r="CJ166">
        <v>180</v>
      </c>
      <c r="CK166">
        <v>0</v>
      </c>
      <c r="CL166">
        <v>0</v>
      </c>
      <c r="CM166">
        <v>216</v>
      </c>
      <c r="CN166" t="s">
        <v>206</v>
      </c>
      <c r="CO166" t="s">
        <v>207</v>
      </c>
      <c r="CP166">
        <v>0</v>
      </c>
      <c r="CQ166">
        <v>0</v>
      </c>
      <c r="CR166">
        <v>0</v>
      </c>
      <c r="CS166">
        <v>349</v>
      </c>
      <c r="CT166">
        <v>1653</v>
      </c>
      <c r="CU166" t="s">
        <v>206</v>
      </c>
      <c r="CV166">
        <v>0</v>
      </c>
      <c r="CW166">
        <v>0</v>
      </c>
      <c r="CX166">
        <v>950</v>
      </c>
      <c r="CY166">
        <v>5500</v>
      </c>
      <c r="CZ166" t="s">
        <v>219</v>
      </c>
      <c r="DA166">
        <f>Table1[[#This Row],[i- returnees internal present household]]+Table1[[#This Row],[k- abroad returnee household]]</f>
        <v>705</v>
      </c>
      <c r="DB166">
        <f>Table1[[#This Row],[i- returnees internal present individuals]]+Table1[[#This Row],[k- abroad returnee individuals]]</f>
        <v>4595</v>
      </c>
      <c r="DC166" t="s">
        <v>219</v>
      </c>
      <c r="DD166">
        <v>16</v>
      </c>
      <c r="DE166">
        <v>69</v>
      </c>
      <c r="DF166">
        <v>0</v>
      </c>
      <c r="DG166">
        <v>0</v>
      </c>
      <c r="DH166" t="s">
        <v>207</v>
      </c>
      <c r="DI166" t="s">
        <v>207</v>
      </c>
      <c r="DJ166" t="s">
        <v>207</v>
      </c>
      <c r="DK166" t="s">
        <v>207</v>
      </c>
      <c r="DL166">
        <v>0</v>
      </c>
      <c r="DM166">
        <v>0</v>
      </c>
      <c r="DN166" t="s">
        <v>207</v>
      </c>
      <c r="DO166" t="s">
        <v>207</v>
      </c>
      <c r="DP166" t="s">
        <v>207</v>
      </c>
      <c r="DQ166" t="s">
        <v>207</v>
      </c>
      <c r="DR166">
        <v>3</v>
      </c>
      <c r="DS166">
        <v>19</v>
      </c>
      <c r="DT166" t="s">
        <v>203</v>
      </c>
      <c r="DU166" t="s">
        <v>287</v>
      </c>
      <c r="DV166" t="s">
        <v>210</v>
      </c>
      <c r="DW166" t="s">
        <v>207</v>
      </c>
      <c r="DX166">
        <v>7</v>
      </c>
      <c r="DY166">
        <v>25</v>
      </c>
      <c r="DZ166" t="s">
        <v>203</v>
      </c>
      <c r="EA166" t="s">
        <v>287</v>
      </c>
      <c r="EB166" t="s">
        <v>210</v>
      </c>
      <c r="EC166" t="s">
        <v>207</v>
      </c>
      <c r="ED166">
        <v>6</v>
      </c>
      <c r="EE166">
        <v>25</v>
      </c>
      <c r="EF166" t="s">
        <v>203</v>
      </c>
      <c r="EG166" t="s">
        <v>287</v>
      </c>
      <c r="EH166" t="s">
        <v>210</v>
      </c>
      <c r="EI166" t="s">
        <v>207</v>
      </c>
      <c r="EJ166">
        <v>0</v>
      </c>
      <c r="EK166">
        <v>0</v>
      </c>
      <c r="EL166" t="s">
        <v>219</v>
      </c>
      <c r="EM166">
        <v>689</v>
      </c>
      <c r="EN166">
        <v>4526</v>
      </c>
      <c r="EO166">
        <v>73</v>
      </c>
      <c r="EP166">
        <v>456</v>
      </c>
      <c r="EQ166" t="s">
        <v>277</v>
      </c>
      <c r="ER166" t="s">
        <v>698</v>
      </c>
      <c r="ES166" t="s">
        <v>210</v>
      </c>
      <c r="ET166" t="s">
        <v>207</v>
      </c>
      <c r="EU166">
        <v>152</v>
      </c>
      <c r="EV166">
        <v>553</v>
      </c>
      <c r="EW166" t="s">
        <v>277</v>
      </c>
      <c r="EX166" t="s">
        <v>698</v>
      </c>
      <c r="EY166" t="s">
        <v>210</v>
      </c>
      <c r="EZ166" t="s">
        <v>207</v>
      </c>
      <c r="FA166">
        <v>109</v>
      </c>
      <c r="FB166">
        <v>656</v>
      </c>
      <c r="FC166" t="s">
        <v>277</v>
      </c>
      <c r="FD166" t="s">
        <v>698</v>
      </c>
      <c r="FE166" t="s">
        <v>210</v>
      </c>
      <c r="FF166" t="s">
        <v>207</v>
      </c>
      <c r="FG166">
        <v>125</v>
      </c>
      <c r="FH166">
        <v>872</v>
      </c>
      <c r="FI166" t="s">
        <v>277</v>
      </c>
      <c r="FJ166" t="s">
        <v>803</v>
      </c>
      <c r="FK166" t="s">
        <v>210</v>
      </c>
      <c r="FL166" t="s">
        <v>207</v>
      </c>
      <c r="FM166">
        <v>230</v>
      </c>
      <c r="FN166">
        <v>1989</v>
      </c>
      <c r="FO166" t="s">
        <v>277</v>
      </c>
      <c r="FP166" t="s">
        <v>803</v>
      </c>
      <c r="FQ166" t="s">
        <v>210</v>
      </c>
      <c r="FR166" t="s">
        <v>207</v>
      </c>
      <c r="FS166">
        <v>0</v>
      </c>
      <c r="FT166">
        <v>0</v>
      </c>
      <c r="FU166">
        <v>74</v>
      </c>
      <c r="FV166">
        <v>662</v>
      </c>
      <c r="FW166">
        <v>222</v>
      </c>
      <c r="FX166">
        <v>1957</v>
      </c>
      <c r="FY166">
        <v>409</v>
      </c>
      <c r="FZ166">
        <v>1976</v>
      </c>
      <c r="GA166">
        <v>0</v>
      </c>
      <c r="GB166">
        <v>0</v>
      </c>
      <c r="GC166" t="s">
        <v>219</v>
      </c>
      <c r="GD166">
        <v>1234</v>
      </c>
      <c r="GE166">
        <v>6202</v>
      </c>
      <c r="GF166" t="s">
        <v>219</v>
      </c>
      <c r="GG166" t="s">
        <v>203</v>
      </c>
      <c r="GH166" t="s">
        <v>286</v>
      </c>
      <c r="GI166" t="s">
        <v>219</v>
      </c>
      <c r="GJ166" t="s">
        <v>277</v>
      </c>
      <c r="GK166" t="s">
        <v>206</v>
      </c>
      <c r="GL166">
        <v>0</v>
      </c>
      <c r="GM166">
        <v>0</v>
      </c>
      <c r="GN166" t="s">
        <v>219</v>
      </c>
      <c r="GO166" t="s">
        <v>212</v>
      </c>
      <c r="GP166" t="s">
        <v>212</v>
      </c>
      <c r="GQ166" t="s">
        <v>211</v>
      </c>
      <c r="GR166" t="s">
        <v>804</v>
      </c>
    </row>
    <row r="167" spans="1:200" x14ac:dyDescent="0.2">
      <c r="A167" t="s">
        <v>215</v>
      </c>
      <c r="B167" t="s">
        <v>216</v>
      </c>
      <c r="C167" t="s">
        <v>222</v>
      </c>
      <c r="D167" t="s">
        <v>223</v>
      </c>
      <c r="E167" t="s">
        <v>805</v>
      </c>
      <c r="F167" t="s">
        <v>806</v>
      </c>
      <c r="G167">
        <v>9</v>
      </c>
      <c r="H167">
        <v>9</v>
      </c>
      <c r="I167" t="s">
        <v>219</v>
      </c>
      <c r="J167">
        <v>892</v>
      </c>
      <c r="K167">
        <v>4873</v>
      </c>
      <c r="L167">
        <v>414</v>
      </c>
      <c r="M167">
        <v>2408</v>
      </c>
      <c r="N167" t="s">
        <v>216</v>
      </c>
      <c r="O167" t="s">
        <v>255</v>
      </c>
      <c r="P167">
        <v>116</v>
      </c>
      <c r="Q167">
        <v>585</v>
      </c>
      <c r="R167" t="s">
        <v>216</v>
      </c>
      <c r="S167" t="s">
        <v>223</v>
      </c>
      <c r="T167">
        <v>100</v>
      </c>
      <c r="U167">
        <v>452</v>
      </c>
      <c r="V167" t="s">
        <v>216</v>
      </c>
      <c r="W167" t="s">
        <v>223</v>
      </c>
      <c r="X167">
        <v>80</v>
      </c>
      <c r="Y167">
        <v>429</v>
      </c>
      <c r="Z167" t="s">
        <v>216</v>
      </c>
      <c r="AA167" t="s">
        <v>223</v>
      </c>
      <c r="AB167">
        <v>45</v>
      </c>
      <c r="AC167">
        <v>247</v>
      </c>
      <c r="AD167" t="s">
        <v>216</v>
      </c>
      <c r="AE167" t="s">
        <v>223</v>
      </c>
      <c r="AF167">
        <v>137</v>
      </c>
      <c r="AG167">
        <v>752</v>
      </c>
      <c r="AH167" t="s">
        <v>216</v>
      </c>
      <c r="AI167" t="s">
        <v>223</v>
      </c>
      <c r="AJ167">
        <v>0</v>
      </c>
      <c r="AK167">
        <v>0</v>
      </c>
      <c r="AL167" t="s">
        <v>219</v>
      </c>
      <c r="AM167">
        <v>67</v>
      </c>
      <c r="AN167">
        <v>385</v>
      </c>
      <c r="AO167">
        <v>23</v>
      </c>
      <c r="AP167">
        <v>146</v>
      </c>
      <c r="AQ167" t="s">
        <v>281</v>
      </c>
      <c r="AR167" t="s">
        <v>436</v>
      </c>
      <c r="AS167">
        <v>18</v>
      </c>
      <c r="AT167">
        <v>99</v>
      </c>
      <c r="AU167" t="s">
        <v>281</v>
      </c>
      <c r="AV167" t="s">
        <v>393</v>
      </c>
      <c r="AW167">
        <v>10</v>
      </c>
      <c r="AX167">
        <v>56</v>
      </c>
      <c r="AY167" t="s">
        <v>281</v>
      </c>
      <c r="AZ167" t="s">
        <v>393</v>
      </c>
      <c r="BA167">
        <v>11</v>
      </c>
      <c r="BB167">
        <v>57</v>
      </c>
      <c r="BC167" t="s">
        <v>281</v>
      </c>
      <c r="BD167" t="s">
        <v>393</v>
      </c>
      <c r="BE167">
        <v>5</v>
      </c>
      <c r="BF167">
        <v>27</v>
      </c>
      <c r="BG167" t="s">
        <v>281</v>
      </c>
      <c r="BH167" t="s">
        <v>393</v>
      </c>
      <c r="BI167">
        <v>0</v>
      </c>
      <c r="BJ167">
        <v>0</v>
      </c>
      <c r="BK167">
        <v>2408</v>
      </c>
      <c r="BL167">
        <v>0</v>
      </c>
      <c r="BM167">
        <v>0</v>
      </c>
      <c r="BN167">
        <v>0</v>
      </c>
      <c r="BO167" t="s">
        <v>206</v>
      </c>
      <c r="BP167">
        <v>585</v>
      </c>
      <c r="BQ167">
        <v>0</v>
      </c>
      <c r="BR167">
        <v>0</v>
      </c>
      <c r="BS167">
        <v>0</v>
      </c>
      <c r="BT167" t="s">
        <v>206</v>
      </c>
      <c r="BU167">
        <v>452</v>
      </c>
      <c r="BV167">
        <v>0</v>
      </c>
      <c r="BW167">
        <v>0</v>
      </c>
      <c r="BX167">
        <v>0</v>
      </c>
      <c r="BY167" t="s">
        <v>206</v>
      </c>
      <c r="BZ167">
        <v>0</v>
      </c>
      <c r="CA167">
        <v>429</v>
      </c>
      <c r="CB167">
        <v>0</v>
      </c>
      <c r="CC167">
        <v>0</v>
      </c>
      <c r="CD167" t="s">
        <v>206</v>
      </c>
      <c r="CE167">
        <v>0</v>
      </c>
      <c r="CF167">
        <v>247</v>
      </c>
      <c r="CG167">
        <v>0</v>
      </c>
      <c r="CH167">
        <v>0</v>
      </c>
      <c r="CI167" t="s">
        <v>206</v>
      </c>
      <c r="CJ167">
        <v>27</v>
      </c>
      <c r="CK167">
        <v>0</v>
      </c>
      <c r="CL167">
        <v>725</v>
      </c>
      <c r="CM167">
        <v>0</v>
      </c>
      <c r="CN167" t="s">
        <v>206</v>
      </c>
      <c r="CO167" t="s">
        <v>207</v>
      </c>
      <c r="CP167">
        <v>0</v>
      </c>
      <c r="CQ167">
        <v>0</v>
      </c>
      <c r="CR167">
        <v>0</v>
      </c>
      <c r="CS167">
        <v>892</v>
      </c>
      <c r="CT167">
        <v>4873</v>
      </c>
      <c r="CU167" t="s">
        <v>219</v>
      </c>
      <c r="CV167">
        <v>232</v>
      </c>
      <c r="CW167">
        <v>815</v>
      </c>
      <c r="CX167">
        <v>1076</v>
      </c>
      <c r="CY167">
        <v>5842</v>
      </c>
      <c r="CZ167" t="s">
        <v>219</v>
      </c>
      <c r="DA167">
        <f>Table1[[#This Row],[i- returnees internal present household]]+Table1[[#This Row],[k- abroad returnee household]]</f>
        <v>292</v>
      </c>
      <c r="DB167">
        <f>Table1[[#This Row],[i- returnees internal present individuals]]+Table1[[#This Row],[k- abroad returnee individuals]]</f>
        <v>1458</v>
      </c>
      <c r="DC167" t="s">
        <v>219</v>
      </c>
      <c r="DD167">
        <v>250</v>
      </c>
      <c r="DE167">
        <v>1250</v>
      </c>
      <c r="DF167">
        <v>160</v>
      </c>
      <c r="DG167">
        <v>801</v>
      </c>
      <c r="DH167" t="s">
        <v>216</v>
      </c>
      <c r="DI167" t="s">
        <v>223</v>
      </c>
      <c r="DJ167" t="s">
        <v>210</v>
      </c>
      <c r="DK167" t="s">
        <v>207</v>
      </c>
      <c r="DL167">
        <v>34</v>
      </c>
      <c r="DM167">
        <v>156</v>
      </c>
      <c r="DN167" t="s">
        <v>216</v>
      </c>
      <c r="DO167" t="s">
        <v>223</v>
      </c>
      <c r="DP167" t="s">
        <v>210</v>
      </c>
      <c r="DQ167" t="s">
        <v>207</v>
      </c>
      <c r="DR167">
        <v>30</v>
      </c>
      <c r="DS167">
        <v>151</v>
      </c>
      <c r="DT167" t="s">
        <v>216</v>
      </c>
      <c r="DU167" t="s">
        <v>223</v>
      </c>
      <c r="DV167" t="s">
        <v>210</v>
      </c>
      <c r="DW167" t="s">
        <v>207</v>
      </c>
      <c r="DX167">
        <v>26</v>
      </c>
      <c r="DY167">
        <v>142</v>
      </c>
      <c r="DZ167" t="s">
        <v>216</v>
      </c>
      <c r="EA167" t="s">
        <v>223</v>
      </c>
      <c r="EB167" t="s">
        <v>210</v>
      </c>
      <c r="EC167" t="s">
        <v>207</v>
      </c>
      <c r="ED167">
        <v>0</v>
      </c>
      <c r="EE167">
        <v>0</v>
      </c>
      <c r="EF167" t="s">
        <v>207</v>
      </c>
      <c r="EG167" t="s">
        <v>207</v>
      </c>
      <c r="EH167" t="s">
        <v>207</v>
      </c>
      <c r="EI167" t="s">
        <v>207</v>
      </c>
      <c r="EJ167">
        <v>0</v>
      </c>
      <c r="EK167">
        <v>0</v>
      </c>
      <c r="EL167" t="s">
        <v>219</v>
      </c>
      <c r="EM167">
        <v>42</v>
      </c>
      <c r="EN167">
        <v>208</v>
      </c>
      <c r="EO167">
        <v>14</v>
      </c>
      <c r="EP167">
        <v>83</v>
      </c>
      <c r="EQ167" t="s">
        <v>208</v>
      </c>
      <c r="ER167" t="s">
        <v>209</v>
      </c>
      <c r="ES167" t="s">
        <v>210</v>
      </c>
      <c r="ET167" t="s">
        <v>207</v>
      </c>
      <c r="EU167">
        <v>4</v>
      </c>
      <c r="EV167">
        <v>35</v>
      </c>
      <c r="EW167" t="s">
        <v>281</v>
      </c>
      <c r="EX167" t="s">
        <v>436</v>
      </c>
      <c r="EY167" t="s">
        <v>210</v>
      </c>
      <c r="EZ167" t="s">
        <v>207</v>
      </c>
      <c r="FA167">
        <v>8</v>
      </c>
      <c r="FB167">
        <v>43</v>
      </c>
      <c r="FC167" t="s">
        <v>281</v>
      </c>
      <c r="FD167" t="s">
        <v>393</v>
      </c>
      <c r="FE167" t="s">
        <v>210</v>
      </c>
      <c r="FF167" t="s">
        <v>207</v>
      </c>
      <c r="FG167">
        <v>16</v>
      </c>
      <c r="FH167">
        <v>47</v>
      </c>
      <c r="FI167" t="s">
        <v>281</v>
      </c>
      <c r="FJ167" t="s">
        <v>393</v>
      </c>
      <c r="FK167" t="s">
        <v>210</v>
      </c>
      <c r="FL167" t="s">
        <v>207</v>
      </c>
      <c r="FM167">
        <v>0</v>
      </c>
      <c r="FN167">
        <v>0</v>
      </c>
      <c r="FO167" t="s">
        <v>207</v>
      </c>
      <c r="FP167" t="s">
        <v>207</v>
      </c>
      <c r="FQ167" t="s">
        <v>207</v>
      </c>
      <c r="FR167" t="s">
        <v>207</v>
      </c>
      <c r="FS167">
        <v>0</v>
      </c>
      <c r="FT167">
        <v>0</v>
      </c>
      <c r="FU167">
        <v>196</v>
      </c>
      <c r="FV167">
        <v>997</v>
      </c>
      <c r="FW167">
        <v>59</v>
      </c>
      <c r="FX167">
        <v>304</v>
      </c>
      <c r="FY167">
        <v>37</v>
      </c>
      <c r="FZ167">
        <v>157</v>
      </c>
      <c r="GA167">
        <v>0</v>
      </c>
      <c r="GB167">
        <v>0</v>
      </c>
      <c r="GC167" t="s">
        <v>219</v>
      </c>
      <c r="GD167">
        <v>426</v>
      </c>
      <c r="GE167">
        <v>2141</v>
      </c>
      <c r="GF167" t="s">
        <v>219</v>
      </c>
      <c r="GG167" t="s">
        <v>216</v>
      </c>
      <c r="GH167" t="s">
        <v>223</v>
      </c>
      <c r="GI167" t="s">
        <v>219</v>
      </c>
      <c r="GJ167" t="s">
        <v>281</v>
      </c>
      <c r="GK167" t="s">
        <v>206</v>
      </c>
      <c r="GL167">
        <v>0</v>
      </c>
      <c r="GM167">
        <v>0</v>
      </c>
      <c r="GN167" t="s">
        <v>206</v>
      </c>
      <c r="GO167" t="s">
        <v>211</v>
      </c>
      <c r="GP167" t="s">
        <v>211</v>
      </c>
      <c r="GQ167" t="s">
        <v>211</v>
      </c>
      <c r="GR167" t="s">
        <v>220</v>
      </c>
    </row>
    <row r="168" spans="1:200" x14ac:dyDescent="0.2">
      <c r="A168" t="s">
        <v>643</v>
      </c>
      <c r="B168" t="s">
        <v>288</v>
      </c>
      <c r="C168" t="s">
        <v>683</v>
      </c>
      <c r="D168" t="s">
        <v>289</v>
      </c>
      <c r="E168" t="s">
        <v>807</v>
      </c>
      <c r="F168" t="s">
        <v>808</v>
      </c>
      <c r="G168">
        <v>9</v>
      </c>
      <c r="H168">
        <v>9</v>
      </c>
      <c r="I168" t="s">
        <v>219</v>
      </c>
      <c r="J168">
        <v>186</v>
      </c>
      <c r="K168">
        <v>934</v>
      </c>
      <c r="L168">
        <v>0</v>
      </c>
      <c r="M168">
        <v>0</v>
      </c>
      <c r="N168" t="s">
        <v>207</v>
      </c>
      <c r="O168" t="s">
        <v>207</v>
      </c>
      <c r="P168">
        <v>94</v>
      </c>
      <c r="Q168">
        <v>470</v>
      </c>
      <c r="R168" t="s">
        <v>288</v>
      </c>
      <c r="S168" t="s">
        <v>289</v>
      </c>
      <c r="T168">
        <v>0</v>
      </c>
      <c r="U168">
        <v>0</v>
      </c>
      <c r="V168" t="s">
        <v>207</v>
      </c>
      <c r="W168" t="s">
        <v>207</v>
      </c>
      <c r="X168">
        <v>57</v>
      </c>
      <c r="Y168">
        <v>288</v>
      </c>
      <c r="Z168" t="s">
        <v>288</v>
      </c>
      <c r="AA168" t="s">
        <v>289</v>
      </c>
      <c r="AB168">
        <v>35</v>
      </c>
      <c r="AC168">
        <v>176</v>
      </c>
      <c r="AD168" t="s">
        <v>288</v>
      </c>
      <c r="AE168" t="s">
        <v>289</v>
      </c>
      <c r="AF168">
        <v>0</v>
      </c>
      <c r="AG168">
        <v>0</v>
      </c>
      <c r="AH168" t="s">
        <v>288</v>
      </c>
      <c r="AI168" t="s">
        <v>289</v>
      </c>
      <c r="AJ168">
        <v>0</v>
      </c>
      <c r="AK168">
        <v>0</v>
      </c>
      <c r="AL168" t="s">
        <v>206</v>
      </c>
      <c r="AM168">
        <v>0</v>
      </c>
      <c r="AN168">
        <v>0</v>
      </c>
      <c r="AO168">
        <v>0</v>
      </c>
      <c r="AP168">
        <v>0</v>
      </c>
      <c r="AQ168" t="s">
        <v>207</v>
      </c>
      <c r="AR168" t="s">
        <v>207</v>
      </c>
      <c r="AS168">
        <v>0</v>
      </c>
      <c r="AT168">
        <v>0</v>
      </c>
      <c r="AU168" t="s">
        <v>207</v>
      </c>
      <c r="AV168" t="s">
        <v>207</v>
      </c>
      <c r="AW168">
        <v>0</v>
      </c>
      <c r="AX168">
        <v>0</v>
      </c>
      <c r="AY168" t="s">
        <v>207</v>
      </c>
      <c r="AZ168" t="s">
        <v>207</v>
      </c>
      <c r="BA168">
        <v>0</v>
      </c>
      <c r="BB168">
        <v>0</v>
      </c>
      <c r="BC168" t="s">
        <v>207</v>
      </c>
      <c r="BD168" t="s">
        <v>207</v>
      </c>
      <c r="BE168">
        <v>0</v>
      </c>
      <c r="BF168">
        <v>0</v>
      </c>
      <c r="BG168" t="s">
        <v>207</v>
      </c>
      <c r="BH168" t="s">
        <v>207</v>
      </c>
      <c r="BI168">
        <v>0</v>
      </c>
      <c r="BJ168">
        <v>0</v>
      </c>
      <c r="BK168">
        <v>0</v>
      </c>
      <c r="BL168">
        <v>0</v>
      </c>
      <c r="BM168">
        <v>0</v>
      </c>
      <c r="BN168">
        <v>0</v>
      </c>
      <c r="BO168" t="s">
        <v>206</v>
      </c>
      <c r="BP168">
        <v>470</v>
      </c>
      <c r="BQ168">
        <v>0</v>
      </c>
      <c r="BR168">
        <v>0</v>
      </c>
      <c r="BS168">
        <v>0</v>
      </c>
      <c r="BT168" t="s">
        <v>206</v>
      </c>
      <c r="BU168">
        <v>0</v>
      </c>
      <c r="BV168">
        <v>0</v>
      </c>
      <c r="BW168">
        <v>0</v>
      </c>
      <c r="BX168">
        <v>0</v>
      </c>
      <c r="BY168" t="s">
        <v>206</v>
      </c>
      <c r="BZ168">
        <v>0</v>
      </c>
      <c r="CA168">
        <v>288</v>
      </c>
      <c r="CB168">
        <v>0</v>
      </c>
      <c r="CC168">
        <v>0</v>
      </c>
      <c r="CD168" t="s">
        <v>206</v>
      </c>
      <c r="CE168">
        <v>0</v>
      </c>
      <c r="CF168">
        <v>176</v>
      </c>
      <c r="CG168">
        <v>0</v>
      </c>
      <c r="CH168">
        <v>0</v>
      </c>
      <c r="CI168" t="s">
        <v>206</v>
      </c>
      <c r="CJ168">
        <v>0</v>
      </c>
      <c r="CK168">
        <v>0</v>
      </c>
      <c r="CL168">
        <v>0</v>
      </c>
      <c r="CM168">
        <v>0</v>
      </c>
      <c r="CN168" t="s">
        <v>206</v>
      </c>
      <c r="CO168" t="s">
        <v>207</v>
      </c>
      <c r="CP168">
        <v>0</v>
      </c>
      <c r="CQ168">
        <v>0</v>
      </c>
      <c r="CR168">
        <v>0</v>
      </c>
      <c r="CS168">
        <v>186</v>
      </c>
      <c r="CT168">
        <v>934</v>
      </c>
      <c r="CU168" t="s">
        <v>206</v>
      </c>
      <c r="CV168">
        <v>0</v>
      </c>
      <c r="CW168">
        <v>0</v>
      </c>
      <c r="CX168">
        <v>3172</v>
      </c>
      <c r="CY168">
        <v>16810</v>
      </c>
      <c r="CZ168" t="s">
        <v>219</v>
      </c>
      <c r="DA168">
        <f>Table1[[#This Row],[i- returnees internal present household]]+Table1[[#This Row],[k- abroad returnee household]]</f>
        <v>850</v>
      </c>
      <c r="DB168">
        <f>Table1[[#This Row],[i- returnees internal present individuals]]+Table1[[#This Row],[k- abroad returnee individuals]]</f>
        <v>4245</v>
      </c>
      <c r="DC168" t="s">
        <v>219</v>
      </c>
      <c r="DD168">
        <v>850</v>
      </c>
      <c r="DE168">
        <v>4245</v>
      </c>
      <c r="DF168">
        <v>0</v>
      </c>
      <c r="DG168">
        <v>0</v>
      </c>
      <c r="DH168" t="s">
        <v>207</v>
      </c>
      <c r="DI168" t="s">
        <v>207</v>
      </c>
      <c r="DJ168" t="s">
        <v>207</v>
      </c>
      <c r="DK168" t="s">
        <v>207</v>
      </c>
      <c r="DL168">
        <v>54</v>
      </c>
      <c r="DM168">
        <v>267</v>
      </c>
      <c r="DN168" t="s">
        <v>288</v>
      </c>
      <c r="DO168" t="s">
        <v>289</v>
      </c>
      <c r="DP168" t="s">
        <v>491</v>
      </c>
      <c r="DQ168" t="s">
        <v>207</v>
      </c>
      <c r="DR168">
        <v>173</v>
      </c>
      <c r="DS168">
        <v>865</v>
      </c>
      <c r="DT168" t="s">
        <v>288</v>
      </c>
      <c r="DU168" t="s">
        <v>289</v>
      </c>
      <c r="DV168" t="s">
        <v>491</v>
      </c>
      <c r="DW168" t="s">
        <v>207</v>
      </c>
      <c r="DX168">
        <v>266</v>
      </c>
      <c r="DY168">
        <v>1328</v>
      </c>
      <c r="DZ168" t="s">
        <v>288</v>
      </c>
      <c r="EA168" t="s">
        <v>289</v>
      </c>
      <c r="EB168" t="s">
        <v>491</v>
      </c>
      <c r="EC168" t="s">
        <v>207</v>
      </c>
      <c r="ED168">
        <v>357</v>
      </c>
      <c r="EE168">
        <v>1785</v>
      </c>
      <c r="EF168" t="s">
        <v>288</v>
      </c>
      <c r="EG168" t="s">
        <v>289</v>
      </c>
      <c r="EH168" t="s">
        <v>491</v>
      </c>
      <c r="EI168" t="s">
        <v>207</v>
      </c>
      <c r="EJ168">
        <v>0</v>
      </c>
      <c r="EK168">
        <v>0</v>
      </c>
      <c r="EL168" t="s">
        <v>206</v>
      </c>
      <c r="EM168">
        <v>0</v>
      </c>
      <c r="EN168">
        <v>0</v>
      </c>
      <c r="EO168">
        <v>0</v>
      </c>
      <c r="EP168">
        <v>0</v>
      </c>
      <c r="EQ168" t="s">
        <v>207</v>
      </c>
      <c r="ER168" t="s">
        <v>207</v>
      </c>
      <c r="ES168" t="s">
        <v>207</v>
      </c>
      <c r="ET168" t="s">
        <v>207</v>
      </c>
      <c r="EU168">
        <v>0</v>
      </c>
      <c r="EV168">
        <v>0</v>
      </c>
      <c r="EW168" t="s">
        <v>207</v>
      </c>
      <c r="EX168" t="s">
        <v>207</v>
      </c>
      <c r="EY168" t="s">
        <v>207</v>
      </c>
      <c r="EZ168" t="s">
        <v>207</v>
      </c>
      <c r="FA168">
        <v>0</v>
      </c>
      <c r="FB168">
        <v>0</v>
      </c>
      <c r="FC168" t="s">
        <v>207</v>
      </c>
      <c r="FD168" t="s">
        <v>207</v>
      </c>
      <c r="FE168" t="s">
        <v>207</v>
      </c>
      <c r="FF168" t="s">
        <v>207</v>
      </c>
      <c r="FG168">
        <v>0</v>
      </c>
      <c r="FH168">
        <v>0</v>
      </c>
      <c r="FI168" t="s">
        <v>207</v>
      </c>
      <c r="FJ168" t="s">
        <v>207</v>
      </c>
      <c r="FK168" t="s">
        <v>207</v>
      </c>
      <c r="FL168" t="s">
        <v>207</v>
      </c>
      <c r="FM168">
        <v>0</v>
      </c>
      <c r="FN168">
        <v>0</v>
      </c>
      <c r="FO168" t="s">
        <v>207</v>
      </c>
      <c r="FP168" t="s">
        <v>207</v>
      </c>
      <c r="FQ168" t="s">
        <v>207</v>
      </c>
      <c r="FR168" t="s">
        <v>207</v>
      </c>
      <c r="FS168">
        <v>0</v>
      </c>
      <c r="FT168">
        <v>0</v>
      </c>
      <c r="FU168">
        <v>317</v>
      </c>
      <c r="FV168">
        <v>1678</v>
      </c>
      <c r="FW168">
        <v>156</v>
      </c>
      <c r="FX168">
        <v>827</v>
      </c>
      <c r="FY168">
        <v>377</v>
      </c>
      <c r="FZ168">
        <v>1740</v>
      </c>
      <c r="GA168">
        <v>0</v>
      </c>
      <c r="GB168">
        <v>0</v>
      </c>
      <c r="GC168" t="s">
        <v>219</v>
      </c>
      <c r="GD168">
        <v>171</v>
      </c>
      <c r="GE168">
        <v>858</v>
      </c>
      <c r="GF168" t="s">
        <v>219</v>
      </c>
      <c r="GG168" t="s">
        <v>288</v>
      </c>
      <c r="GH168" t="s">
        <v>646</v>
      </c>
      <c r="GI168" t="s">
        <v>219</v>
      </c>
      <c r="GJ168" t="s">
        <v>277</v>
      </c>
      <c r="GK168" t="s">
        <v>206</v>
      </c>
      <c r="GL168">
        <v>0</v>
      </c>
      <c r="GM168">
        <v>0</v>
      </c>
      <c r="GN168" t="s">
        <v>206</v>
      </c>
      <c r="GO168" t="s">
        <v>212</v>
      </c>
      <c r="GP168" t="s">
        <v>237</v>
      </c>
      <c r="GQ168" t="s">
        <v>237</v>
      </c>
      <c r="GR168" t="s">
        <v>809</v>
      </c>
    </row>
    <row r="169" spans="1:200" x14ac:dyDescent="0.2">
      <c r="A169" t="s">
        <v>202</v>
      </c>
      <c r="B169" t="s">
        <v>203</v>
      </c>
      <c r="C169" t="s">
        <v>377</v>
      </c>
      <c r="D169" t="s">
        <v>378</v>
      </c>
      <c r="E169" t="s">
        <v>810</v>
      </c>
      <c r="F169" t="s">
        <v>811</v>
      </c>
      <c r="G169">
        <v>9</v>
      </c>
      <c r="H169">
        <v>9</v>
      </c>
      <c r="I169" t="s">
        <v>219</v>
      </c>
      <c r="J169">
        <v>1673</v>
      </c>
      <c r="K169">
        <v>8374</v>
      </c>
      <c r="L169">
        <v>484</v>
      </c>
      <c r="M169">
        <v>2421</v>
      </c>
      <c r="N169" t="s">
        <v>203</v>
      </c>
      <c r="O169" t="s">
        <v>378</v>
      </c>
      <c r="P169">
        <v>823</v>
      </c>
      <c r="Q169">
        <v>4117</v>
      </c>
      <c r="R169" t="s">
        <v>203</v>
      </c>
      <c r="S169" t="s">
        <v>378</v>
      </c>
      <c r="T169">
        <v>0</v>
      </c>
      <c r="U169">
        <v>0</v>
      </c>
      <c r="V169" t="s">
        <v>207</v>
      </c>
      <c r="W169" t="s">
        <v>207</v>
      </c>
      <c r="X169">
        <v>0</v>
      </c>
      <c r="Y169">
        <v>0</v>
      </c>
      <c r="Z169" t="s">
        <v>207</v>
      </c>
      <c r="AA169" t="s">
        <v>207</v>
      </c>
      <c r="AB169">
        <v>197</v>
      </c>
      <c r="AC169">
        <v>996</v>
      </c>
      <c r="AD169" t="s">
        <v>207</v>
      </c>
      <c r="AE169" t="s">
        <v>207</v>
      </c>
      <c r="AF169">
        <v>169</v>
      </c>
      <c r="AG169">
        <v>840</v>
      </c>
      <c r="AH169" t="s">
        <v>203</v>
      </c>
      <c r="AI169" t="s">
        <v>378</v>
      </c>
      <c r="AJ169">
        <v>0</v>
      </c>
      <c r="AK169">
        <v>0</v>
      </c>
      <c r="AL169" t="s">
        <v>219</v>
      </c>
      <c r="AM169">
        <v>331</v>
      </c>
      <c r="AN169">
        <v>1660</v>
      </c>
      <c r="AO169">
        <v>0</v>
      </c>
      <c r="AP169">
        <v>0</v>
      </c>
      <c r="AQ169" t="s">
        <v>207</v>
      </c>
      <c r="AR169" t="s">
        <v>207</v>
      </c>
      <c r="AS169">
        <v>0</v>
      </c>
      <c r="AT169">
        <v>0</v>
      </c>
      <c r="AU169" t="s">
        <v>207</v>
      </c>
      <c r="AV169" t="s">
        <v>207</v>
      </c>
      <c r="AW169">
        <v>0</v>
      </c>
      <c r="AX169">
        <v>0</v>
      </c>
      <c r="AY169" t="s">
        <v>207</v>
      </c>
      <c r="AZ169" t="s">
        <v>207</v>
      </c>
      <c r="BA169">
        <v>197</v>
      </c>
      <c r="BB169">
        <v>996</v>
      </c>
      <c r="BC169" t="s">
        <v>208</v>
      </c>
      <c r="BD169" t="s">
        <v>209</v>
      </c>
      <c r="BE169">
        <v>134</v>
      </c>
      <c r="BF169">
        <v>664</v>
      </c>
      <c r="BG169" t="s">
        <v>208</v>
      </c>
      <c r="BH169" t="s">
        <v>209</v>
      </c>
      <c r="BI169">
        <v>0</v>
      </c>
      <c r="BJ169">
        <v>0</v>
      </c>
      <c r="BK169">
        <v>2421</v>
      </c>
      <c r="BL169">
        <v>0</v>
      </c>
      <c r="BM169">
        <v>0</v>
      </c>
      <c r="BN169">
        <v>0</v>
      </c>
      <c r="BO169" t="s">
        <v>206</v>
      </c>
      <c r="BP169">
        <v>4117</v>
      </c>
      <c r="BQ169">
        <v>0</v>
      </c>
      <c r="BR169">
        <v>0</v>
      </c>
      <c r="BS169">
        <v>0</v>
      </c>
      <c r="BT169" t="s">
        <v>206</v>
      </c>
      <c r="BU169">
        <v>0</v>
      </c>
      <c r="BV169">
        <v>0</v>
      </c>
      <c r="BW169">
        <v>0</v>
      </c>
      <c r="BX169">
        <v>0</v>
      </c>
      <c r="BY169" t="s">
        <v>206</v>
      </c>
      <c r="BZ169">
        <v>0</v>
      </c>
      <c r="CA169">
        <v>0</v>
      </c>
      <c r="CB169">
        <v>0</v>
      </c>
      <c r="CC169">
        <v>0</v>
      </c>
      <c r="CD169" t="s">
        <v>206</v>
      </c>
      <c r="CE169">
        <v>0</v>
      </c>
      <c r="CF169">
        <v>0</v>
      </c>
      <c r="CG169">
        <v>0</v>
      </c>
      <c r="CH169">
        <v>996</v>
      </c>
      <c r="CI169" t="s">
        <v>206</v>
      </c>
      <c r="CJ169">
        <v>0</v>
      </c>
      <c r="CK169">
        <v>0</v>
      </c>
      <c r="CL169">
        <v>289</v>
      </c>
      <c r="CM169">
        <v>551</v>
      </c>
      <c r="CN169" t="s">
        <v>206</v>
      </c>
      <c r="CO169" t="s">
        <v>207</v>
      </c>
      <c r="CP169">
        <v>0</v>
      </c>
      <c r="CQ169">
        <v>0</v>
      </c>
      <c r="CR169">
        <v>0</v>
      </c>
      <c r="CS169">
        <v>1673</v>
      </c>
      <c r="CT169">
        <v>8374</v>
      </c>
      <c r="CU169" t="s">
        <v>206</v>
      </c>
      <c r="CV169">
        <v>0</v>
      </c>
      <c r="CW169">
        <v>0</v>
      </c>
      <c r="CX169">
        <v>1024</v>
      </c>
      <c r="CY169">
        <v>5119</v>
      </c>
      <c r="CZ169" t="s">
        <v>219</v>
      </c>
      <c r="DA169">
        <f>Table1[[#This Row],[i- returnees internal present household]]+Table1[[#This Row],[k- abroad returnee household]]</f>
        <v>1652</v>
      </c>
      <c r="DB169">
        <f>Table1[[#This Row],[i- returnees internal present individuals]]+Table1[[#This Row],[k- abroad returnee individuals]]</f>
        <v>8344</v>
      </c>
      <c r="DC169" t="s">
        <v>219</v>
      </c>
      <c r="DD169">
        <v>1561</v>
      </c>
      <c r="DE169">
        <v>7885</v>
      </c>
      <c r="DF169">
        <v>0</v>
      </c>
      <c r="DG169">
        <v>0</v>
      </c>
      <c r="DH169" t="s">
        <v>207</v>
      </c>
      <c r="DI169" t="s">
        <v>207</v>
      </c>
      <c r="DJ169" t="s">
        <v>207</v>
      </c>
      <c r="DK169" t="s">
        <v>207</v>
      </c>
      <c r="DL169">
        <v>0</v>
      </c>
      <c r="DM169">
        <v>0</v>
      </c>
      <c r="DN169" t="s">
        <v>207</v>
      </c>
      <c r="DO169" t="s">
        <v>207</v>
      </c>
      <c r="DP169" t="s">
        <v>207</v>
      </c>
      <c r="DQ169" t="s">
        <v>207</v>
      </c>
      <c r="DR169">
        <v>0</v>
      </c>
      <c r="DS169">
        <v>0</v>
      </c>
      <c r="DT169" t="s">
        <v>207</v>
      </c>
      <c r="DU169" t="s">
        <v>207</v>
      </c>
      <c r="DV169" t="s">
        <v>207</v>
      </c>
      <c r="DW169" t="s">
        <v>207</v>
      </c>
      <c r="DX169">
        <v>435</v>
      </c>
      <c r="DY169">
        <v>2218</v>
      </c>
      <c r="DZ169" t="s">
        <v>203</v>
      </c>
      <c r="EA169" t="s">
        <v>378</v>
      </c>
      <c r="EB169" t="s">
        <v>210</v>
      </c>
      <c r="EC169" t="s">
        <v>207</v>
      </c>
      <c r="ED169">
        <v>1126</v>
      </c>
      <c r="EE169">
        <v>5667</v>
      </c>
      <c r="EF169" t="s">
        <v>203</v>
      </c>
      <c r="EG169" t="s">
        <v>378</v>
      </c>
      <c r="EH169" t="s">
        <v>242</v>
      </c>
      <c r="EI169" t="s">
        <v>207</v>
      </c>
      <c r="EJ169">
        <v>0</v>
      </c>
      <c r="EK169">
        <v>0</v>
      </c>
      <c r="EL169" t="s">
        <v>219</v>
      </c>
      <c r="EM169">
        <v>91</v>
      </c>
      <c r="EN169">
        <v>459</v>
      </c>
      <c r="EO169">
        <v>0</v>
      </c>
      <c r="EP169">
        <v>0</v>
      </c>
      <c r="EQ169" t="s">
        <v>207</v>
      </c>
      <c r="ER169" t="s">
        <v>207</v>
      </c>
      <c r="ES169" t="s">
        <v>207</v>
      </c>
      <c r="ET169" t="s">
        <v>207</v>
      </c>
      <c r="EU169">
        <v>0</v>
      </c>
      <c r="EV169">
        <v>0</v>
      </c>
      <c r="EW169" t="s">
        <v>207</v>
      </c>
      <c r="EX169" t="s">
        <v>207</v>
      </c>
      <c r="EY169" t="s">
        <v>207</v>
      </c>
      <c r="EZ169" t="s">
        <v>207</v>
      </c>
      <c r="FA169">
        <v>0</v>
      </c>
      <c r="FB169">
        <v>0</v>
      </c>
      <c r="FC169" t="s">
        <v>207</v>
      </c>
      <c r="FD169" t="s">
        <v>207</v>
      </c>
      <c r="FE169" t="s">
        <v>207</v>
      </c>
      <c r="FF169" t="s">
        <v>207</v>
      </c>
      <c r="FG169">
        <v>0</v>
      </c>
      <c r="FH169">
        <v>0</v>
      </c>
      <c r="FI169" t="s">
        <v>207</v>
      </c>
      <c r="FJ169" t="s">
        <v>207</v>
      </c>
      <c r="FK169" t="s">
        <v>207</v>
      </c>
      <c r="FL169" t="s">
        <v>207</v>
      </c>
      <c r="FM169">
        <v>91</v>
      </c>
      <c r="FN169">
        <v>459</v>
      </c>
      <c r="FO169" t="s">
        <v>277</v>
      </c>
      <c r="FP169" t="s">
        <v>698</v>
      </c>
      <c r="FQ169" t="s">
        <v>491</v>
      </c>
      <c r="FR169" t="s">
        <v>207</v>
      </c>
      <c r="FS169">
        <v>0</v>
      </c>
      <c r="FT169">
        <v>0</v>
      </c>
      <c r="FU169">
        <v>1166</v>
      </c>
      <c r="FV169">
        <v>5921</v>
      </c>
      <c r="FW169">
        <v>430</v>
      </c>
      <c r="FX169">
        <v>2154</v>
      </c>
      <c r="FY169">
        <v>56</v>
      </c>
      <c r="FZ169">
        <v>269</v>
      </c>
      <c r="GA169">
        <v>0</v>
      </c>
      <c r="GB169">
        <v>0</v>
      </c>
      <c r="GC169" t="s">
        <v>219</v>
      </c>
      <c r="GD169">
        <v>412</v>
      </c>
      <c r="GE169">
        <v>2063</v>
      </c>
      <c r="GF169" t="s">
        <v>219</v>
      </c>
      <c r="GG169" t="s">
        <v>203</v>
      </c>
      <c r="GH169" t="s">
        <v>378</v>
      </c>
      <c r="GI169" t="s">
        <v>219</v>
      </c>
      <c r="GJ169" t="s">
        <v>277</v>
      </c>
      <c r="GK169" t="s">
        <v>206</v>
      </c>
      <c r="GL169">
        <v>0</v>
      </c>
      <c r="GM169">
        <v>0</v>
      </c>
      <c r="GN169" t="s">
        <v>206</v>
      </c>
      <c r="GO169" t="s">
        <v>257</v>
      </c>
      <c r="GP169" t="s">
        <v>257</v>
      </c>
      <c r="GQ169" t="s">
        <v>257</v>
      </c>
      <c r="GR169" t="s">
        <v>812</v>
      </c>
    </row>
    <row r="170" spans="1:200" x14ac:dyDescent="0.2">
      <c r="A170" t="s">
        <v>333</v>
      </c>
      <c r="B170" t="s">
        <v>271</v>
      </c>
      <c r="C170" t="s">
        <v>794</v>
      </c>
      <c r="D170" t="s">
        <v>795</v>
      </c>
      <c r="E170" t="s">
        <v>813</v>
      </c>
      <c r="F170" t="s">
        <v>814</v>
      </c>
      <c r="G170">
        <v>9</v>
      </c>
      <c r="H170">
        <v>9</v>
      </c>
      <c r="I170" t="s">
        <v>219</v>
      </c>
      <c r="J170">
        <v>681</v>
      </c>
      <c r="K170">
        <v>3412</v>
      </c>
      <c r="L170">
        <v>272</v>
      </c>
      <c r="M170">
        <v>1360</v>
      </c>
      <c r="N170" t="s">
        <v>271</v>
      </c>
      <c r="O170" t="s">
        <v>795</v>
      </c>
      <c r="P170">
        <v>323</v>
      </c>
      <c r="Q170">
        <v>1615</v>
      </c>
      <c r="R170" t="s">
        <v>271</v>
      </c>
      <c r="S170" t="s">
        <v>795</v>
      </c>
      <c r="T170">
        <v>55</v>
      </c>
      <c r="U170">
        <v>275</v>
      </c>
      <c r="V170" t="s">
        <v>271</v>
      </c>
      <c r="W170" t="s">
        <v>357</v>
      </c>
      <c r="X170">
        <v>0</v>
      </c>
      <c r="Y170">
        <v>0</v>
      </c>
      <c r="Z170" t="s">
        <v>207</v>
      </c>
      <c r="AA170" t="s">
        <v>207</v>
      </c>
      <c r="AB170">
        <v>0</v>
      </c>
      <c r="AC170">
        <v>0</v>
      </c>
      <c r="AD170" t="s">
        <v>207</v>
      </c>
      <c r="AE170" t="s">
        <v>207</v>
      </c>
      <c r="AF170">
        <v>31</v>
      </c>
      <c r="AG170">
        <v>162</v>
      </c>
      <c r="AH170" t="s">
        <v>271</v>
      </c>
      <c r="AI170" t="s">
        <v>795</v>
      </c>
      <c r="AJ170">
        <v>0</v>
      </c>
      <c r="AK170">
        <v>0</v>
      </c>
      <c r="AL170" t="s">
        <v>206</v>
      </c>
      <c r="AM170">
        <v>0</v>
      </c>
      <c r="AN170">
        <v>0</v>
      </c>
      <c r="AO170">
        <v>0</v>
      </c>
      <c r="AP170">
        <v>0</v>
      </c>
      <c r="AQ170" t="s">
        <v>207</v>
      </c>
      <c r="AR170" t="s">
        <v>207</v>
      </c>
      <c r="AS170">
        <v>0</v>
      </c>
      <c r="AT170">
        <v>0</v>
      </c>
      <c r="AU170" t="s">
        <v>207</v>
      </c>
      <c r="AV170" t="s">
        <v>207</v>
      </c>
      <c r="AW170">
        <v>0</v>
      </c>
      <c r="AX170">
        <v>0</v>
      </c>
      <c r="AY170" t="s">
        <v>207</v>
      </c>
      <c r="AZ170" t="s">
        <v>207</v>
      </c>
      <c r="BA170">
        <v>0</v>
      </c>
      <c r="BB170">
        <v>0</v>
      </c>
      <c r="BC170" t="s">
        <v>207</v>
      </c>
      <c r="BD170" t="s">
        <v>207</v>
      </c>
      <c r="BE170">
        <v>0</v>
      </c>
      <c r="BF170">
        <v>0</v>
      </c>
      <c r="BG170" t="s">
        <v>207</v>
      </c>
      <c r="BH170" t="s">
        <v>207</v>
      </c>
      <c r="BI170">
        <v>0</v>
      </c>
      <c r="BJ170">
        <v>0</v>
      </c>
      <c r="BK170">
        <v>1360</v>
      </c>
      <c r="BL170">
        <v>0</v>
      </c>
      <c r="BM170">
        <v>0</v>
      </c>
      <c r="BN170">
        <v>0</v>
      </c>
      <c r="BO170" t="s">
        <v>206</v>
      </c>
      <c r="BP170">
        <v>1615</v>
      </c>
      <c r="BQ170">
        <v>0</v>
      </c>
      <c r="BR170">
        <v>0</v>
      </c>
      <c r="BS170">
        <v>0</v>
      </c>
      <c r="BT170" t="s">
        <v>206</v>
      </c>
      <c r="BU170">
        <v>275</v>
      </c>
      <c r="BV170">
        <v>0</v>
      </c>
      <c r="BW170">
        <v>0</v>
      </c>
      <c r="BX170">
        <v>0</v>
      </c>
      <c r="BY170" t="s">
        <v>206</v>
      </c>
      <c r="BZ170">
        <v>0</v>
      </c>
      <c r="CA170">
        <v>0</v>
      </c>
      <c r="CB170">
        <v>0</v>
      </c>
      <c r="CC170">
        <v>0</v>
      </c>
      <c r="CD170" t="s">
        <v>206</v>
      </c>
      <c r="CE170">
        <v>0</v>
      </c>
      <c r="CF170">
        <v>0</v>
      </c>
      <c r="CG170">
        <v>0</v>
      </c>
      <c r="CH170">
        <v>0</v>
      </c>
      <c r="CI170" t="s">
        <v>206</v>
      </c>
      <c r="CJ170">
        <v>162</v>
      </c>
      <c r="CK170">
        <v>0</v>
      </c>
      <c r="CL170">
        <v>0</v>
      </c>
      <c r="CM170">
        <v>0</v>
      </c>
      <c r="CN170" t="s">
        <v>206</v>
      </c>
      <c r="CO170" t="s">
        <v>207</v>
      </c>
      <c r="CP170">
        <v>0</v>
      </c>
      <c r="CQ170">
        <v>528</v>
      </c>
      <c r="CR170">
        <v>2643</v>
      </c>
      <c r="CS170">
        <v>153</v>
      </c>
      <c r="CT170">
        <v>769</v>
      </c>
      <c r="CU170" t="s">
        <v>206</v>
      </c>
      <c r="CV170">
        <v>0</v>
      </c>
      <c r="CW170">
        <v>0</v>
      </c>
      <c r="CX170">
        <v>3004</v>
      </c>
      <c r="CY170">
        <v>16520</v>
      </c>
      <c r="CZ170" t="s">
        <v>219</v>
      </c>
      <c r="DA170">
        <f>Table1[[#This Row],[i- returnees internal present household]]+Table1[[#This Row],[k- abroad returnee household]]</f>
        <v>686</v>
      </c>
      <c r="DB170">
        <f>Table1[[#This Row],[i- returnees internal present individuals]]+Table1[[#This Row],[k- abroad returnee individuals]]</f>
        <v>3434</v>
      </c>
      <c r="DC170" t="s">
        <v>219</v>
      </c>
      <c r="DD170">
        <v>489</v>
      </c>
      <c r="DE170">
        <v>2445</v>
      </c>
      <c r="DF170">
        <v>89</v>
      </c>
      <c r="DG170">
        <v>445</v>
      </c>
      <c r="DH170" t="s">
        <v>271</v>
      </c>
      <c r="DI170" t="s">
        <v>795</v>
      </c>
      <c r="DJ170" t="s">
        <v>210</v>
      </c>
      <c r="DK170" t="s">
        <v>207</v>
      </c>
      <c r="DL170">
        <v>23</v>
      </c>
      <c r="DM170">
        <v>115</v>
      </c>
      <c r="DN170" t="s">
        <v>271</v>
      </c>
      <c r="DO170" t="s">
        <v>795</v>
      </c>
      <c r="DP170" t="s">
        <v>210</v>
      </c>
      <c r="DQ170" t="s">
        <v>207</v>
      </c>
      <c r="DR170">
        <v>64</v>
      </c>
      <c r="DS170">
        <v>320</v>
      </c>
      <c r="DT170" t="s">
        <v>271</v>
      </c>
      <c r="DU170" t="s">
        <v>483</v>
      </c>
      <c r="DV170" t="s">
        <v>210</v>
      </c>
      <c r="DW170" t="s">
        <v>207</v>
      </c>
      <c r="DX170">
        <v>189</v>
      </c>
      <c r="DY170">
        <v>945</v>
      </c>
      <c r="DZ170" t="s">
        <v>271</v>
      </c>
      <c r="EA170" t="s">
        <v>483</v>
      </c>
      <c r="EB170" t="s">
        <v>210</v>
      </c>
      <c r="EC170" t="s">
        <v>207</v>
      </c>
      <c r="ED170">
        <v>124</v>
      </c>
      <c r="EE170">
        <v>620</v>
      </c>
      <c r="EF170" t="s">
        <v>271</v>
      </c>
      <c r="EG170" t="s">
        <v>795</v>
      </c>
      <c r="EH170" t="s">
        <v>210</v>
      </c>
      <c r="EI170" t="s">
        <v>207</v>
      </c>
      <c r="EJ170">
        <v>0</v>
      </c>
      <c r="EK170">
        <v>0</v>
      </c>
      <c r="EL170" t="s">
        <v>219</v>
      </c>
      <c r="EM170">
        <v>197</v>
      </c>
      <c r="EN170">
        <v>989</v>
      </c>
      <c r="EO170">
        <v>0</v>
      </c>
      <c r="EP170">
        <v>0</v>
      </c>
      <c r="EQ170" t="s">
        <v>207</v>
      </c>
      <c r="ER170" t="s">
        <v>207</v>
      </c>
      <c r="ES170" t="s">
        <v>207</v>
      </c>
      <c r="ET170" t="s">
        <v>207</v>
      </c>
      <c r="EU170">
        <v>39</v>
      </c>
      <c r="EV170">
        <v>195</v>
      </c>
      <c r="EW170" t="s">
        <v>782</v>
      </c>
      <c r="EX170" t="s">
        <v>800</v>
      </c>
      <c r="EY170" t="s">
        <v>210</v>
      </c>
      <c r="EZ170" t="s">
        <v>207</v>
      </c>
      <c r="FA170">
        <v>36</v>
      </c>
      <c r="FB170">
        <v>180</v>
      </c>
      <c r="FC170" t="s">
        <v>782</v>
      </c>
      <c r="FD170" t="s">
        <v>800</v>
      </c>
      <c r="FE170" t="s">
        <v>210</v>
      </c>
      <c r="FF170" t="s">
        <v>207</v>
      </c>
      <c r="FG170">
        <v>85</v>
      </c>
      <c r="FH170">
        <v>429</v>
      </c>
      <c r="FI170" t="s">
        <v>485</v>
      </c>
      <c r="FJ170" t="s">
        <v>815</v>
      </c>
      <c r="FK170" t="s">
        <v>210</v>
      </c>
      <c r="FL170" t="s">
        <v>207</v>
      </c>
      <c r="FM170">
        <v>37</v>
      </c>
      <c r="FN170">
        <v>185</v>
      </c>
      <c r="FO170" t="s">
        <v>485</v>
      </c>
      <c r="FP170" t="s">
        <v>815</v>
      </c>
      <c r="FQ170" t="s">
        <v>210</v>
      </c>
      <c r="FR170" t="s">
        <v>207</v>
      </c>
      <c r="FS170">
        <v>0</v>
      </c>
      <c r="FT170">
        <v>0</v>
      </c>
      <c r="FU170">
        <v>432</v>
      </c>
      <c r="FV170">
        <v>2162</v>
      </c>
      <c r="FW170">
        <v>195</v>
      </c>
      <c r="FX170">
        <v>975</v>
      </c>
      <c r="FY170">
        <v>59</v>
      </c>
      <c r="FZ170">
        <v>297</v>
      </c>
      <c r="GA170">
        <v>0</v>
      </c>
      <c r="GB170">
        <v>0</v>
      </c>
      <c r="GC170" t="s">
        <v>219</v>
      </c>
      <c r="GD170">
        <v>192</v>
      </c>
      <c r="GE170">
        <v>961</v>
      </c>
      <c r="GF170" t="s">
        <v>219</v>
      </c>
      <c r="GG170" t="s">
        <v>271</v>
      </c>
      <c r="GH170" t="s">
        <v>795</v>
      </c>
      <c r="GI170" t="s">
        <v>219</v>
      </c>
      <c r="GJ170" t="s">
        <v>782</v>
      </c>
      <c r="GK170" t="s">
        <v>206</v>
      </c>
      <c r="GL170">
        <v>0</v>
      </c>
      <c r="GM170">
        <v>0</v>
      </c>
      <c r="GN170" t="s">
        <v>206</v>
      </c>
      <c r="GO170" t="s">
        <v>212</v>
      </c>
      <c r="GP170" t="s">
        <v>211</v>
      </c>
      <c r="GQ170" t="s">
        <v>257</v>
      </c>
      <c r="GR170" t="s">
        <v>816</v>
      </c>
    </row>
    <row r="171" spans="1:200" x14ac:dyDescent="0.2">
      <c r="A171" t="s">
        <v>389</v>
      </c>
      <c r="B171" t="s">
        <v>235</v>
      </c>
      <c r="C171" t="s">
        <v>388</v>
      </c>
      <c r="D171" t="s">
        <v>390</v>
      </c>
      <c r="E171" t="s">
        <v>817</v>
      </c>
      <c r="F171" t="s">
        <v>818</v>
      </c>
      <c r="G171">
        <v>9</v>
      </c>
      <c r="H171">
        <v>9</v>
      </c>
      <c r="I171" t="s">
        <v>206</v>
      </c>
      <c r="J171">
        <v>0</v>
      </c>
      <c r="K171">
        <v>0</v>
      </c>
      <c r="L171">
        <v>0</v>
      </c>
      <c r="M171">
        <v>0</v>
      </c>
      <c r="N171" t="s">
        <v>207</v>
      </c>
      <c r="O171" t="s">
        <v>207</v>
      </c>
      <c r="P171">
        <v>0</v>
      </c>
      <c r="Q171">
        <v>0</v>
      </c>
      <c r="R171" t="s">
        <v>207</v>
      </c>
      <c r="S171" t="s">
        <v>207</v>
      </c>
      <c r="T171">
        <v>0</v>
      </c>
      <c r="U171">
        <v>0</v>
      </c>
      <c r="V171" t="s">
        <v>207</v>
      </c>
      <c r="W171" t="s">
        <v>207</v>
      </c>
      <c r="X171">
        <v>0</v>
      </c>
      <c r="Y171">
        <v>0</v>
      </c>
      <c r="Z171" t="s">
        <v>207</v>
      </c>
      <c r="AA171" t="s">
        <v>207</v>
      </c>
      <c r="AB171">
        <v>0</v>
      </c>
      <c r="AC171">
        <v>0</v>
      </c>
      <c r="AD171" t="s">
        <v>207</v>
      </c>
      <c r="AE171" t="s">
        <v>207</v>
      </c>
      <c r="AF171">
        <v>0</v>
      </c>
      <c r="AG171">
        <v>0</v>
      </c>
      <c r="AH171" t="s">
        <v>235</v>
      </c>
      <c r="AI171" t="s">
        <v>392</v>
      </c>
      <c r="AJ171">
        <v>0</v>
      </c>
      <c r="AK171">
        <v>0</v>
      </c>
      <c r="AL171" t="s">
        <v>206</v>
      </c>
      <c r="AM171">
        <v>0</v>
      </c>
      <c r="AN171">
        <v>0</v>
      </c>
      <c r="AO171">
        <v>0</v>
      </c>
      <c r="AP171">
        <v>0</v>
      </c>
      <c r="AQ171" t="s">
        <v>207</v>
      </c>
      <c r="AR171" t="s">
        <v>207</v>
      </c>
      <c r="AS171">
        <v>0</v>
      </c>
      <c r="AT171">
        <v>0</v>
      </c>
      <c r="AU171" t="s">
        <v>207</v>
      </c>
      <c r="AV171" t="s">
        <v>207</v>
      </c>
      <c r="AW171">
        <v>0</v>
      </c>
      <c r="AX171">
        <v>0</v>
      </c>
      <c r="AY171" t="s">
        <v>207</v>
      </c>
      <c r="AZ171" t="s">
        <v>207</v>
      </c>
      <c r="BA171">
        <v>0</v>
      </c>
      <c r="BB171">
        <v>0</v>
      </c>
      <c r="BC171" t="s">
        <v>207</v>
      </c>
      <c r="BD171" t="s">
        <v>207</v>
      </c>
      <c r="BE171">
        <v>0</v>
      </c>
      <c r="BF171">
        <v>0</v>
      </c>
      <c r="BG171" t="s">
        <v>281</v>
      </c>
      <c r="BH171" t="s">
        <v>436</v>
      </c>
      <c r="BI171">
        <v>0</v>
      </c>
      <c r="BJ171">
        <v>0</v>
      </c>
      <c r="BK171">
        <v>0</v>
      </c>
      <c r="BL171">
        <v>0</v>
      </c>
      <c r="BM171">
        <v>0</v>
      </c>
      <c r="BN171">
        <v>0</v>
      </c>
      <c r="BO171" t="s">
        <v>206</v>
      </c>
      <c r="BP171">
        <v>0</v>
      </c>
      <c r="BQ171">
        <v>0</v>
      </c>
      <c r="BR171">
        <v>0</v>
      </c>
      <c r="BS171">
        <v>0</v>
      </c>
      <c r="BT171" t="s">
        <v>206</v>
      </c>
      <c r="BU171">
        <v>0</v>
      </c>
      <c r="BV171">
        <v>0</v>
      </c>
      <c r="BW171">
        <v>0</v>
      </c>
      <c r="BX171">
        <v>0</v>
      </c>
      <c r="BY171" t="s">
        <v>206</v>
      </c>
      <c r="BZ171">
        <v>0</v>
      </c>
      <c r="CA171">
        <v>0</v>
      </c>
      <c r="CB171">
        <v>0</v>
      </c>
      <c r="CC171">
        <v>0</v>
      </c>
      <c r="CD171" t="s">
        <v>206</v>
      </c>
      <c r="CE171">
        <v>0</v>
      </c>
      <c r="CF171">
        <v>0</v>
      </c>
      <c r="CG171">
        <v>0</v>
      </c>
      <c r="CH171">
        <v>0</v>
      </c>
      <c r="CI171" t="s">
        <v>206</v>
      </c>
      <c r="CJ171">
        <v>0</v>
      </c>
      <c r="CK171">
        <v>0</v>
      </c>
      <c r="CL171">
        <v>0</v>
      </c>
      <c r="CM171">
        <v>0</v>
      </c>
      <c r="CN171" t="s">
        <v>206</v>
      </c>
      <c r="CO171" t="s">
        <v>207</v>
      </c>
      <c r="CP171">
        <v>0</v>
      </c>
      <c r="CQ171">
        <v>0</v>
      </c>
      <c r="CR171">
        <v>0</v>
      </c>
      <c r="CS171">
        <v>0</v>
      </c>
      <c r="CT171">
        <v>0</v>
      </c>
      <c r="CU171" t="s">
        <v>206</v>
      </c>
      <c r="CV171">
        <v>0</v>
      </c>
      <c r="CW171">
        <v>0</v>
      </c>
      <c r="CX171">
        <v>134</v>
      </c>
      <c r="CY171">
        <v>1154</v>
      </c>
      <c r="CZ171" t="s">
        <v>219</v>
      </c>
      <c r="DA171">
        <f>Table1[[#This Row],[i- returnees internal present household]]+Table1[[#This Row],[k- abroad returnee household]]</f>
        <v>134</v>
      </c>
      <c r="DB171">
        <f>Table1[[#This Row],[i- returnees internal present individuals]]+Table1[[#This Row],[k- abroad returnee individuals]]</f>
        <v>1154</v>
      </c>
      <c r="DC171" t="s">
        <v>219</v>
      </c>
      <c r="DD171">
        <v>83</v>
      </c>
      <c r="DE171">
        <v>747</v>
      </c>
      <c r="DF171">
        <v>0</v>
      </c>
      <c r="DG171">
        <v>0</v>
      </c>
      <c r="DH171" t="s">
        <v>207</v>
      </c>
      <c r="DI171" t="s">
        <v>207</v>
      </c>
      <c r="DJ171" t="s">
        <v>207</v>
      </c>
      <c r="DK171" t="s">
        <v>207</v>
      </c>
      <c r="DL171">
        <v>0</v>
      </c>
      <c r="DM171">
        <v>0</v>
      </c>
      <c r="DN171" t="s">
        <v>207</v>
      </c>
      <c r="DO171" t="s">
        <v>207</v>
      </c>
      <c r="DP171" t="s">
        <v>207</v>
      </c>
      <c r="DQ171" t="s">
        <v>207</v>
      </c>
      <c r="DR171">
        <v>3</v>
      </c>
      <c r="DS171">
        <v>25</v>
      </c>
      <c r="DT171" t="s">
        <v>216</v>
      </c>
      <c r="DU171" t="s">
        <v>544</v>
      </c>
      <c r="DV171" t="s">
        <v>210</v>
      </c>
      <c r="DW171" t="s">
        <v>207</v>
      </c>
      <c r="DX171">
        <v>15</v>
      </c>
      <c r="DY171">
        <v>137</v>
      </c>
      <c r="DZ171" t="s">
        <v>235</v>
      </c>
      <c r="EA171" t="s">
        <v>390</v>
      </c>
      <c r="EB171" t="s">
        <v>210</v>
      </c>
      <c r="EC171" t="s">
        <v>207</v>
      </c>
      <c r="ED171">
        <v>65</v>
      </c>
      <c r="EE171">
        <v>585</v>
      </c>
      <c r="EF171" t="s">
        <v>235</v>
      </c>
      <c r="EG171" t="s">
        <v>392</v>
      </c>
      <c r="EH171" t="s">
        <v>210</v>
      </c>
      <c r="EI171" t="s">
        <v>207</v>
      </c>
      <c r="EJ171">
        <v>0</v>
      </c>
      <c r="EK171">
        <v>0</v>
      </c>
      <c r="EL171" t="s">
        <v>219</v>
      </c>
      <c r="EM171">
        <v>51</v>
      </c>
      <c r="EN171">
        <v>407</v>
      </c>
      <c r="EO171">
        <v>0</v>
      </c>
      <c r="EP171">
        <v>0</v>
      </c>
      <c r="EQ171" t="s">
        <v>207</v>
      </c>
      <c r="ER171" t="s">
        <v>207</v>
      </c>
      <c r="ES171" t="s">
        <v>207</v>
      </c>
      <c r="ET171" t="s">
        <v>207</v>
      </c>
      <c r="EU171">
        <v>2</v>
      </c>
      <c r="EV171">
        <v>16</v>
      </c>
      <c r="EW171" t="s">
        <v>279</v>
      </c>
      <c r="EX171" t="s">
        <v>414</v>
      </c>
      <c r="EY171" t="s">
        <v>210</v>
      </c>
      <c r="EZ171" t="s">
        <v>207</v>
      </c>
      <c r="FA171">
        <v>9</v>
      </c>
      <c r="FB171">
        <v>71</v>
      </c>
      <c r="FC171" t="s">
        <v>281</v>
      </c>
      <c r="FD171" t="s">
        <v>436</v>
      </c>
      <c r="FE171" t="s">
        <v>210</v>
      </c>
      <c r="FF171" t="s">
        <v>207</v>
      </c>
      <c r="FG171">
        <v>12</v>
      </c>
      <c r="FH171">
        <v>96</v>
      </c>
      <c r="FI171" t="s">
        <v>277</v>
      </c>
      <c r="FJ171" t="s">
        <v>545</v>
      </c>
      <c r="FK171" t="s">
        <v>210</v>
      </c>
      <c r="FL171" t="s">
        <v>207</v>
      </c>
      <c r="FM171">
        <v>28</v>
      </c>
      <c r="FN171">
        <v>224</v>
      </c>
      <c r="FO171" t="s">
        <v>277</v>
      </c>
      <c r="FP171" t="s">
        <v>278</v>
      </c>
      <c r="FQ171" t="s">
        <v>210</v>
      </c>
      <c r="FR171" t="s">
        <v>207</v>
      </c>
      <c r="FS171">
        <v>0</v>
      </c>
      <c r="FT171">
        <v>0</v>
      </c>
      <c r="FU171">
        <v>134</v>
      </c>
      <c r="FV171">
        <v>1154</v>
      </c>
      <c r="FW171">
        <v>0</v>
      </c>
      <c r="FX171">
        <v>0</v>
      </c>
      <c r="FY171">
        <v>0</v>
      </c>
      <c r="FZ171">
        <v>0</v>
      </c>
      <c r="GA171">
        <v>0</v>
      </c>
      <c r="GB171">
        <v>0</v>
      </c>
      <c r="GC171" t="s">
        <v>219</v>
      </c>
      <c r="GD171">
        <v>8</v>
      </c>
      <c r="GE171">
        <v>40</v>
      </c>
      <c r="GF171" t="s">
        <v>219</v>
      </c>
      <c r="GG171" t="s">
        <v>235</v>
      </c>
      <c r="GH171" t="s">
        <v>392</v>
      </c>
      <c r="GI171" t="s">
        <v>219</v>
      </c>
      <c r="GJ171" t="s">
        <v>277</v>
      </c>
      <c r="GK171" t="s">
        <v>206</v>
      </c>
      <c r="GL171">
        <v>0</v>
      </c>
      <c r="GM171">
        <v>0</v>
      </c>
      <c r="GN171" t="s">
        <v>206</v>
      </c>
      <c r="GO171" t="s">
        <v>212</v>
      </c>
      <c r="GP171" t="s">
        <v>211</v>
      </c>
      <c r="GQ171" t="s">
        <v>211</v>
      </c>
      <c r="GR171" t="s">
        <v>819</v>
      </c>
    </row>
    <row r="172" spans="1:200" x14ac:dyDescent="0.2">
      <c r="A172" t="s">
        <v>389</v>
      </c>
      <c r="B172" t="s">
        <v>235</v>
      </c>
      <c r="C172" t="s">
        <v>388</v>
      </c>
      <c r="D172" t="s">
        <v>390</v>
      </c>
      <c r="E172" t="s">
        <v>820</v>
      </c>
      <c r="F172" t="s">
        <v>821</v>
      </c>
      <c r="G172">
        <v>9</v>
      </c>
      <c r="H172">
        <v>9</v>
      </c>
      <c r="I172" t="s">
        <v>206</v>
      </c>
      <c r="J172">
        <v>0</v>
      </c>
      <c r="K172">
        <v>0</v>
      </c>
      <c r="L172">
        <v>0</v>
      </c>
      <c r="M172">
        <v>0</v>
      </c>
      <c r="N172" t="s">
        <v>207</v>
      </c>
      <c r="O172" t="s">
        <v>207</v>
      </c>
      <c r="P172">
        <v>0</v>
      </c>
      <c r="Q172">
        <v>0</v>
      </c>
      <c r="R172" t="s">
        <v>207</v>
      </c>
      <c r="S172" t="s">
        <v>207</v>
      </c>
      <c r="T172">
        <v>0</v>
      </c>
      <c r="U172">
        <v>0</v>
      </c>
      <c r="V172" t="s">
        <v>207</v>
      </c>
      <c r="W172" t="s">
        <v>207</v>
      </c>
      <c r="X172">
        <v>0</v>
      </c>
      <c r="Y172">
        <v>0</v>
      </c>
      <c r="Z172" t="s">
        <v>207</v>
      </c>
      <c r="AA172" t="s">
        <v>207</v>
      </c>
      <c r="AB172">
        <v>0</v>
      </c>
      <c r="AC172">
        <v>0</v>
      </c>
      <c r="AD172" t="s">
        <v>207</v>
      </c>
      <c r="AE172" t="s">
        <v>207</v>
      </c>
      <c r="AF172">
        <v>0</v>
      </c>
      <c r="AG172">
        <v>0</v>
      </c>
      <c r="AH172" t="s">
        <v>235</v>
      </c>
      <c r="AI172" t="s">
        <v>390</v>
      </c>
      <c r="AJ172">
        <v>0</v>
      </c>
      <c r="AK172">
        <v>0</v>
      </c>
      <c r="AL172" t="s">
        <v>206</v>
      </c>
      <c r="AM172">
        <v>0</v>
      </c>
      <c r="AN172">
        <v>0</v>
      </c>
      <c r="AO172">
        <v>0</v>
      </c>
      <c r="AP172">
        <v>0</v>
      </c>
      <c r="AQ172" t="s">
        <v>207</v>
      </c>
      <c r="AR172" t="s">
        <v>207</v>
      </c>
      <c r="AS172">
        <v>0</v>
      </c>
      <c r="AT172">
        <v>0</v>
      </c>
      <c r="AU172" t="s">
        <v>207</v>
      </c>
      <c r="AV172" t="s">
        <v>207</v>
      </c>
      <c r="AW172">
        <v>0</v>
      </c>
      <c r="AX172">
        <v>0</v>
      </c>
      <c r="AY172" t="s">
        <v>207</v>
      </c>
      <c r="AZ172" t="s">
        <v>207</v>
      </c>
      <c r="BA172">
        <v>0</v>
      </c>
      <c r="BB172">
        <v>0</v>
      </c>
      <c r="BC172" t="s">
        <v>207</v>
      </c>
      <c r="BD172" t="s">
        <v>207</v>
      </c>
      <c r="BE172">
        <v>0</v>
      </c>
      <c r="BF172">
        <v>0</v>
      </c>
      <c r="BG172" t="s">
        <v>279</v>
      </c>
      <c r="BH172" t="s">
        <v>414</v>
      </c>
      <c r="BI172">
        <v>0</v>
      </c>
      <c r="BJ172">
        <v>0</v>
      </c>
      <c r="BK172">
        <v>0</v>
      </c>
      <c r="BL172">
        <v>0</v>
      </c>
      <c r="BM172">
        <v>0</v>
      </c>
      <c r="BN172">
        <v>0</v>
      </c>
      <c r="BO172" t="s">
        <v>206</v>
      </c>
      <c r="BP172">
        <v>0</v>
      </c>
      <c r="BQ172">
        <v>0</v>
      </c>
      <c r="BR172">
        <v>0</v>
      </c>
      <c r="BS172">
        <v>0</v>
      </c>
      <c r="BT172" t="s">
        <v>206</v>
      </c>
      <c r="BU172">
        <v>0</v>
      </c>
      <c r="BV172">
        <v>0</v>
      </c>
      <c r="BW172">
        <v>0</v>
      </c>
      <c r="BX172">
        <v>0</v>
      </c>
      <c r="BY172" t="s">
        <v>206</v>
      </c>
      <c r="BZ172">
        <v>0</v>
      </c>
      <c r="CA172">
        <v>0</v>
      </c>
      <c r="CB172">
        <v>0</v>
      </c>
      <c r="CC172">
        <v>0</v>
      </c>
      <c r="CD172" t="s">
        <v>206</v>
      </c>
      <c r="CE172">
        <v>0</v>
      </c>
      <c r="CF172">
        <v>0</v>
      </c>
      <c r="CG172">
        <v>0</v>
      </c>
      <c r="CH172">
        <v>0</v>
      </c>
      <c r="CI172" t="s">
        <v>206</v>
      </c>
      <c r="CJ172">
        <v>0</v>
      </c>
      <c r="CK172">
        <v>0</v>
      </c>
      <c r="CL172">
        <v>0</v>
      </c>
      <c r="CM172">
        <v>0</v>
      </c>
      <c r="CN172" t="s">
        <v>206</v>
      </c>
      <c r="CO172" t="s">
        <v>207</v>
      </c>
      <c r="CP172">
        <v>0</v>
      </c>
      <c r="CQ172">
        <v>0</v>
      </c>
      <c r="CR172">
        <v>0</v>
      </c>
      <c r="CS172">
        <v>0</v>
      </c>
      <c r="CT172">
        <v>0</v>
      </c>
      <c r="CU172" t="s">
        <v>206</v>
      </c>
      <c r="CV172">
        <v>0</v>
      </c>
      <c r="CW172">
        <v>0</v>
      </c>
      <c r="CX172">
        <v>458</v>
      </c>
      <c r="CY172">
        <v>2384</v>
      </c>
      <c r="CZ172" t="s">
        <v>219</v>
      </c>
      <c r="DA172">
        <f>Table1[[#This Row],[i- returnees internal present household]]+Table1[[#This Row],[k- abroad returnee household]]</f>
        <v>458</v>
      </c>
      <c r="DB172">
        <f>Table1[[#This Row],[i- returnees internal present individuals]]+Table1[[#This Row],[k- abroad returnee individuals]]</f>
        <v>2384</v>
      </c>
      <c r="DC172" t="s">
        <v>219</v>
      </c>
      <c r="DD172">
        <v>295</v>
      </c>
      <c r="DE172">
        <v>1543</v>
      </c>
      <c r="DF172">
        <v>0</v>
      </c>
      <c r="DG172">
        <v>0</v>
      </c>
      <c r="DH172" t="s">
        <v>207</v>
      </c>
      <c r="DI172" t="s">
        <v>207</v>
      </c>
      <c r="DJ172" t="s">
        <v>207</v>
      </c>
      <c r="DK172" t="s">
        <v>207</v>
      </c>
      <c r="DL172">
        <v>5</v>
      </c>
      <c r="DM172">
        <v>28</v>
      </c>
      <c r="DN172" t="s">
        <v>216</v>
      </c>
      <c r="DO172" t="s">
        <v>544</v>
      </c>
      <c r="DP172" t="s">
        <v>210</v>
      </c>
      <c r="DQ172" t="s">
        <v>207</v>
      </c>
      <c r="DR172">
        <v>78</v>
      </c>
      <c r="DS172">
        <v>395</v>
      </c>
      <c r="DT172" t="s">
        <v>235</v>
      </c>
      <c r="DU172" t="s">
        <v>390</v>
      </c>
      <c r="DV172" t="s">
        <v>242</v>
      </c>
      <c r="DW172" t="s">
        <v>207</v>
      </c>
      <c r="DX172">
        <v>93</v>
      </c>
      <c r="DY172">
        <v>465</v>
      </c>
      <c r="DZ172" t="s">
        <v>235</v>
      </c>
      <c r="EA172" t="s">
        <v>392</v>
      </c>
      <c r="EB172" t="s">
        <v>210</v>
      </c>
      <c r="EC172" t="s">
        <v>207</v>
      </c>
      <c r="ED172">
        <v>119</v>
      </c>
      <c r="EE172">
        <v>655</v>
      </c>
      <c r="EF172" t="s">
        <v>235</v>
      </c>
      <c r="EG172" t="s">
        <v>392</v>
      </c>
      <c r="EH172" t="s">
        <v>210</v>
      </c>
      <c r="EI172" t="s">
        <v>207</v>
      </c>
      <c r="EJ172">
        <v>0</v>
      </c>
      <c r="EK172">
        <v>0</v>
      </c>
      <c r="EL172" t="s">
        <v>219</v>
      </c>
      <c r="EM172">
        <v>163</v>
      </c>
      <c r="EN172">
        <v>841</v>
      </c>
      <c r="EO172">
        <v>0</v>
      </c>
      <c r="EP172">
        <v>0</v>
      </c>
      <c r="EQ172" t="s">
        <v>207</v>
      </c>
      <c r="ER172" t="s">
        <v>207</v>
      </c>
      <c r="ES172" t="s">
        <v>207</v>
      </c>
      <c r="ET172" t="s">
        <v>207</v>
      </c>
      <c r="EU172">
        <v>0</v>
      </c>
      <c r="EV172">
        <v>0</v>
      </c>
      <c r="EW172" t="s">
        <v>207</v>
      </c>
      <c r="EX172" t="s">
        <v>207</v>
      </c>
      <c r="EY172" t="s">
        <v>207</v>
      </c>
      <c r="EZ172" t="s">
        <v>207</v>
      </c>
      <c r="FA172">
        <v>18</v>
      </c>
      <c r="FB172">
        <v>90</v>
      </c>
      <c r="FC172" t="s">
        <v>281</v>
      </c>
      <c r="FD172" t="s">
        <v>436</v>
      </c>
      <c r="FE172" t="s">
        <v>210</v>
      </c>
      <c r="FF172" t="s">
        <v>207</v>
      </c>
      <c r="FG172">
        <v>48</v>
      </c>
      <c r="FH172">
        <v>246</v>
      </c>
      <c r="FI172" t="s">
        <v>277</v>
      </c>
      <c r="FJ172" t="s">
        <v>278</v>
      </c>
      <c r="FK172" t="s">
        <v>210</v>
      </c>
      <c r="FL172" t="s">
        <v>207</v>
      </c>
      <c r="FM172">
        <v>97</v>
      </c>
      <c r="FN172">
        <v>505</v>
      </c>
      <c r="FO172" t="s">
        <v>277</v>
      </c>
      <c r="FP172" t="s">
        <v>278</v>
      </c>
      <c r="FQ172" t="s">
        <v>210</v>
      </c>
      <c r="FR172" t="s">
        <v>207</v>
      </c>
      <c r="FS172">
        <v>0</v>
      </c>
      <c r="FT172">
        <v>0</v>
      </c>
      <c r="FU172">
        <v>397</v>
      </c>
      <c r="FV172">
        <v>2079</v>
      </c>
      <c r="FW172">
        <v>61</v>
      </c>
      <c r="FX172">
        <v>305</v>
      </c>
      <c r="FY172">
        <v>0</v>
      </c>
      <c r="FZ172">
        <v>0</v>
      </c>
      <c r="GA172">
        <v>0</v>
      </c>
      <c r="GB172">
        <v>0</v>
      </c>
      <c r="GC172" t="s">
        <v>219</v>
      </c>
      <c r="GD172">
        <v>142</v>
      </c>
      <c r="GE172">
        <v>710</v>
      </c>
      <c r="GF172" t="s">
        <v>219</v>
      </c>
      <c r="GG172" t="s">
        <v>235</v>
      </c>
      <c r="GH172" t="s">
        <v>392</v>
      </c>
      <c r="GI172" t="s">
        <v>219</v>
      </c>
      <c r="GJ172" t="s">
        <v>277</v>
      </c>
      <c r="GK172" t="s">
        <v>206</v>
      </c>
      <c r="GL172">
        <v>0</v>
      </c>
      <c r="GM172">
        <v>0</v>
      </c>
      <c r="GN172" t="s">
        <v>219</v>
      </c>
      <c r="GO172" t="s">
        <v>212</v>
      </c>
      <c r="GP172" t="s">
        <v>211</v>
      </c>
      <c r="GQ172" t="s">
        <v>212</v>
      </c>
      <c r="GR172" t="s">
        <v>822</v>
      </c>
    </row>
    <row r="173" spans="1:200" x14ac:dyDescent="0.2">
      <c r="A173" t="s">
        <v>333</v>
      </c>
      <c r="B173" t="s">
        <v>271</v>
      </c>
      <c r="C173" t="s">
        <v>824</v>
      </c>
      <c r="D173" t="s">
        <v>825</v>
      </c>
      <c r="E173" t="s">
        <v>823</v>
      </c>
      <c r="F173" t="s">
        <v>826</v>
      </c>
      <c r="G173">
        <v>9</v>
      </c>
      <c r="H173">
        <v>9</v>
      </c>
      <c r="I173" t="s">
        <v>219</v>
      </c>
      <c r="J173">
        <v>177</v>
      </c>
      <c r="K173">
        <v>885</v>
      </c>
      <c r="L173">
        <v>24</v>
      </c>
      <c r="M173">
        <v>120</v>
      </c>
      <c r="N173" t="s">
        <v>271</v>
      </c>
      <c r="O173" t="s">
        <v>482</v>
      </c>
      <c r="P173">
        <v>119</v>
      </c>
      <c r="Q173">
        <v>595</v>
      </c>
      <c r="R173" t="s">
        <v>271</v>
      </c>
      <c r="S173" t="s">
        <v>482</v>
      </c>
      <c r="T173">
        <v>34</v>
      </c>
      <c r="U173">
        <v>170</v>
      </c>
      <c r="V173" t="s">
        <v>271</v>
      </c>
      <c r="W173" t="s">
        <v>482</v>
      </c>
      <c r="X173">
        <v>0</v>
      </c>
      <c r="Y173">
        <v>0</v>
      </c>
      <c r="Z173" t="s">
        <v>207</v>
      </c>
      <c r="AA173" t="s">
        <v>207</v>
      </c>
      <c r="AB173">
        <v>0</v>
      </c>
      <c r="AC173">
        <v>0</v>
      </c>
      <c r="AD173" t="s">
        <v>207</v>
      </c>
      <c r="AE173" t="s">
        <v>207</v>
      </c>
      <c r="AF173">
        <v>0</v>
      </c>
      <c r="AG173">
        <v>0</v>
      </c>
      <c r="AH173" t="s">
        <v>207</v>
      </c>
      <c r="AI173" t="s">
        <v>207</v>
      </c>
      <c r="AJ173">
        <v>0</v>
      </c>
      <c r="AK173">
        <v>0</v>
      </c>
      <c r="AL173" t="s">
        <v>206</v>
      </c>
      <c r="AM173">
        <v>0</v>
      </c>
      <c r="AN173">
        <v>0</v>
      </c>
      <c r="AO173">
        <v>0</v>
      </c>
      <c r="AP173">
        <v>0</v>
      </c>
      <c r="AQ173" t="s">
        <v>207</v>
      </c>
      <c r="AR173" t="s">
        <v>207</v>
      </c>
      <c r="AS173">
        <v>0</v>
      </c>
      <c r="AT173">
        <v>0</v>
      </c>
      <c r="AU173" t="s">
        <v>207</v>
      </c>
      <c r="AV173" t="s">
        <v>207</v>
      </c>
      <c r="AW173">
        <v>0</v>
      </c>
      <c r="AX173">
        <v>0</v>
      </c>
      <c r="AY173" t="s">
        <v>207</v>
      </c>
      <c r="AZ173" t="s">
        <v>207</v>
      </c>
      <c r="BA173">
        <v>0</v>
      </c>
      <c r="BB173">
        <v>0</v>
      </c>
      <c r="BC173" t="s">
        <v>207</v>
      </c>
      <c r="BD173" t="s">
        <v>207</v>
      </c>
      <c r="BE173">
        <v>0</v>
      </c>
      <c r="BF173">
        <v>0</v>
      </c>
      <c r="BG173" t="s">
        <v>207</v>
      </c>
      <c r="BH173" t="s">
        <v>207</v>
      </c>
      <c r="BI173">
        <v>0</v>
      </c>
      <c r="BJ173">
        <v>0</v>
      </c>
      <c r="BK173">
        <v>120</v>
      </c>
      <c r="BL173">
        <v>0</v>
      </c>
      <c r="BM173">
        <v>0</v>
      </c>
      <c r="BN173">
        <v>0</v>
      </c>
      <c r="BO173" t="s">
        <v>206</v>
      </c>
      <c r="BP173">
        <v>595</v>
      </c>
      <c r="BQ173">
        <v>0</v>
      </c>
      <c r="BR173">
        <v>0</v>
      </c>
      <c r="BS173">
        <v>0</v>
      </c>
      <c r="BT173" t="s">
        <v>206</v>
      </c>
      <c r="BU173">
        <v>170</v>
      </c>
      <c r="BV173">
        <v>0</v>
      </c>
      <c r="BW173">
        <v>0</v>
      </c>
      <c r="BX173">
        <v>0</v>
      </c>
      <c r="BY173" t="s">
        <v>206</v>
      </c>
      <c r="BZ173">
        <v>0</v>
      </c>
      <c r="CA173">
        <v>0</v>
      </c>
      <c r="CB173">
        <v>0</v>
      </c>
      <c r="CC173">
        <v>0</v>
      </c>
      <c r="CD173" t="s">
        <v>206</v>
      </c>
      <c r="CE173">
        <v>0</v>
      </c>
      <c r="CF173">
        <v>0</v>
      </c>
      <c r="CG173">
        <v>0</v>
      </c>
      <c r="CH173">
        <v>0</v>
      </c>
      <c r="CI173" t="s">
        <v>206</v>
      </c>
      <c r="CJ173">
        <v>0</v>
      </c>
      <c r="CK173">
        <v>0</v>
      </c>
      <c r="CL173">
        <v>0</v>
      </c>
      <c r="CM173">
        <v>0</v>
      </c>
      <c r="CN173" t="s">
        <v>206</v>
      </c>
      <c r="CO173" t="s">
        <v>207</v>
      </c>
      <c r="CP173">
        <v>0</v>
      </c>
      <c r="CQ173">
        <v>0</v>
      </c>
      <c r="CR173">
        <v>0</v>
      </c>
      <c r="CS173">
        <v>177</v>
      </c>
      <c r="CT173">
        <v>885</v>
      </c>
      <c r="CU173" t="s">
        <v>206</v>
      </c>
      <c r="CV173">
        <v>0</v>
      </c>
      <c r="CW173">
        <v>0</v>
      </c>
      <c r="CX173">
        <v>2501</v>
      </c>
      <c r="CY173">
        <v>12505</v>
      </c>
      <c r="CZ173" t="s">
        <v>219</v>
      </c>
      <c r="DA173">
        <f>Table1[[#This Row],[i- returnees internal present household]]+Table1[[#This Row],[k- abroad returnee household]]</f>
        <v>282</v>
      </c>
      <c r="DB173">
        <f>Table1[[#This Row],[i- returnees internal present individuals]]+Table1[[#This Row],[k- abroad returnee individuals]]</f>
        <v>1410</v>
      </c>
      <c r="DC173" t="s">
        <v>219</v>
      </c>
      <c r="DD173">
        <v>282</v>
      </c>
      <c r="DE173">
        <v>1410</v>
      </c>
      <c r="DF173">
        <v>77</v>
      </c>
      <c r="DG173">
        <v>385</v>
      </c>
      <c r="DH173" t="s">
        <v>271</v>
      </c>
      <c r="DI173" t="s">
        <v>483</v>
      </c>
      <c r="DJ173" t="s">
        <v>210</v>
      </c>
      <c r="DK173" t="s">
        <v>207</v>
      </c>
      <c r="DL173">
        <v>68</v>
      </c>
      <c r="DM173">
        <v>340</v>
      </c>
      <c r="DN173" t="s">
        <v>271</v>
      </c>
      <c r="DO173" t="s">
        <v>483</v>
      </c>
      <c r="DP173" t="s">
        <v>210</v>
      </c>
      <c r="DQ173" t="s">
        <v>207</v>
      </c>
      <c r="DR173">
        <v>89</v>
      </c>
      <c r="DS173">
        <v>445</v>
      </c>
      <c r="DT173" t="s">
        <v>271</v>
      </c>
      <c r="DU173" t="s">
        <v>483</v>
      </c>
      <c r="DV173" t="s">
        <v>210</v>
      </c>
      <c r="DW173" t="s">
        <v>207</v>
      </c>
      <c r="DX173">
        <v>48</v>
      </c>
      <c r="DY173">
        <v>240</v>
      </c>
      <c r="DZ173" t="s">
        <v>271</v>
      </c>
      <c r="EA173" t="s">
        <v>483</v>
      </c>
      <c r="EB173" t="s">
        <v>210</v>
      </c>
      <c r="EC173" t="s">
        <v>207</v>
      </c>
      <c r="ED173">
        <v>0</v>
      </c>
      <c r="EE173">
        <v>0</v>
      </c>
      <c r="EF173" t="s">
        <v>207</v>
      </c>
      <c r="EG173" t="s">
        <v>207</v>
      </c>
      <c r="EH173" t="s">
        <v>207</v>
      </c>
      <c r="EI173" t="s">
        <v>207</v>
      </c>
      <c r="EJ173">
        <v>0</v>
      </c>
      <c r="EK173">
        <v>0</v>
      </c>
      <c r="EL173" t="s">
        <v>206</v>
      </c>
      <c r="EM173">
        <v>0</v>
      </c>
      <c r="EN173">
        <v>0</v>
      </c>
      <c r="EO173">
        <v>0</v>
      </c>
      <c r="EP173">
        <v>0</v>
      </c>
      <c r="EQ173" t="s">
        <v>207</v>
      </c>
      <c r="ER173" t="s">
        <v>207</v>
      </c>
      <c r="ES173" t="s">
        <v>207</v>
      </c>
      <c r="ET173" t="s">
        <v>207</v>
      </c>
      <c r="EU173">
        <v>0</v>
      </c>
      <c r="EV173">
        <v>0</v>
      </c>
      <c r="EW173" t="s">
        <v>207</v>
      </c>
      <c r="EX173" t="s">
        <v>207</v>
      </c>
      <c r="EY173" t="s">
        <v>207</v>
      </c>
      <c r="EZ173" t="s">
        <v>207</v>
      </c>
      <c r="FA173">
        <v>0</v>
      </c>
      <c r="FB173">
        <v>0</v>
      </c>
      <c r="FC173" t="s">
        <v>207</v>
      </c>
      <c r="FD173" t="s">
        <v>207</v>
      </c>
      <c r="FE173" t="s">
        <v>207</v>
      </c>
      <c r="FF173" t="s">
        <v>207</v>
      </c>
      <c r="FG173">
        <v>0</v>
      </c>
      <c r="FH173">
        <v>0</v>
      </c>
      <c r="FI173" t="s">
        <v>207</v>
      </c>
      <c r="FJ173" t="s">
        <v>207</v>
      </c>
      <c r="FK173" t="s">
        <v>207</v>
      </c>
      <c r="FL173" t="s">
        <v>207</v>
      </c>
      <c r="FM173">
        <v>0</v>
      </c>
      <c r="FN173">
        <v>0</v>
      </c>
      <c r="FO173" t="s">
        <v>207</v>
      </c>
      <c r="FP173" t="s">
        <v>207</v>
      </c>
      <c r="FQ173" t="s">
        <v>207</v>
      </c>
      <c r="FR173" t="s">
        <v>207</v>
      </c>
      <c r="FS173">
        <v>0</v>
      </c>
      <c r="FT173">
        <v>0</v>
      </c>
      <c r="FU173">
        <v>86</v>
      </c>
      <c r="FV173">
        <v>430</v>
      </c>
      <c r="FW173">
        <v>196</v>
      </c>
      <c r="FX173">
        <v>980</v>
      </c>
      <c r="FY173">
        <v>0</v>
      </c>
      <c r="FZ173">
        <v>0</v>
      </c>
      <c r="GA173">
        <v>0</v>
      </c>
      <c r="GB173">
        <v>0</v>
      </c>
      <c r="GC173" t="s">
        <v>219</v>
      </c>
      <c r="GD173">
        <v>205</v>
      </c>
      <c r="GE173">
        <v>1025</v>
      </c>
      <c r="GF173" t="s">
        <v>219</v>
      </c>
      <c r="GG173" t="s">
        <v>253</v>
      </c>
      <c r="GH173" t="s">
        <v>254</v>
      </c>
      <c r="GI173" t="s">
        <v>206</v>
      </c>
      <c r="GJ173" t="s">
        <v>207</v>
      </c>
      <c r="GK173" t="s">
        <v>206</v>
      </c>
      <c r="GL173">
        <v>0</v>
      </c>
      <c r="GM173">
        <v>0</v>
      </c>
      <c r="GN173" t="s">
        <v>206</v>
      </c>
      <c r="GO173" t="s">
        <v>257</v>
      </c>
      <c r="GP173" t="s">
        <v>211</v>
      </c>
      <c r="GQ173" t="s">
        <v>211</v>
      </c>
      <c r="GR173" t="s">
        <v>220</v>
      </c>
    </row>
    <row r="174" spans="1:200" x14ac:dyDescent="0.2">
      <c r="A174" t="s">
        <v>202</v>
      </c>
      <c r="B174" t="s">
        <v>203</v>
      </c>
      <c r="C174" t="s">
        <v>828</v>
      </c>
      <c r="D174" t="s">
        <v>287</v>
      </c>
      <c r="E174" t="s">
        <v>827</v>
      </c>
      <c r="F174" t="s">
        <v>829</v>
      </c>
      <c r="G174">
        <v>9</v>
      </c>
      <c r="H174">
        <v>9</v>
      </c>
      <c r="I174" t="s">
        <v>219</v>
      </c>
      <c r="J174">
        <v>1566</v>
      </c>
      <c r="K174">
        <v>8357</v>
      </c>
      <c r="L174">
        <v>666</v>
      </c>
      <c r="M174">
        <v>3554</v>
      </c>
      <c r="N174" t="s">
        <v>203</v>
      </c>
      <c r="O174" t="s">
        <v>286</v>
      </c>
      <c r="P174">
        <v>242</v>
      </c>
      <c r="Q174">
        <v>1291</v>
      </c>
      <c r="R174" t="s">
        <v>203</v>
      </c>
      <c r="S174" t="s">
        <v>286</v>
      </c>
      <c r="T174">
        <v>316</v>
      </c>
      <c r="U174">
        <v>1686</v>
      </c>
      <c r="V174" t="s">
        <v>203</v>
      </c>
      <c r="W174" t="s">
        <v>286</v>
      </c>
      <c r="X174">
        <v>137</v>
      </c>
      <c r="Y174">
        <v>731</v>
      </c>
      <c r="Z174" t="s">
        <v>203</v>
      </c>
      <c r="AA174" t="s">
        <v>412</v>
      </c>
      <c r="AB174">
        <v>104</v>
      </c>
      <c r="AC174">
        <v>554</v>
      </c>
      <c r="AD174" t="s">
        <v>203</v>
      </c>
      <c r="AE174" t="s">
        <v>469</v>
      </c>
      <c r="AF174">
        <v>101</v>
      </c>
      <c r="AG174">
        <v>541</v>
      </c>
      <c r="AH174" t="s">
        <v>203</v>
      </c>
      <c r="AI174" t="s">
        <v>469</v>
      </c>
      <c r="AJ174">
        <v>0</v>
      </c>
      <c r="AK174">
        <v>0</v>
      </c>
      <c r="AL174" t="s">
        <v>219</v>
      </c>
      <c r="AM174">
        <v>119</v>
      </c>
      <c r="AN174">
        <v>753</v>
      </c>
      <c r="AO174">
        <v>30</v>
      </c>
      <c r="AP174">
        <v>200</v>
      </c>
      <c r="AQ174" t="s">
        <v>277</v>
      </c>
      <c r="AR174" t="s">
        <v>471</v>
      </c>
      <c r="AS174">
        <v>17</v>
      </c>
      <c r="AT174">
        <v>100</v>
      </c>
      <c r="AU174" t="s">
        <v>277</v>
      </c>
      <c r="AV174" t="s">
        <v>471</v>
      </c>
      <c r="AW174">
        <v>24</v>
      </c>
      <c r="AX174">
        <v>140</v>
      </c>
      <c r="AY174" t="s">
        <v>277</v>
      </c>
      <c r="AZ174" t="s">
        <v>471</v>
      </c>
      <c r="BA174">
        <v>41</v>
      </c>
      <c r="BB174">
        <v>270</v>
      </c>
      <c r="BC174" t="s">
        <v>277</v>
      </c>
      <c r="BD174" t="s">
        <v>471</v>
      </c>
      <c r="BE174">
        <v>7</v>
      </c>
      <c r="BF174">
        <v>43</v>
      </c>
      <c r="BG174" t="s">
        <v>277</v>
      </c>
      <c r="BH174" t="s">
        <v>471</v>
      </c>
      <c r="BI174">
        <v>0</v>
      </c>
      <c r="BJ174">
        <v>0</v>
      </c>
      <c r="BK174">
        <v>3554</v>
      </c>
      <c r="BL174">
        <v>0</v>
      </c>
      <c r="BM174">
        <v>0</v>
      </c>
      <c r="BN174">
        <v>0</v>
      </c>
      <c r="BO174" t="s">
        <v>206</v>
      </c>
      <c r="BP174">
        <v>1291</v>
      </c>
      <c r="BQ174">
        <v>0</v>
      </c>
      <c r="BR174">
        <v>0</v>
      </c>
      <c r="BS174">
        <v>0</v>
      </c>
      <c r="BT174" t="s">
        <v>206</v>
      </c>
      <c r="BU174">
        <v>1686</v>
      </c>
      <c r="BV174">
        <v>0</v>
      </c>
      <c r="BW174">
        <v>0</v>
      </c>
      <c r="BX174">
        <v>0</v>
      </c>
      <c r="BY174" t="s">
        <v>206</v>
      </c>
      <c r="BZ174">
        <v>731</v>
      </c>
      <c r="CA174">
        <v>0</v>
      </c>
      <c r="CB174">
        <v>0</v>
      </c>
      <c r="CC174">
        <v>0</v>
      </c>
      <c r="CD174" t="s">
        <v>206</v>
      </c>
      <c r="CE174">
        <v>554</v>
      </c>
      <c r="CF174">
        <v>0</v>
      </c>
      <c r="CG174">
        <v>0</v>
      </c>
      <c r="CH174">
        <v>0</v>
      </c>
      <c r="CI174" t="s">
        <v>206</v>
      </c>
      <c r="CJ174">
        <v>541</v>
      </c>
      <c r="CK174">
        <v>0</v>
      </c>
      <c r="CL174">
        <v>0</v>
      </c>
      <c r="CM174">
        <v>0</v>
      </c>
      <c r="CN174" t="s">
        <v>206</v>
      </c>
      <c r="CO174" t="s">
        <v>207</v>
      </c>
      <c r="CP174">
        <v>0</v>
      </c>
      <c r="CQ174">
        <v>1338</v>
      </c>
      <c r="CR174">
        <v>7190</v>
      </c>
      <c r="CS174">
        <v>228</v>
      </c>
      <c r="CT174">
        <v>1167</v>
      </c>
      <c r="CU174" t="s">
        <v>219</v>
      </c>
      <c r="CV174">
        <v>59</v>
      </c>
      <c r="CW174">
        <v>341</v>
      </c>
      <c r="CX174">
        <v>47</v>
      </c>
      <c r="CY174">
        <v>321</v>
      </c>
      <c r="CZ174" t="s">
        <v>219</v>
      </c>
      <c r="DA174">
        <f>Table1[[#This Row],[i- returnees internal present household]]+Table1[[#This Row],[k- abroad returnee household]]</f>
        <v>739</v>
      </c>
      <c r="DB174">
        <f>Table1[[#This Row],[i- returnees internal present individuals]]+Table1[[#This Row],[k- abroad returnee individuals]]</f>
        <v>3786</v>
      </c>
      <c r="DC174" t="s">
        <v>219</v>
      </c>
      <c r="DD174">
        <v>163</v>
      </c>
      <c r="DE174">
        <v>890</v>
      </c>
      <c r="DF174">
        <v>25</v>
      </c>
      <c r="DG174">
        <v>90</v>
      </c>
      <c r="DH174" t="s">
        <v>203</v>
      </c>
      <c r="DI174" t="s">
        <v>469</v>
      </c>
      <c r="DJ174" t="s">
        <v>491</v>
      </c>
      <c r="DK174" t="s">
        <v>207</v>
      </c>
      <c r="DL174">
        <v>26</v>
      </c>
      <c r="DM174">
        <v>230</v>
      </c>
      <c r="DN174" t="s">
        <v>203</v>
      </c>
      <c r="DO174" t="s">
        <v>469</v>
      </c>
      <c r="DP174" t="s">
        <v>491</v>
      </c>
      <c r="DQ174" t="s">
        <v>207</v>
      </c>
      <c r="DR174">
        <v>23</v>
      </c>
      <c r="DS174">
        <v>117</v>
      </c>
      <c r="DT174" t="s">
        <v>203</v>
      </c>
      <c r="DU174" t="s">
        <v>286</v>
      </c>
      <c r="DV174" t="s">
        <v>491</v>
      </c>
      <c r="DW174" t="s">
        <v>207</v>
      </c>
      <c r="DX174">
        <v>50</v>
      </c>
      <c r="DY174">
        <v>305</v>
      </c>
      <c r="DZ174" t="s">
        <v>203</v>
      </c>
      <c r="EA174" t="s">
        <v>286</v>
      </c>
      <c r="EB174" t="s">
        <v>491</v>
      </c>
      <c r="EC174" t="s">
        <v>207</v>
      </c>
      <c r="ED174">
        <v>39</v>
      </c>
      <c r="EE174">
        <v>148</v>
      </c>
      <c r="EF174" t="s">
        <v>203</v>
      </c>
      <c r="EG174" t="s">
        <v>286</v>
      </c>
      <c r="EH174" t="s">
        <v>491</v>
      </c>
      <c r="EI174" t="s">
        <v>207</v>
      </c>
      <c r="EJ174">
        <v>0</v>
      </c>
      <c r="EK174">
        <v>0</v>
      </c>
      <c r="EL174" t="s">
        <v>219</v>
      </c>
      <c r="EM174">
        <v>576</v>
      </c>
      <c r="EN174">
        <v>2896</v>
      </c>
      <c r="EO174">
        <v>90</v>
      </c>
      <c r="EP174">
        <v>299</v>
      </c>
      <c r="EQ174" t="s">
        <v>277</v>
      </c>
      <c r="ER174" t="s">
        <v>471</v>
      </c>
      <c r="ES174" t="s">
        <v>491</v>
      </c>
      <c r="ET174" t="s">
        <v>207</v>
      </c>
      <c r="EU174">
        <v>114</v>
      </c>
      <c r="EV174">
        <v>839</v>
      </c>
      <c r="EW174" t="s">
        <v>277</v>
      </c>
      <c r="EX174" t="s">
        <v>471</v>
      </c>
      <c r="EY174" t="s">
        <v>491</v>
      </c>
      <c r="EZ174" t="s">
        <v>207</v>
      </c>
      <c r="FA174">
        <v>82</v>
      </c>
      <c r="FB174">
        <v>469</v>
      </c>
      <c r="FC174" t="s">
        <v>277</v>
      </c>
      <c r="FD174" t="s">
        <v>471</v>
      </c>
      <c r="FE174" t="s">
        <v>491</v>
      </c>
      <c r="FF174" t="s">
        <v>207</v>
      </c>
      <c r="FG174">
        <v>213</v>
      </c>
      <c r="FH174">
        <v>979</v>
      </c>
      <c r="FI174" t="s">
        <v>277</v>
      </c>
      <c r="FJ174" t="s">
        <v>471</v>
      </c>
      <c r="FK174" t="s">
        <v>491</v>
      </c>
      <c r="FL174" t="s">
        <v>207</v>
      </c>
      <c r="FM174">
        <v>77</v>
      </c>
      <c r="FN174">
        <v>310</v>
      </c>
      <c r="FO174" t="s">
        <v>277</v>
      </c>
      <c r="FP174" t="s">
        <v>471</v>
      </c>
      <c r="FQ174" t="s">
        <v>491</v>
      </c>
      <c r="FR174" t="s">
        <v>207</v>
      </c>
      <c r="FS174">
        <v>0</v>
      </c>
      <c r="FT174">
        <v>0</v>
      </c>
      <c r="FU174">
        <v>160</v>
      </c>
      <c r="FV174">
        <v>740</v>
      </c>
      <c r="FW174">
        <v>458</v>
      </c>
      <c r="FX174">
        <v>2055</v>
      </c>
      <c r="FY174">
        <v>121</v>
      </c>
      <c r="FZ174">
        <v>991</v>
      </c>
      <c r="GA174">
        <v>0</v>
      </c>
      <c r="GB174">
        <v>0</v>
      </c>
      <c r="GC174" t="s">
        <v>219</v>
      </c>
      <c r="GD174">
        <v>622</v>
      </c>
      <c r="GE174">
        <v>3110</v>
      </c>
      <c r="GF174" t="s">
        <v>219</v>
      </c>
      <c r="GG174" t="s">
        <v>253</v>
      </c>
      <c r="GH174" t="s">
        <v>254</v>
      </c>
      <c r="GI174" t="s">
        <v>219</v>
      </c>
      <c r="GJ174" t="s">
        <v>277</v>
      </c>
      <c r="GK174" t="s">
        <v>206</v>
      </c>
      <c r="GL174">
        <v>0</v>
      </c>
      <c r="GM174">
        <v>0</v>
      </c>
      <c r="GN174" t="s">
        <v>219</v>
      </c>
      <c r="GO174" t="s">
        <v>212</v>
      </c>
      <c r="GP174" t="s">
        <v>211</v>
      </c>
      <c r="GQ174" t="s">
        <v>211</v>
      </c>
      <c r="GR174" t="s">
        <v>220</v>
      </c>
    </row>
    <row r="175" spans="1:200" x14ac:dyDescent="0.2">
      <c r="A175" t="s">
        <v>333</v>
      </c>
      <c r="B175" t="s">
        <v>271</v>
      </c>
      <c r="C175" t="s">
        <v>356</v>
      </c>
      <c r="D175" t="s">
        <v>357</v>
      </c>
      <c r="E175" t="s">
        <v>830</v>
      </c>
      <c r="F175" t="s">
        <v>357</v>
      </c>
      <c r="G175">
        <v>9</v>
      </c>
      <c r="H175">
        <v>9</v>
      </c>
      <c r="I175" t="s">
        <v>219</v>
      </c>
      <c r="J175">
        <v>19</v>
      </c>
      <c r="K175">
        <v>95</v>
      </c>
      <c r="L175">
        <v>0</v>
      </c>
      <c r="M175">
        <v>0</v>
      </c>
      <c r="N175" t="s">
        <v>207</v>
      </c>
      <c r="O175" t="s">
        <v>207</v>
      </c>
      <c r="P175">
        <v>0</v>
      </c>
      <c r="Q175">
        <v>0</v>
      </c>
      <c r="R175" t="s">
        <v>207</v>
      </c>
      <c r="S175" t="s">
        <v>207</v>
      </c>
      <c r="T175">
        <v>0</v>
      </c>
      <c r="U175">
        <v>0</v>
      </c>
      <c r="V175" t="s">
        <v>207</v>
      </c>
      <c r="W175" t="s">
        <v>207</v>
      </c>
      <c r="X175">
        <v>0</v>
      </c>
      <c r="Y175">
        <v>0</v>
      </c>
      <c r="Z175" t="s">
        <v>207</v>
      </c>
      <c r="AA175" t="s">
        <v>207</v>
      </c>
      <c r="AB175">
        <v>0</v>
      </c>
      <c r="AC175">
        <v>0</v>
      </c>
      <c r="AD175" t="s">
        <v>207</v>
      </c>
      <c r="AE175" t="s">
        <v>207</v>
      </c>
      <c r="AF175">
        <v>19</v>
      </c>
      <c r="AG175">
        <v>95</v>
      </c>
      <c r="AH175" t="s">
        <v>271</v>
      </c>
      <c r="AI175" t="s">
        <v>357</v>
      </c>
      <c r="AJ175">
        <v>0</v>
      </c>
      <c r="AK175">
        <v>0</v>
      </c>
      <c r="AL175" t="s">
        <v>206</v>
      </c>
      <c r="AM175">
        <v>0</v>
      </c>
      <c r="AN175">
        <v>0</v>
      </c>
      <c r="AO175">
        <v>0</v>
      </c>
      <c r="AP175">
        <v>0</v>
      </c>
      <c r="AQ175" t="s">
        <v>207</v>
      </c>
      <c r="AR175" t="s">
        <v>207</v>
      </c>
      <c r="AS175">
        <v>0</v>
      </c>
      <c r="AT175">
        <v>0</v>
      </c>
      <c r="AU175" t="s">
        <v>207</v>
      </c>
      <c r="AV175" t="s">
        <v>207</v>
      </c>
      <c r="AW175">
        <v>0</v>
      </c>
      <c r="AX175">
        <v>0</v>
      </c>
      <c r="AY175" t="s">
        <v>207</v>
      </c>
      <c r="AZ175" t="s">
        <v>207</v>
      </c>
      <c r="BA175">
        <v>0</v>
      </c>
      <c r="BB175">
        <v>0</v>
      </c>
      <c r="BC175" t="s">
        <v>207</v>
      </c>
      <c r="BD175" t="s">
        <v>207</v>
      </c>
      <c r="BE175">
        <v>0</v>
      </c>
      <c r="BF175">
        <v>0</v>
      </c>
      <c r="BG175" t="s">
        <v>207</v>
      </c>
      <c r="BH175" t="s">
        <v>207</v>
      </c>
      <c r="BI175">
        <v>0</v>
      </c>
      <c r="BJ175">
        <v>0</v>
      </c>
      <c r="BK175">
        <v>0</v>
      </c>
      <c r="BL175">
        <v>0</v>
      </c>
      <c r="BM175">
        <v>0</v>
      </c>
      <c r="BN175">
        <v>0</v>
      </c>
      <c r="BO175" t="s">
        <v>206</v>
      </c>
      <c r="BP175">
        <v>0</v>
      </c>
      <c r="BQ175">
        <v>0</v>
      </c>
      <c r="BR175">
        <v>0</v>
      </c>
      <c r="BS175">
        <v>0</v>
      </c>
      <c r="BT175" t="s">
        <v>206</v>
      </c>
      <c r="BU175">
        <v>0</v>
      </c>
      <c r="BV175">
        <v>0</v>
      </c>
      <c r="BW175">
        <v>0</v>
      </c>
      <c r="BX175">
        <v>0</v>
      </c>
      <c r="BY175" t="s">
        <v>206</v>
      </c>
      <c r="BZ175">
        <v>0</v>
      </c>
      <c r="CA175">
        <v>0</v>
      </c>
      <c r="CB175">
        <v>0</v>
      </c>
      <c r="CC175">
        <v>0</v>
      </c>
      <c r="CD175" t="s">
        <v>206</v>
      </c>
      <c r="CE175">
        <v>0</v>
      </c>
      <c r="CF175">
        <v>0</v>
      </c>
      <c r="CG175">
        <v>0</v>
      </c>
      <c r="CH175">
        <v>0</v>
      </c>
      <c r="CI175" t="s">
        <v>206</v>
      </c>
      <c r="CJ175">
        <v>95</v>
      </c>
      <c r="CK175">
        <v>0</v>
      </c>
      <c r="CL175">
        <v>0</v>
      </c>
      <c r="CM175">
        <v>0</v>
      </c>
      <c r="CN175" t="s">
        <v>206</v>
      </c>
      <c r="CO175" t="s">
        <v>207</v>
      </c>
      <c r="CP175">
        <v>0</v>
      </c>
      <c r="CQ175">
        <v>0</v>
      </c>
      <c r="CR175">
        <v>0</v>
      </c>
      <c r="CS175">
        <v>19</v>
      </c>
      <c r="CT175">
        <v>95</v>
      </c>
      <c r="CU175" t="s">
        <v>219</v>
      </c>
      <c r="CV175">
        <v>4</v>
      </c>
      <c r="CW175">
        <v>17</v>
      </c>
      <c r="CX175">
        <v>2784</v>
      </c>
      <c r="CY175">
        <v>13921</v>
      </c>
      <c r="CZ175" t="s">
        <v>219</v>
      </c>
      <c r="DA175">
        <f>Table1[[#This Row],[i- returnees internal present household]]+Table1[[#This Row],[k- abroad returnee household]]</f>
        <v>3685</v>
      </c>
      <c r="DB175">
        <f>Table1[[#This Row],[i- returnees internal present individuals]]+Table1[[#This Row],[k- abroad returnee individuals]]</f>
        <v>21007</v>
      </c>
      <c r="DC175" t="s">
        <v>219</v>
      </c>
      <c r="DD175">
        <v>3685</v>
      </c>
      <c r="DE175">
        <v>21007</v>
      </c>
      <c r="DF175">
        <v>0</v>
      </c>
      <c r="DG175">
        <v>0</v>
      </c>
      <c r="DH175" t="s">
        <v>207</v>
      </c>
      <c r="DI175" t="s">
        <v>207</v>
      </c>
      <c r="DJ175" t="s">
        <v>207</v>
      </c>
      <c r="DK175" t="s">
        <v>207</v>
      </c>
      <c r="DL175">
        <v>1040</v>
      </c>
      <c r="DM175">
        <v>6153</v>
      </c>
      <c r="DN175" t="s">
        <v>271</v>
      </c>
      <c r="DO175" t="s">
        <v>359</v>
      </c>
      <c r="DP175" t="s">
        <v>210</v>
      </c>
      <c r="DQ175" t="s">
        <v>207</v>
      </c>
      <c r="DR175">
        <v>1184</v>
      </c>
      <c r="DS175">
        <v>5920</v>
      </c>
      <c r="DT175" t="s">
        <v>271</v>
      </c>
      <c r="DU175" t="s">
        <v>359</v>
      </c>
      <c r="DV175" t="s">
        <v>210</v>
      </c>
      <c r="DW175" t="s">
        <v>207</v>
      </c>
      <c r="DX175">
        <v>1461</v>
      </c>
      <c r="DY175">
        <v>8934</v>
      </c>
      <c r="DZ175" t="s">
        <v>271</v>
      </c>
      <c r="EA175" t="s">
        <v>357</v>
      </c>
      <c r="EB175" t="s">
        <v>210</v>
      </c>
      <c r="EC175" t="s">
        <v>207</v>
      </c>
      <c r="ED175">
        <v>0</v>
      </c>
      <c r="EE175">
        <v>0</v>
      </c>
      <c r="EF175" t="s">
        <v>207</v>
      </c>
      <c r="EG175" t="s">
        <v>207</v>
      </c>
      <c r="EH175" t="s">
        <v>207</v>
      </c>
      <c r="EI175" t="s">
        <v>207</v>
      </c>
      <c r="EJ175">
        <v>0</v>
      </c>
      <c r="EK175">
        <v>0</v>
      </c>
      <c r="EL175" t="s">
        <v>206</v>
      </c>
      <c r="EM175">
        <v>0</v>
      </c>
      <c r="EN175">
        <v>0</v>
      </c>
      <c r="EO175">
        <v>0</v>
      </c>
      <c r="EP175">
        <v>0</v>
      </c>
      <c r="EQ175" t="s">
        <v>207</v>
      </c>
      <c r="ER175" t="s">
        <v>207</v>
      </c>
      <c r="ES175" t="s">
        <v>207</v>
      </c>
      <c r="ET175" t="s">
        <v>207</v>
      </c>
      <c r="EU175">
        <v>0</v>
      </c>
      <c r="EV175">
        <v>0</v>
      </c>
      <c r="EW175" t="s">
        <v>207</v>
      </c>
      <c r="EX175" t="s">
        <v>207</v>
      </c>
      <c r="EY175" t="s">
        <v>207</v>
      </c>
      <c r="EZ175" t="s">
        <v>207</v>
      </c>
      <c r="FA175">
        <v>0</v>
      </c>
      <c r="FB175">
        <v>0</v>
      </c>
      <c r="FC175" t="s">
        <v>207</v>
      </c>
      <c r="FD175" t="s">
        <v>207</v>
      </c>
      <c r="FE175" t="s">
        <v>207</v>
      </c>
      <c r="FF175" t="s">
        <v>207</v>
      </c>
      <c r="FG175">
        <v>0</v>
      </c>
      <c r="FH175">
        <v>0</v>
      </c>
      <c r="FI175" t="s">
        <v>207</v>
      </c>
      <c r="FJ175" t="s">
        <v>207</v>
      </c>
      <c r="FK175" t="s">
        <v>207</v>
      </c>
      <c r="FL175" t="s">
        <v>207</v>
      </c>
      <c r="FM175">
        <v>0</v>
      </c>
      <c r="FN175">
        <v>0</v>
      </c>
      <c r="FO175" t="s">
        <v>207</v>
      </c>
      <c r="FP175" t="s">
        <v>207</v>
      </c>
      <c r="FQ175" t="s">
        <v>207</v>
      </c>
      <c r="FR175" t="s">
        <v>207</v>
      </c>
      <c r="FS175">
        <v>0</v>
      </c>
      <c r="FT175">
        <v>0</v>
      </c>
      <c r="FU175">
        <v>1798</v>
      </c>
      <c r="FV175">
        <v>8406</v>
      </c>
      <c r="FW175">
        <v>1285</v>
      </c>
      <c r="FX175">
        <v>7957</v>
      </c>
      <c r="FY175">
        <v>602</v>
      </c>
      <c r="FZ175">
        <v>4644</v>
      </c>
      <c r="GA175">
        <v>0</v>
      </c>
      <c r="GB175">
        <v>0</v>
      </c>
      <c r="GC175" t="s">
        <v>219</v>
      </c>
      <c r="GD175">
        <v>201</v>
      </c>
      <c r="GE175">
        <v>1005</v>
      </c>
      <c r="GF175" t="s">
        <v>219</v>
      </c>
      <c r="GG175" t="s">
        <v>271</v>
      </c>
      <c r="GH175" t="s">
        <v>359</v>
      </c>
      <c r="GI175" t="s">
        <v>219</v>
      </c>
      <c r="GJ175" t="s">
        <v>281</v>
      </c>
      <c r="GK175" t="s">
        <v>206</v>
      </c>
      <c r="GL175">
        <v>0</v>
      </c>
      <c r="GM175">
        <v>0</v>
      </c>
      <c r="GN175" t="s">
        <v>206</v>
      </c>
      <c r="GO175" t="s">
        <v>211</v>
      </c>
      <c r="GP175" t="s">
        <v>211</v>
      </c>
      <c r="GQ175" t="s">
        <v>211</v>
      </c>
      <c r="GR175" t="s">
        <v>831</v>
      </c>
    </row>
    <row r="176" spans="1:200" x14ac:dyDescent="0.2">
      <c r="A176" t="s">
        <v>231</v>
      </c>
      <c r="B176" t="s">
        <v>232</v>
      </c>
      <c r="C176" t="s">
        <v>750</v>
      </c>
      <c r="D176" t="s">
        <v>751</v>
      </c>
      <c r="E176" t="s">
        <v>832</v>
      </c>
      <c r="F176" t="s">
        <v>833</v>
      </c>
      <c r="G176">
        <v>9</v>
      </c>
      <c r="H176">
        <v>9</v>
      </c>
      <c r="I176" t="s">
        <v>219</v>
      </c>
      <c r="J176">
        <v>777</v>
      </c>
      <c r="K176">
        <v>3945</v>
      </c>
      <c r="L176">
        <v>277</v>
      </c>
      <c r="M176">
        <v>1288</v>
      </c>
      <c r="N176" t="s">
        <v>232</v>
      </c>
      <c r="O176" t="s">
        <v>751</v>
      </c>
      <c r="P176">
        <v>74</v>
      </c>
      <c r="Q176">
        <v>401</v>
      </c>
      <c r="R176" t="s">
        <v>232</v>
      </c>
      <c r="S176" t="s">
        <v>751</v>
      </c>
      <c r="T176">
        <v>75</v>
      </c>
      <c r="U176">
        <v>421</v>
      </c>
      <c r="V176" t="s">
        <v>232</v>
      </c>
      <c r="W176" t="s">
        <v>751</v>
      </c>
      <c r="X176">
        <v>110</v>
      </c>
      <c r="Y176">
        <v>554</v>
      </c>
      <c r="Z176" t="s">
        <v>232</v>
      </c>
      <c r="AA176" t="s">
        <v>751</v>
      </c>
      <c r="AB176">
        <v>141</v>
      </c>
      <c r="AC176">
        <v>779</v>
      </c>
      <c r="AD176" t="s">
        <v>232</v>
      </c>
      <c r="AE176" t="s">
        <v>751</v>
      </c>
      <c r="AF176">
        <v>100</v>
      </c>
      <c r="AG176">
        <v>502</v>
      </c>
      <c r="AH176" t="s">
        <v>232</v>
      </c>
      <c r="AI176" t="s">
        <v>751</v>
      </c>
      <c r="AJ176">
        <v>0</v>
      </c>
      <c r="AK176">
        <v>0</v>
      </c>
      <c r="AL176" t="s">
        <v>206</v>
      </c>
      <c r="AM176">
        <v>0</v>
      </c>
      <c r="AN176">
        <v>0</v>
      </c>
      <c r="AO176">
        <v>0</v>
      </c>
      <c r="AP176">
        <v>0</v>
      </c>
      <c r="AQ176" t="s">
        <v>207</v>
      </c>
      <c r="AR176" t="s">
        <v>207</v>
      </c>
      <c r="AS176">
        <v>0</v>
      </c>
      <c r="AT176">
        <v>0</v>
      </c>
      <c r="AU176" t="s">
        <v>207</v>
      </c>
      <c r="AV176" t="s">
        <v>207</v>
      </c>
      <c r="AW176">
        <v>0</v>
      </c>
      <c r="AX176">
        <v>0</v>
      </c>
      <c r="AY176" t="s">
        <v>207</v>
      </c>
      <c r="AZ176" t="s">
        <v>207</v>
      </c>
      <c r="BA176">
        <v>0</v>
      </c>
      <c r="BB176">
        <v>0</v>
      </c>
      <c r="BC176" t="s">
        <v>207</v>
      </c>
      <c r="BD176" t="s">
        <v>207</v>
      </c>
      <c r="BE176">
        <v>0</v>
      </c>
      <c r="BF176">
        <v>0</v>
      </c>
      <c r="BG176" t="s">
        <v>207</v>
      </c>
      <c r="BH176" t="s">
        <v>207</v>
      </c>
      <c r="BI176">
        <v>0</v>
      </c>
      <c r="BJ176">
        <v>0</v>
      </c>
      <c r="BK176">
        <v>0</v>
      </c>
      <c r="BL176">
        <v>1288</v>
      </c>
      <c r="BM176">
        <v>0</v>
      </c>
      <c r="BN176">
        <v>0</v>
      </c>
      <c r="BO176" t="s">
        <v>206</v>
      </c>
      <c r="BP176">
        <v>0</v>
      </c>
      <c r="BQ176">
        <v>401</v>
      </c>
      <c r="BR176">
        <v>0</v>
      </c>
      <c r="BS176">
        <v>0</v>
      </c>
      <c r="BT176" t="s">
        <v>206</v>
      </c>
      <c r="BU176">
        <v>0</v>
      </c>
      <c r="BV176">
        <v>421</v>
      </c>
      <c r="BW176">
        <v>0</v>
      </c>
      <c r="BX176">
        <v>0</v>
      </c>
      <c r="BY176" t="s">
        <v>206</v>
      </c>
      <c r="BZ176">
        <v>0</v>
      </c>
      <c r="CA176">
        <v>554</v>
      </c>
      <c r="CB176">
        <v>0</v>
      </c>
      <c r="CC176">
        <v>0</v>
      </c>
      <c r="CD176" t="s">
        <v>206</v>
      </c>
      <c r="CE176">
        <v>0</v>
      </c>
      <c r="CF176">
        <v>779</v>
      </c>
      <c r="CG176">
        <v>0</v>
      </c>
      <c r="CH176">
        <v>0</v>
      </c>
      <c r="CI176" t="s">
        <v>206</v>
      </c>
      <c r="CJ176">
        <v>0</v>
      </c>
      <c r="CK176">
        <v>502</v>
      </c>
      <c r="CL176">
        <v>0</v>
      </c>
      <c r="CM176">
        <v>0</v>
      </c>
      <c r="CN176" t="s">
        <v>206</v>
      </c>
      <c r="CO176" t="s">
        <v>207</v>
      </c>
      <c r="CP176">
        <v>0</v>
      </c>
      <c r="CQ176">
        <v>0</v>
      </c>
      <c r="CR176">
        <v>0</v>
      </c>
      <c r="CS176">
        <v>777</v>
      </c>
      <c r="CT176">
        <v>3945</v>
      </c>
      <c r="CU176" t="s">
        <v>206</v>
      </c>
      <c r="CV176">
        <v>0</v>
      </c>
      <c r="CW176">
        <v>0</v>
      </c>
      <c r="CX176">
        <v>1061</v>
      </c>
      <c r="CY176">
        <v>5411</v>
      </c>
      <c r="CZ176" t="s">
        <v>219</v>
      </c>
      <c r="DA176">
        <f>Table1[[#This Row],[i- returnees internal present household]]+Table1[[#This Row],[k- abroad returnee household]]</f>
        <v>1099</v>
      </c>
      <c r="DB176">
        <f>Table1[[#This Row],[i- returnees internal present individuals]]+Table1[[#This Row],[k- abroad returnee individuals]]</f>
        <v>5642</v>
      </c>
      <c r="DC176" t="s">
        <v>219</v>
      </c>
      <c r="DD176">
        <v>604</v>
      </c>
      <c r="DE176">
        <v>3112</v>
      </c>
      <c r="DF176">
        <v>203</v>
      </c>
      <c r="DG176">
        <v>1043</v>
      </c>
      <c r="DH176" t="s">
        <v>232</v>
      </c>
      <c r="DI176" t="s">
        <v>834</v>
      </c>
      <c r="DJ176" t="s">
        <v>491</v>
      </c>
      <c r="DK176" t="s">
        <v>207</v>
      </c>
      <c r="DL176">
        <v>167</v>
      </c>
      <c r="DM176">
        <v>850</v>
      </c>
      <c r="DN176" t="s">
        <v>232</v>
      </c>
      <c r="DO176" t="s">
        <v>834</v>
      </c>
      <c r="DP176" t="s">
        <v>491</v>
      </c>
      <c r="DQ176" t="s">
        <v>207</v>
      </c>
      <c r="DR176">
        <v>94</v>
      </c>
      <c r="DS176">
        <v>498</v>
      </c>
      <c r="DT176" t="s">
        <v>232</v>
      </c>
      <c r="DU176" t="s">
        <v>834</v>
      </c>
      <c r="DV176" t="s">
        <v>491</v>
      </c>
      <c r="DW176" t="s">
        <v>207</v>
      </c>
      <c r="DX176">
        <v>92</v>
      </c>
      <c r="DY176">
        <v>464</v>
      </c>
      <c r="DZ176" t="s">
        <v>232</v>
      </c>
      <c r="EA176" t="s">
        <v>834</v>
      </c>
      <c r="EB176" t="s">
        <v>491</v>
      </c>
      <c r="EC176" t="s">
        <v>207</v>
      </c>
      <c r="ED176">
        <v>48</v>
      </c>
      <c r="EE176">
        <v>257</v>
      </c>
      <c r="EF176" t="s">
        <v>232</v>
      </c>
      <c r="EG176" t="s">
        <v>834</v>
      </c>
      <c r="EH176" t="s">
        <v>491</v>
      </c>
      <c r="EI176" t="s">
        <v>207</v>
      </c>
      <c r="EJ176">
        <v>0</v>
      </c>
      <c r="EK176">
        <v>0</v>
      </c>
      <c r="EL176" t="s">
        <v>219</v>
      </c>
      <c r="EM176">
        <v>495</v>
      </c>
      <c r="EN176">
        <v>2530</v>
      </c>
      <c r="EO176">
        <v>183</v>
      </c>
      <c r="EP176">
        <v>935</v>
      </c>
      <c r="EQ176" t="s">
        <v>277</v>
      </c>
      <c r="ER176" t="s">
        <v>278</v>
      </c>
      <c r="ES176" t="s">
        <v>491</v>
      </c>
      <c r="ET176" t="s">
        <v>207</v>
      </c>
      <c r="EU176">
        <v>140</v>
      </c>
      <c r="EV176">
        <v>716</v>
      </c>
      <c r="EW176" t="s">
        <v>277</v>
      </c>
      <c r="EX176" t="s">
        <v>278</v>
      </c>
      <c r="EY176" t="s">
        <v>491</v>
      </c>
      <c r="EZ176" t="s">
        <v>207</v>
      </c>
      <c r="FA176">
        <v>76</v>
      </c>
      <c r="FB176">
        <v>387</v>
      </c>
      <c r="FC176" t="s">
        <v>277</v>
      </c>
      <c r="FD176" t="s">
        <v>278</v>
      </c>
      <c r="FE176" t="s">
        <v>491</v>
      </c>
      <c r="FF176" t="s">
        <v>207</v>
      </c>
      <c r="FG176">
        <v>61</v>
      </c>
      <c r="FH176">
        <v>314</v>
      </c>
      <c r="FI176" t="s">
        <v>277</v>
      </c>
      <c r="FJ176" t="s">
        <v>278</v>
      </c>
      <c r="FK176" t="s">
        <v>491</v>
      </c>
      <c r="FL176" t="s">
        <v>207</v>
      </c>
      <c r="FM176">
        <v>35</v>
      </c>
      <c r="FN176">
        <v>178</v>
      </c>
      <c r="FO176" t="s">
        <v>277</v>
      </c>
      <c r="FP176" t="s">
        <v>278</v>
      </c>
      <c r="FQ176" t="s">
        <v>491</v>
      </c>
      <c r="FR176" t="s">
        <v>207</v>
      </c>
      <c r="FS176">
        <v>0</v>
      </c>
      <c r="FT176">
        <v>0</v>
      </c>
      <c r="FU176">
        <v>438</v>
      </c>
      <c r="FV176">
        <v>2190</v>
      </c>
      <c r="FW176">
        <v>470</v>
      </c>
      <c r="FX176">
        <v>2079</v>
      </c>
      <c r="FY176">
        <v>191</v>
      </c>
      <c r="FZ176">
        <v>1373</v>
      </c>
      <c r="GA176">
        <v>0</v>
      </c>
      <c r="GB176">
        <v>0</v>
      </c>
      <c r="GC176" t="s">
        <v>219</v>
      </c>
      <c r="GD176">
        <v>15</v>
      </c>
      <c r="GE176">
        <v>75</v>
      </c>
      <c r="GF176" t="s">
        <v>219</v>
      </c>
      <c r="GG176" t="s">
        <v>232</v>
      </c>
      <c r="GH176" t="s">
        <v>751</v>
      </c>
      <c r="GI176" t="s">
        <v>219</v>
      </c>
      <c r="GJ176" t="s">
        <v>277</v>
      </c>
      <c r="GK176" t="s">
        <v>206</v>
      </c>
      <c r="GL176">
        <v>0</v>
      </c>
      <c r="GM176">
        <v>0</v>
      </c>
      <c r="GN176" t="s">
        <v>206</v>
      </c>
      <c r="GO176" t="s">
        <v>237</v>
      </c>
      <c r="GP176" t="s">
        <v>212</v>
      </c>
      <c r="GQ176" t="s">
        <v>212</v>
      </c>
      <c r="GR176" t="s">
        <v>220</v>
      </c>
    </row>
    <row r="177" spans="1:200" x14ac:dyDescent="0.2">
      <c r="A177" t="s">
        <v>261</v>
      </c>
      <c r="B177" t="s">
        <v>262</v>
      </c>
      <c r="C177" t="s">
        <v>569</v>
      </c>
      <c r="D177" t="s">
        <v>570</v>
      </c>
      <c r="E177" t="s">
        <v>835</v>
      </c>
      <c r="F177" t="s">
        <v>836</v>
      </c>
      <c r="G177">
        <v>9</v>
      </c>
      <c r="H177">
        <v>9</v>
      </c>
      <c r="I177" t="s">
        <v>219</v>
      </c>
      <c r="J177">
        <v>630</v>
      </c>
      <c r="K177">
        <v>4340</v>
      </c>
      <c r="L177">
        <v>254</v>
      </c>
      <c r="M177">
        <v>1750</v>
      </c>
      <c r="N177" t="s">
        <v>253</v>
      </c>
      <c r="O177" t="s">
        <v>254</v>
      </c>
      <c r="P177">
        <v>71</v>
      </c>
      <c r="Q177">
        <v>490</v>
      </c>
      <c r="R177" t="s">
        <v>262</v>
      </c>
      <c r="S177" t="s">
        <v>362</v>
      </c>
      <c r="T177">
        <v>73</v>
      </c>
      <c r="U177">
        <v>504</v>
      </c>
      <c r="V177" t="s">
        <v>262</v>
      </c>
      <c r="W177" t="s">
        <v>524</v>
      </c>
      <c r="X177">
        <v>96</v>
      </c>
      <c r="Y177">
        <v>651</v>
      </c>
      <c r="Z177" t="s">
        <v>262</v>
      </c>
      <c r="AA177" t="s">
        <v>570</v>
      </c>
      <c r="AB177">
        <v>102</v>
      </c>
      <c r="AC177">
        <v>700</v>
      </c>
      <c r="AD177" t="s">
        <v>216</v>
      </c>
      <c r="AE177" t="s">
        <v>255</v>
      </c>
      <c r="AF177">
        <v>34</v>
      </c>
      <c r="AG177">
        <v>245</v>
      </c>
      <c r="AH177" t="s">
        <v>262</v>
      </c>
      <c r="AI177" t="s">
        <v>373</v>
      </c>
      <c r="AJ177">
        <v>0</v>
      </c>
      <c r="AK177">
        <v>0</v>
      </c>
      <c r="AL177" t="s">
        <v>219</v>
      </c>
      <c r="AM177">
        <v>295</v>
      </c>
      <c r="AN177">
        <v>1565</v>
      </c>
      <c r="AO177">
        <v>65</v>
      </c>
      <c r="AP177">
        <v>345</v>
      </c>
      <c r="AQ177" t="s">
        <v>281</v>
      </c>
      <c r="AR177" t="s">
        <v>837</v>
      </c>
      <c r="AS177">
        <v>69</v>
      </c>
      <c r="AT177">
        <v>366</v>
      </c>
      <c r="AU177" t="s">
        <v>281</v>
      </c>
      <c r="AV177" t="s">
        <v>484</v>
      </c>
      <c r="AW177">
        <v>78</v>
      </c>
      <c r="AX177">
        <v>413</v>
      </c>
      <c r="AY177" t="s">
        <v>279</v>
      </c>
      <c r="AZ177" t="s">
        <v>414</v>
      </c>
      <c r="BA177">
        <v>51</v>
      </c>
      <c r="BB177">
        <v>270</v>
      </c>
      <c r="BC177" t="s">
        <v>281</v>
      </c>
      <c r="BD177" t="s">
        <v>484</v>
      </c>
      <c r="BE177">
        <v>32</v>
      </c>
      <c r="BF177">
        <v>171</v>
      </c>
      <c r="BG177" t="s">
        <v>279</v>
      </c>
      <c r="BH177" t="s">
        <v>414</v>
      </c>
      <c r="BI177">
        <v>0</v>
      </c>
      <c r="BJ177">
        <v>0</v>
      </c>
      <c r="BK177">
        <v>1750</v>
      </c>
      <c r="BL177">
        <v>0</v>
      </c>
      <c r="BM177">
        <v>0</v>
      </c>
      <c r="BN177">
        <v>0</v>
      </c>
      <c r="BO177" t="s">
        <v>206</v>
      </c>
      <c r="BP177">
        <v>490</v>
      </c>
      <c r="BQ177">
        <v>0</v>
      </c>
      <c r="BR177">
        <v>0</v>
      </c>
      <c r="BS177">
        <v>0</v>
      </c>
      <c r="BT177" t="s">
        <v>206</v>
      </c>
      <c r="BU177">
        <v>504</v>
      </c>
      <c r="BV177">
        <v>0</v>
      </c>
      <c r="BW177">
        <v>0</v>
      </c>
      <c r="BX177">
        <v>0</v>
      </c>
      <c r="BY177" t="s">
        <v>206</v>
      </c>
      <c r="BZ177">
        <v>651</v>
      </c>
      <c r="CA177">
        <v>0</v>
      </c>
      <c r="CB177">
        <v>0</v>
      </c>
      <c r="CC177">
        <v>0</v>
      </c>
      <c r="CD177" t="s">
        <v>206</v>
      </c>
      <c r="CE177">
        <v>700</v>
      </c>
      <c r="CF177">
        <v>0</v>
      </c>
      <c r="CG177">
        <v>0</v>
      </c>
      <c r="CH177">
        <v>0</v>
      </c>
      <c r="CI177" t="s">
        <v>206</v>
      </c>
      <c r="CJ177">
        <v>245</v>
      </c>
      <c r="CK177">
        <v>0</v>
      </c>
      <c r="CL177">
        <v>0</v>
      </c>
      <c r="CM177">
        <v>0</v>
      </c>
      <c r="CN177" t="s">
        <v>206</v>
      </c>
      <c r="CO177" t="s">
        <v>207</v>
      </c>
      <c r="CP177">
        <v>0</v>
      </c>
      <c r="CQ177">
        <v>0</v>
      </c>
      <c r="CR177">
        <v>0</v>
      </c>
      <c r="CS177">
        <v>630</v>
      </c>
      <c r="CT177">
        <v>4340</v>
      </c>
      <c r="CU177" t="s">
        <v>206</v>
      </c>
      <c r="CV177">
        <v>0</v>
      </c>
      <c r="CW177">
        <v>0</v>
      </c>
      <c r="CX177">
        <v>980</v>
      </c>
      <c r="CY177">
        <v>6860</v>
      </c>
      <c r="CZ177" t="s">
        <v>219</v>
      </c>
      <c r="DA177">
        <f>Table1[[#This Row],[i- returnees internal present household]]+Table1[[#This Row],[k- abroad returnee household]]</f>
        <v>333</v>
      </c>
      <c r="DB177">
        <f>Table1[[#This Row],[i- returnees internal present individuals]]+Table1[[#This Row],[k- abroad returnee individuals]]</f>
        <v>2331</v>
      </c>
      <c r="DC177" t="s">
        <v>219</v>
      </c>
      <c r="DD177">
        <v>202</v>
      </c>
      <c r="DE177">
        <v>1414</v>
      </c>
      <c r="DF177">
        <v>50</v>
      </c>
      <c r="DG177">
        <v>350</v>
      </c>
      <c r="DH177" t="s">
        <v>253</v>
      </c>
      <c r="DI177" t="s">
        <v>254</v>
      </c>
      <c r="DJ177" t="s">
        <v>210</v>
      </c>
      <c r="DK177" t="s">
        <v>207</v>
      </c>
      <c r="DL177">
        <v>47</v>
      </c>
      <c r="DM177">
        <v>329</v>
      </c>
      <c r="DN177" t="s">
        <v>262</v>
      </c>
      <c r="DO177" t="s">
        <v>371</v>
      </c>
      <c r="DP177" t="s">
        <v>210</v>
      </c>
      <c r="DQ177" t="s">
        <v>207</v>
      </c>
      <c r="DR177">
        <v>40</v>
      </c>
      <c r="DS177">
        <v>280</v>
      </c>
      <c r="DT177" t="s">
        <v>262</v>
      </c>
      <c r="DU177" t="s">
        <v>362</v>
      </c>
      <c r="DV177" t="s">
        <v>210</v>
      </c>
      <c r="DW177" t="s">
        <v>207</v>
      </c>
      <c r="DX177">
        <v>23</v>
      </c>
      <c r="DY177">
        <v>161</v>
      </c>
      <c r="DZ177" t="s">
        <v>247</v>
      </c>
      <c r="EA177" t="s">
        <v>248</v>
      </c>
      <c r="EB177" t="s">
        <v>210</v>
      </c>
      <c r="EC177" t="s">
        <v>207</v>
      </c>
      <c r="ED177">
        <v>42</v>
      </c>
      <c r="EE177">
        <v>294</v>
      </c>
      <c r="EF177" t="s">
        <v>262</v>
      </c>
      <c r="EG177" t="s">
        <v>524</v>
      </c>
      <c r="EH177" t="s">
        <v>210</v>
      </c>
      <c r="EI177" t="s">
        <v>207</v>
      </c>
      <c r="EJ177">
        <v>0</v>
      </c>
      <c r="EK177">
        <v>0</v>
      </c>
      <c r="EL177" t="s">
        <v>219</v>
      </c>
      <c r="EM177">
        <v>131</v>
      </c>
      <c r="EN177">
        <v>917</v>
      </c>
      <c r="EO177">
        <v>25</v>
      </c>
      <c r="EP177">
        <v>175</v>
      </c>
      <c r="EQ177" t="s">
        <v>281</v>
      </c>
      <c r="ER177" t="s">
        <v>711</v>
      </c>
      <c r="ES177" t="s">
        <v>210</v>
      </c>
      <c r="ET177" t="s">
        <v>207</v>
      </c>
      <c r="EU177">
        <v>18</v>
      </c>
      <c r="EV177">
        <v>126</v>
      </c>
      <c r="EW177" t="s">
        <v>208</v>
      </c>
      <c r="EX177" t="s">
        <v>209</v>
      </c>
      <c r="EY177" t="s">
        <v>210</v>
      </c>
      <c r="EZ177" t="s">
        <v>207</v>
      </c>
      <c r="FA177">
        <v>37</v>
      </c>
      <c r="FB177">
        <v>259</v>
      </c>
      <c r="FC177" t="s">
        <v>281</v>
      </c>
      <c r="FD177" t="s">
        <v>393</v>
      </c>
      <c r="FE177" t="s">
        <v>210</v>
      </c>
      <c r="FF177" t="s">
        <v>207</v>
      </c>
      <c r="FG177">
        <v>10</v>
      </c>
      <c r="FH177">
        <v>70</v>
      </c>
      <c r="FI177" t="s">
        <v>279</v>
      </c>
      <c r="FJ177" t="s">
        <v>414</v>
      </c>
      <c r="FK177" t="s">
        <v>210</v>
      </c>
      <c r="FL177" t="s">
        <v>207</v>
      </c>
      <c r="FM177">
        <v>41</v>
      </c>
      <c r="FN177">
        <v>287</v>
      </c>
      <c r="FO177" t="s">
        <v>281</v>
      </c>
      <c r="FP177" t="s">
        <v>711</v>
      </c>
      <c r="FQ177" t="s">
        <v>210</v>
      </c>
      <c r="FR177" t="s">
        <v>207</v>
      </c>
      <c r="FS177">
        <v>0</v>
      </c>
      <c r="FT177">
        <v>0</v>
      </c>
      <c r="FU177">
        <v>308</v>
      </c>
      <c r="FV177">
        <v>2156</v>
      </c>
      <c r="FW177">
        <v>15</v>
      </c>
      <c r="FX177">
        <v>105</v>
      </c>
      <c r="FY177">
        <v>10</v>
      </c>
      <c r="FZ177">
        <v>70</v>
      </c>
      <c r="GA177">
        <v>0</v>
      </c>
      <c r="GB177">
        <v>0</v>
      </c>
      <c r="GC177" t="s">
        <v>219</v>
      </c>
      <c r="GD177">
        <v>150</v>
      </c>
      <c r="GE177">
        <v>750</v>
      </c>
      <c r="GF177" t="s">
        <v>219</v>
      </c>
      <c r="GG177" t="s">
        <v>253</v>
      </c>
      <c r="GH177" t="s">
        <v>254</v>
      </c>
      <c r="GI177" t="s">
        <v>219</v>
      </c>
      <c r="GJ177" t="s">
        <v>281</v>
      </c>
      <c r="GK177" t="s">
        <v>206</v>
      </c>
      <c r="GL177">
        <v>0</v>
      </c>
      <c r="GM177">
        <v>0</v>
      </c>
      <c r="GN177" t="s">
        <v>206</v>
      </c>
      <c r="GO177" t="s">
        <v>211</v>
      </c>
      <c r="GP177" t="s">
        <v>211</v>
      </c>
      <c r="GQ177" t="s">
        <v>212</v>
      </c>
      <c r="GR177" t="s">
        <v>220</v>
      </c>
    </row>
    <row r="178" spans="1:200" x14ac:dyDescent="0.2">
      <c r="A178" t="s">
        <v>202</v>
      </c>
      <c r="B178" t="s">
        <v>203</v>
      </c>
      <c r="C178" t="s">
        <v>201</v>
      </c>
      <c r="D178" t="s">
        <v>204</v>
      </c>
      <c r="E178" t="s">
        <v>838</v>
      </c>
      <c r="F178" t="s">
        <v>839</v>
      </c>
      <c r="G178">
        <v>9</v>
      </c>
      <c r="H178">
        <v>9</v>
      </c>
      <c r="I178" t="s">
        <v>219</v>
      </c>
      <c r="J178">
        <v>71</v>
      </c>
      <c r="K178">
        <v>385</v>
      </c>
      <c r="L178">
        <v>0</v>
      </c>
      <c r="M178">
        <v>0</v>
      </c>
      <c r="N178" t="s">
        <v>207</v>
      </c>
      <c r="O178" t="s">
        <v>207</v>
      </c>
      <c r="P178">
        <v>24</v>
      </c>
      <c r="Q178">
        <v>156</v>
      </c>
      <c r="R178" t="s">
        <v>203</v>
      </c>
      <c r="S178" t="s">
        <v>204</v>
      </c>
      <c r="T178">
        <v>41</v>
      </c>
      <c r="U178">
        <v>203</v>
      </c>
      <c r="V178" t="s">
        <v>216</v>
      </c>
      <c r="W178" t="s">
        <v>217</v>
      </c>
      <c r="X178">
        <v>0</v>
      </c>
      <c r="Y178">
        <v>0</v>
      </c>
      <c r="Z178" t="s">
        <v>207</v>
      </c>
      <c r="AA178" t="s">
        <v>207</v>
      </c>
      <c r="AB178">
        <v>0</v>
      </c>
      <c r="AC178">
        <v>0</v>
      </c>
      <c r="AD178" t="s">
        <v>207</v>
      </c>
      <c r="AE178" t="s">
        <v>207</v>
      </c>
      <c r="AF178">
        <v>6</v>
      </c>
      <c r="AG178">
        <v>26</v>
      </c>
      <c r="AH178" t="s">
        <v>203</v>
      </c>
      <c r="AI178" t="s">
        <v>412</v>
      </c>
      <c r="AJ178">
        <v>0</v>
      </c>
      <c r="AK178">
        <v>0</v>
      </c>
      <c r="AL178" t="s">
        <v>206</v>
      </c>
      <c r="AM178">
        <v>0</v>
      </c>
      <c r="AN178">
        <v>0</v>
      </c>
      <c r="AO178">
        <v>0</v>
      </c>
      <c r="AP178">
        <v>0</v>
      </c>
      <c r="AQ178" t="s">
        <v>207</v>
      </c>
      <c r="AR178" t="s">
        <v>207</v>
      </c>
      <c r="AS178">
        <v>0</v>
      </c>
      <c r="AT178">
        <v>0</v>
      </c>
      <c r="AU178" t="s">
        <v>207</v>
      </c>
      <c r="AV178" t="s">
        <v>207</v>
      </c>
      <c r="AW178">
        <v>0</v>
      </c>
      <c r="AX178">
        <v>0</v>
      </c>
      <c r="AY178" t="s">
        <v>207</v>
      </c>
      <c r="AZ178" t="s">
        <v>207</v>
      </c>
      <c r="BA178">
        <v>0</v>
      </c>
      <c r="BB178">
        <v>0</v>
      </c>
      <c r="BC178" t="s">
        <v>207</v>
      </c>
      <c r="BD178" t="s">
        <v>207</v>
      </c>
      <c r="BE178">
        <v>0</v>
      </c>
      <c r="BF178">
        <v>0</v>
      </c>
      <c r="BG178" t="s">
        <v>207</v>
      </c>
      <c r="BH178" t="s">
        <v>207</v>
      </c>
      <c r="BI178">
        <v>0</v>
      </c>
      <c r="BJ178">
        <v>0</v>
      </c>
      <c r="BK178">
        <v>0</v>
      </c>
      <c r="BL178">
        <v>0</v>
      </c>
      <c r="BM178">
        <v>0</v>
      </c>
      <c r="BN178">
        <v>0</v>
      </c>
      <c r="BO178" t="s">
        <v>206</v>
      </c>
      <c r="BP178">
        <v>156</v>
      </c>
      <c r="BQ178">
        <v>0</v>
      </c>
      <c r="BR178">
        <v>0</v>
      </c>
      <c r="BS178">
        <v>0</v>
      </c>
      <c r="BT178" t="s">
        <v>206</v>
      </c>
      <c r="BU178">
        <v>203</v>
      </c>
      <c r="BV178">
        <v>0</v>
      </c>
      <c r="BW178">
        <v>0</v>
      </c>
      <c r="BX178">
        <v>0</v>
      </c>
      <c r="BY178" t="s">
        <v>206</v>
      </c>
      <c r="BZ178">
        <v>0</v>
      </c>
      <c r="CA178">
        <v>0</v>
      </c>
      <c r="CB178">
        <v>0</v>
      </c>
      <c r="CC178">
        <v>0</v>
      </c>
      <c r="CD178" t="s">
        <v>206</v>
      </c>
      <c r="CE178">
        <v>0</v>
      </c>
      <c r="CF178">
        <v>0</v>
      </c>
      <c r="CG178">
        <v>0</v>
      </c>
      <c r="CH178">
        <v>0</v>
      </c>
      <c r="CI178" t="s">
        <v>206</v>
      </c>
      <c r="CJ178">
        <v>26</v>
      </c>
      <c r="CK178">
        <v>0</v>
      </c>
      <c r="CL178">
        <v>0</v>
      </c>
      <c r="CM178">
        <v>0</v>
      </c>
      <c r="CN178" t="s">
        <v>206</v>
      </c>
      <c r="CO178" t="s">
        <v>207</v>
      </c>
      <c r="CP178">
        <v>0</v>
      </c>
      <c r="CQ178">
        <v>0</v>
      </c>
      <c r="CR178">
        <v>0</v>
      </c>
      <c r="CS178">
        <v>71</v>
      </c>
      <c r="CT178">
        <v>385</v>
      </c>
      <c r="CU178" t="s">
        <v>206</v>
      </c>
      <c r="CV178">
        <v>0</v>
      </c>
      <c r="CW178">
        <v>0</v>
      </c>
      <c r="CX178">
        <v>460</v>
      </c>
      <c r="CY178">
        <v>2300</v>
      </c>
      <c r="CZ178" t="s">
        <v>219</v>
      </c>
      <c r="DA178">
        <f>Table1[[#This Row],[i- returnees internal present household]]+Table1[[#This Row],[k- abroad returnee household]]</f>
        <v>26</v>
      </c>
      <c r="DB178">
        <f>Table1[[#This Row],[i- returnees internal present individuals]]+Table1[[#This Row],[k- abroad returnee individuals]]</f>
        <v>99</v>
      </c>
      <c r="DC178" t="s">
        <v>219</v>
      </c>
      <c r="DD178">
        <v>17</v>
      </c>
      <c r="DE178">
        <v>79</v>
      </c>
      <c r="DF178">
        <v>0</v>
      </c>
      <c r="DG178">
        <v>0</v>
      </c>
      <c r="DH178" t="s">
        <v>207</v>
      </c>
      <c r="DI178" t="s">
        <v>207</v>
      </c>
      <c r="DJ178" t="s">
        <v>207</v>
      </c>
      <c r="DK178" t="s">
        <v>207</v>
      </c>
      <c r="DL178">
        <v>0</v>
      </c>
      <c r="DM178">
        <v>0</v>
      </c>
      <c r="DN178" t="s">
        <v>207</v>
      </c>
      <c r="DO178" t="s">
        <v>207</v>
      </c>
      <c r="DP178" t="s">
        <v>207</v>
      </c>
      <c r="DQ178" t="s">
        <v>207</v>
      </c>
      <c r="DR178">
        <v>5</v>
      </c>
      <c r="DS178">
        <v>15</v>
      </c>
      <c r="DT178" t="s">
        <v>203</v>
      </c>
      <c r="DU178" t="s">
        <v>470</v>
      </c>
      <c r="DV178" t="s">
        <v>210</v>
      </c>
      <c r="DW178" t="s">
        <v>207</v>
      </c>
      <c r="DX178">
        <v>5</v>
      </c>
      <c r="DY178">
        <v>25</v>
      </c>
      <c r="DZ178" t="s">
        <v>203</v>
      </c>
      <c r="EA178" t="s">
        <v>412</v>
      </c>
      <c r="EB178" t="s">
        <v>210</v>
      </c>
      <c r="EC178" t="s">
        <v>207</v>
      </c>
      <c r="ED178">
        <v>7</v>
      </c>
      <c r="EE178">
        <v>39</v>
      </c>
      <c r="EF178" t="s">
        <v>253</v>
      </c>
      <c r="EG178" t="s">
        <v>254</v>
      </c>
      <c r="EH178" t="s">
        <v>210</v>
      </c>
      <c r="EI178" t="s">
        <v>207</v>
      </c>
      <c r="EJ178">
        <v>0</v>
      </c>
      <c r="EK178">
        <v>0</v>
      </c>
      <c r="EL178" t="s">
        <v>219</v>
      </c>
      <c r="EM178">
        <v>9</v>
      </c>
      <c r="EN178">
        <v>20</v>
      </c>
      <c r="EO178">
        <v>0</v>
      </c>
      <c r="EP178">
        <v>0</v>
      </c>
      <c r="EQ178" t="s">
        <v>207</v>
      </c>
      <c r="ER178" t="s">
        <v>207</v>
      </c>
      <c r="ES178" t="s">
        <v>207</v>
      </c>
      <c r="ET178" t="s">
        <v>207</v>
      </c>
      <c r="EU178">
        <v>0</v>
      </c>
      <c r="EV178">
        <v>0</v>
      </c>
      <c r="EW178" t="s">
        <v>207</v>
      </c>
      <c r="EX178" t="s">
        <v>207</v>
      </c>
      <c r="EY178" t="s">
        <v>207</v>
      </c>
      <c r="EZ178" t="s">
        <v>207</v>
      </c>
      <c r="FA178">
        <v>0</v>
      </c>
      <c r="FB178">
        <v>0</v>
      </c>
      <c r="FC178" t="s">
        <v>207</v>
      </c>
      <c r="FD178" t="s">
        <v>207</v>
      </c>
      <c r="FE178" t="s">
        <v>207</v>
      </c>
      <c r="FF178" t="s">
        <v>207</v>
      </c>
      <c r="FG178">
        <v>4</v>
      </c>
      <c r="FH178">
        <v>9</v>
      </c>
      <c r="FI178" t="s">
        <v>277</v>
      </c>
      <c r="FJ178" t="s">
        <v>278</v>
      </c>
      <c r="FK178" t="s">
        <v>210</v>
      </c>
      <c r="FL178" t="s">
        <v>207</v>
      </c>
      <c r="FM178">
        <v>5</v>
      </c>
      <c r="FN178">
        <v>11</v>
      </c>
      <c r="FO178" t="s">
        <v>277</v>
      </c>
      <c r="FP178" t="s">
        <v>278</v>
      </c>
      <c r="FQ178" t="s">
        <v>210</v>
      </c>
      <c r="FR178" t="s">
        <v>207</v>
      </c>
      <c r="FS178">
        <v>0</v>
      </c>
      <c r="FT178">
        <v>0</v>
      </c>
      <c r="FU178">
        <v>11</v>
      </c>
      <c r="FV178">
        <v>21</v>
      </c>
      <c r="FW178">
        <v>4</v>
      </c>
      <c r="FX178">
        <v>12</v>
      </c>
      <c r="FY178">
        <v>11</v>
      </c>
      <c r="FZ178">
        <v>66</v>
      </c>
      <c r="GA178">
        <v>0</v>
      </c>
      <c r="GB178">
        <v>0</v>
      </c>
      <c r="GC178" t="s">
        <v>219</v>
      </c>
      <c r="GD178">
        <v>100</v>
      </c>
      <c r="GE178">
        <v>500</v>
      </c>
      <c r="GF178" t="s">
        <v>219</v>
      </c>
      <c r="GG178" t="s">
        <v>203</v>
      </c>
      <c r="GH178" t="s">
        <v>470</v>
      </c>
      <c r="GI178" t="s">
        <v>219</v>
      </c>
      <c r="GJ178" t="s">
        <v>277</v>
      </c>
      <c r="GK178" t="s">
        <v>206</v>
      </c>
      <c r="GL178">
        <v>0</v>
      </c>
      <c r="GM178">
        <v>0</v>
      </c>
      <c r="GN178" t="s">
        <v>219</v>
      </c>
      <c r="GO178" t="s">
        <v>212</v>
      </c>
      <c r="GP178" t="s">
        <v>211</v>
      </c>
      <c r="GQ178" t="s">
        <v>211</v>
      </c>
      <c r="GR178" t="s">
        <v>840</v>
      </c>
    </row>
    <row r="179" spans="1:200" x14ac:dyDescent="0.2">
      <c r="A179" t="s">
        <v>202</v>
      </c>
      <c r="B179" t="s">
        <v>203</v>
      </c>
      <c r="C179" t="s">
        <v>201</v>
      </c>
      <c r="D179" t="s">
        <v>204</v>
      </c>
      <c r="E179" t="s">
        <v>841</v>
      </c>
      <c r="F179" t="s">
        <v>842</v>
      </c>
      <c r="G179">
        <v>9</v>
      </c>
      <c r="H179">
        <v>9</v>
      </c>
      <c r="I179" t="s">
        <v>219</v>
      </c>
      <c r="J179">
        <v>227</v>
      </c>
      <c r="K179">
        <v>877</v>
      </c>
      <c r="L179">
        <v>48</v>
      </c>
      <c r="M179">
        <v>160</v>
      </c>
      <c r="N179" t="s">
        <v>203</v>
      </c>
      <c r="O179" t="s">
        <v>286</v>
      </c>
      <c r="P179">
        <v>60</v>
      </c>
      <c r="Q179">
        <v>185</v>
      </c>
      <c r="R179" t="s">
        <v>216</v>
      </c>
      <c r="S179" t="s">
        <v>217</v>
      </c>
      <c r="T179">
        <v>65</v>
      </c>
      <c r="U179">
        <v>254</v>
      </c>
      <c r="V179" t="s">
        <v>203</v>
      </c>
      <c r="W179" t="s">
        <v>204</v>
      </c>
      <c r="X179">
        <v>39</v>
      </c>
      <c r="Y179">
        <v>156</v>
      </c>
      <c r="Z179" t="s">
        <v>203</v>
      </c>
      <c r="AA179" t="s">
        <v>412</v>
      </c>
      <c r="AB179">
        <v>15</v>
      </c>
      <c r="AC179">
        <v>122</v>
      </c>
      <c r="AD179" t="s">
        <v>203</v>
      </c>
      <c r="AE179" t="s">
        <v>412</v>
      </c>
      <c r="AF179">
        <v>0</v>
      </c>
      <c r="AG179">
        <v>0</v>
      </c>
      <c r="AH179" t="s">
        <v>207</v>
      </c>
      <c r="AI179" t="s">
        <v>207</v>
      </c>
      <c r="AJ179">
        <v>0</v>
      </c>
      <c r="AK179">
        <v>0</v>
      </c>
      <c r="AL179" t="s">
        <v>206</v>
      </c>
      <c r="AM179">
        <v>0</v>
      </c>
      <c r="AN179">
        <v>0</v>
      </c>
      <c r="AO179">
        <v>0</v>
      </c>
      <c r="AP179">
        <v>0</v>
      </c>
      <c r="AQ179" t="s">
        <v>207</v>
      </c>
      <c r="AR179" t="s">
        <v>207</v>
      </c>
      <c r="AS179">
        <v>0</v>
      </c>
      <c r="AT179">
        <v>0</v>
      </c>
      <c r="AU179" t="s">
        <v>207</v>
      </c>
      <c r="AV179" t="s">
        <v>207</v>
      </c>
      <c r="AW179">
        <v>0</v>
      </c>
      <c r="AX179">
        <v>0</v>
      </c>
      <c r="AY179" t="s">
        <v>207</v>
      </c>
      <c r="AZ179" t="s">
        <v>207</v>
      </c>
      <c r="BA179">
        <v>0</v>
      </c>
      <c r="BB179">
        <v>0</v>
      </c>
      <c r="BC179" t="s">
        <v>207</v>
      </c>
      <c r="BD179" t="s">
        <v>207</v>
      </c>
      <c r="BE179">
        <v>0</v>
      </c>
      <c r="BF179">
        <v>0</v>
      </c>
      <c r="BG179" t="s">
        <v>207</v>
      </c>
      <c r="BH179" t="s">
        <v>207</v>
      </c>
      <c r="BI179">
        <v>0</v>
      </c>
      <c r="BJ179">
        <v>0</v>
      </c>
      <c r="BK179">
        <v>160</v>
      </c>
      <c r="BL179">
        <v>0</v>
      </c>
      <c r="BM179">
        <v>0</v>
      </c>
      <c r="BN179">
        <v>0</v>
      </c>
      <c r="BO179" t="s">
        <v>206</v>
      </c>
      <c r="BP179">
        <v>185</v>
      </c>
      <c r="BQ179">
        <v>0</v>
      </c>
      <c r="BR179">
        <v>0</v>
      </c>
      <c r="BS179">
        <v>0</v>
      </c>
      <c r="BT179" t="s">
        <v>206</v>
      </c>
      <c r="BU179">
        <v>254</v>
      </c>
      <c r="BV179">
        <v>0</v>
      </c>
      <c r="BW179">
        <v>0</v>
      </c>
      <c r="BX179">
        <v>0</v>
      </c>
      <c r="BY179" t="s">
        <v>206</v>
      </c>
      <c r="BZ179">
        <v>156</v>
      </c>
      <c r="CA179">
        <v>0</v>
      </c>
      <c r="CB179">
        <v>0</v>
      </c>
      <c r="CC179">
        <v>0</v>
      </c>
      <c r="CD179" t="s">
        <v>206</v>
      </c>
      <c r="CE179">
        <v>122</v>
      </c>
      <c r="CF179">
        <v>0</v>
      </c>
      <c r="CG179">
        <v>0</v>
      </c>
      <c r="CH179">
        <v>0</v>
      </c>
      <c r="CI179" t="s">
        <v>206</v>
      </c>
      <c r="CJ179">
        <v>0</v>
      </c>
      <c r="CK179">
        <v>0</v>
      </c>
      <c r="CL179">
        <v>0</v>
      </c>
      <c r="CM179">
        <v>0</v>
      </c>
      <c r="CN179" t="s">
        <v>206</v>
      </c>
      <c r="CO179" t="s">
        <v>207</v>
      </c>
      <c r="CP179">
        <v>0</v>
      </c>
      <c r="CQ179">
        <v>0</v>
      </c>
      <c r="CR179">
        <v>0</v>
      </c>
      <c r="CS179">
        <v>227</v>
      </c>
      <c r="CT179">
        <v>877</v>
      </c>
      <c r="CU179" t="s">
        <v>206</v>
      </c>
      <c r="CV179">
        <v>0</v>
      </c>
      <c r="CW179">
        <v>0</v>
      </c>
      <c r="CX179">
        <v>430</v>
      </c>
      <c r="CY179">
        <v>2150</v>
      </c>
      <c r="CZ179" t="s">
        <v>219</v>
      </c>
      <c r="DA179">
        <f>Table1[[#This Row],[i- returnees internal present household]]+Table1[[#This Row],[k- abroad returnee household]]</f>
        <v>103</v>
      </c>
      <c r="DB179">
        <f>Table1[[#This Row],[i- returnees internal present individuals]]+Table1[[#This Row],[k- abroad returnee individuals]]</f>
        <v>590</v>
      </c>
      <c r="DC179" t="s">
        <v>219</v>
      </c>
      <c r="DD179">
        <v>96</v>
      </c>
      <c r="DE179">
        <v>565</v>
      </c>
      <c r="DF179">
        <v>0</v>
      </c>
      <c r="DG179">
        <v>0</v>
      </c>
      <c r="DH179" t="s">
        <v>207</v>
      </c>
      <c r="DI179" t="s">
        <v>207</v>
      </c>
      <c r="DJ179" t="s">
        <v>207</v>
      </c>
      <c r="DK179" t="s">
        <v>207</v>
      </c>
      <c r="DL179">
        <v>35</v>
      </c>
      <c r="DM179">
        <v>75</v>
      </c>
      <c r="DN179" t="s">
        <v>203</v>
      </c>
      <c r="DO179" t="s">
        <v>412</v>
      </c>
      <c r="DP179" t="s">
        <v>210</v>
      </c>
      <c r="DQ179" t="s">
        <v>207</v>
      </c>
      <c r="DR179">
        <v>32</v>
      </c>
      <c r="DS179">
        <v>240</v>
      </c>
      <c r="DT179" t="s">
        <v>203</v>
      </c>
      <c r="DU179" t="s">
        <v>412</v>
      </c>
      <c r="DV179" t="s">
        <v>210</v>
      </c>
      <c r="DW179" t="s">
        <v>207</v>
      </c>
      <c r="DX179">
        <v>29</v>
      </c>
      <c r="DY179">
        <v>250</v>
      </c>
      <c r="DZ179" t="s">
        <v>253</v>
      </c>
      <c r="EA179" t="s">
        <v>254</v>
      </c>
      <c r="EB179" t="s">
        <v>210</v>
      </c>
      <c r="EC179" t="s">
        <v>207</v>
      </c>
      <c r="ED179">
        <v>0</v>
      </c>
      <c r="EE179">
        <v>0</v>
      </c>
      <c r="EF179" t="s">
        <v>207</v>
      </c>
      <c r="EG179" t="s">
        <v>207</v>
      </c>
      <c r="EH179" t="s">
        <v>207</v>
      </c>
      <c r="EI179" t="s">
        <v>207</v>
      </c>
      <c r="EJ179">
        <v>0</v>
      </c>
      <c r="EK179">
        <v>0</v>
      </c>
      <c r="EL179" t="s">
        <v>219</v>
      </c>
      <c r="EM179">
        <v>7</v>
      </c>
      <c r="EN179">
        <v>25</v>
      </c>
      <c r="EO179">
        <v>0</v>
      </c>
      <c r="EP179">
        <v>0</v>
      </c>
      <c r="EQ179" t="s">
        <v>207</v>
      </c>
      <c r="ER179" t="s">
        <v>207</v>
      </c>
      <c r="ES179" t="s">
        <v>207</v>
      </c>
      <c r="ET179" t="s">
        <v>207</v>
      </c>
      <c r="EU179">
        <v>0</v>
      </c>
      <c r="EV179">
        <v>0</v>
      </c>
      <c r="EW179" t="s">
        <v>207</v>
      </c>
      <c r="EX179" t="s">
        <v>207</v>
      </c>
      <c r="EY179" t="s">
        <v>207</v>
      </c>
      <c r="EZ179" t="s">
        <v>207</v>
      </c>
      <c r="FA179">
        <v>0</v>
      </c>
      <c r="FB179">
        <v>0</v>
      </c>
      <c r="FC179" t="s">
        <v>207</v>
      </c>
      <c r="FD179" t="s">
        <v>207</v>
      </c>
      <c r="FE179" t="s">
        <v>207</v>
      </c>
      <c r="FF179" t="s">
        <v>207</v>
      </c>
      <c r="FG179">
        <v>0</v>
      </c>
      <c r="FH179">
        <v>0</v>
      </c>
      <c r="FI179" t="s">
        <v>207</v>
      </c>
      <c r="FJ179" t="s">
        <v>207</v>
      </c>
      <c r="FK179" t="s">
        <v>207</v>
      </c>
      <c r="FL179" t="s">
        <v>207</v>
      </c>
      <c r="FM179">
        <v>7</v>
      </c>
      <c r="FN179">
        <v>25</v>
      </c>
      <c r="FO179" t="s">
        <v>277</v>
      </c>
      <c r="FP179" t="s">
        <v>278</v>
      </c>
      <c r="FQ179" t="s">
        <v>210</v>
      </c>
      <c r="FR179" t="s">
        <v>207</v>
      </c>
      <c r="FS179">
        <v>0</v>
      </c>
      <c r="FT179">
        <v>0</v>
      </c>
      <c r="FU179">
        <v>5</v>
      </c>
      <c r="FV179">
        <v>25</v>
      </c>
      <c r="FW179">
        <v>7</v>
      </c>
      <c r="FX179">
        <v>35</v>
      </c>
      <c r="FY179">
        <v>91</v>
      </c>
      <c r="FZ179">
        <v>530</v>
      </c>
      <c r="GA179">
        <v>0</v>
      </c>
      <c r="GB179">
        <v>0</v>
      </c>
      <c r="GC179" t="s">
        <v>219</v>
      </c>
      <c r="GD179">
        <v>220</v>
      </c>
      <c r="GE179">
        <v>1100</v>
      </c>
      <c r="GF179" t="s">
        <v>219</v>
      </c>
      <c r="GG179" t="s">
        <v>203</v>
      </c>
      <c r="GH179" t="s">
        <v>412</v>
      </c>
      <c r="GI179" t="s">
        <v>219</v>
      </c>
      <c r="GJ179" t="s">
        <v>277</v>
      </c>
      <c r="GK179" t="s">
        <v>206</v>
      </c>
      <c r="GL179">
        <v>0</v>
      </c>
      <c r="GM179">
        <v>0</v>
      </c>
      <c r="GN179" t="s">
        <v>219</v>
      </c>
      <c r="GO179" t="s">
        <v>212</v>
      </c>
      <c r="GP179" t="s">
        <v>212</v>
      </c>
      <c r="GQ179" t="s">
        <v>212</v>
      </c>
      <c r="GR179" t="s">
        <v>843</v>
      </c>
    </row>
    <row r="180" spans="1:200" x14ac:dyDescent="0.2">
      <c r="A180" t="s">
        <v>333</v>
      </c>
      <c r="B180" t="s">
        <v>271</v>
      </c>
      <c r="C180" t="s">
        <v>845</v>
      </c>
      <c r="D180" t="s">
        <v>359</v>
      </c>
      <c r="E180" t="s">
        <v>844</v>
      </c>
      <c r="F180" t="s">
        <v>846</v>
      </c>
      <c r="G180">
        <v>9</v>
      </c>
      <c r="H180">
        <v>9</v>
      </c>
      <c r="I180" t="s">
        <v>219</v>
      </c>
      <c r="J180">
        <v>493</v>
      </c>
      <c r="K180">
        <v>2465</v>
      </c>
      <c r="L180">
        <v>0</v>
      </c>
      <c r="M180">
        <v>0</v>
      </c>
      <c r="N180" t="s">
        <v>207</v>
      </c>
      <c r="O180" t="s">
        <v>207</v>
      </c>
      <c r="P180">
        <v>0</v>
      </c>
      <c r="Q180">
        <v>0</v>
      </c>
      <c r="R180" t="s">
        <v>207</v>
      </c>
      <c r="S180" t="s">
        <v>207</v>
      </c>
      <c r="T180">
        <v>0</v>
      </c>
      <c r="U180">
        <v>0</v>
      </c>
      <c r="V180" t="s">
        <v>207</v>
      </c>
      <c r="W180" t="s">
        <v>207</v>
      </c>
      <c r="X180">
        <v>347</v>
      </c>
      <c r="Y180">
        <v>1735</v>
      </c>
      <c r="Z180" t="s">
        <v>271</v>
      </c>
      <c r="AA180" t="s">
        <v>359</v>
      </c>
      <c r="AB180">
        <v>23</v>
      </c>
      <c r="AC180">
        <v>115</v>
      </c>
      <c r="AD180" t="s">
        <v>271</v>
      </c>
      <c r="AE180" t="s">
        <v>359</v>
      </c>
      <c r="AF180">
        <v>123</v>
      </c>
      <c r="AG180">
        <v>615</v>
      </c>
      <c r="AH180" t="s">
        <v>271</v>
      </c>
      <c r="AI180" t="s">
        <v>359</v>
      </c>
      <c r="AJ180">
        <v>0</v>
      </c>
      <c r="AK180">
        <v>0</v>
      </c>
      <c r="AL180" t="s">
        <v>206</v>
      </c>
      <c r="AM180">
        <v>0</v>
      </c>
      <c r="AN180">
        <v>0</v>
      </c>
      <c r="AO180">
        <v>0</v>
      </c>
      <c r="AP180">
        <v>0</v>
      </c>
      <c r="AQ180" t="s">
        <v>207</v>
      </c>
      <c r="AR180" t="s">
        <v>207</v>
      </c>
      <c r="AS180">
        <v>0</v>
      </c>
      <c r="AT180">
        <v>0</v>
      </c>
      <c r="AU180" t="s">
        <v>207</v>
      </c>
      <c r="AV180" t="s">
        <v>207</v>
      </c>
      <c r="AW180">
        <v>0</v>
      </c>
      <c r="AX180">
        <v>0</v>
      </c>
      <c r="AY180" t="s">
        <v>207</v>
      </c>
      <c r="AZ180" t="s">
        <v>207</v>
      </c>
      <c r="BA180">
        <v>0</v>
      </c>
      <c r="BB180">
        <v>0</v>
      </c>
      <c r="BC180" t="s">
        <v>207</v>
      </c>
      <c r="BD180" t="s">
        <v>207</v>
      </c>
      <c r="BE180">
        <v>0</v>
      </c>
      <c r="BF180">
        <v>0</v>
      </c>
      <c r="BG180" t="s">
        <v>207</v>
      </c>
      <c r="BH180" t="s">
        <v>207</v>
      </c>
      <c r="BI180">
        <v>0</v>
      </c>
      <c r="BJ180">
        <v>0</v>
      </c>
      <c r="BK180">
        <v>0</v>
      </c>
      <c r="BL180">
        <v>0</v>
      </c>
      <c r="BM180">
        <v>0</v>
      </c>
      <c r="BN180">
        <v>0</v>
      </c>
      <c r="BO180" t="s">
        <v>206</v>
      </c>
      <c r="BP180">
        <v>0</v>
      </c>
      <c r="BQ180">
        <v>0</v>
      </c>
      <c r="BR180">
        <v>0</v>
      </c>
      <c r="BS180">
        <v>0</v>
      </c>
      <c r="BT180" t="s">
        <v>206</v>
      </c>
      <c r="BU180">
        <v>0</v>
      </c>
      <c r="BV180">
        <v>0</v>
      </c>
      <c r="BW180">
        <v>0</v>
      </c>
      <c r="BX180">
        <v>0</v>
      </c>
      <c r="BY180" t="s">
        <v>206</v>
      </c>
      <c r="BZ180">
        <v>1735</v>
      </c>
      <c r="CA180">
        <v>0</v>
      </c>
      <c r="CB180">
        <v>0</v>
      </c>
      <c r="CC180">
        <v>0</v>
      </c>
      <c r="CD180" t="s">
        <v>206</v>
      </c>
      <c r="CE180">
        <v>115</v>
      </c>
      <c r="CF180">
        <v>0</v>
      </c>
      <c r="CG180">
        <v>0</v>
      </c>
      <c r="CH180">
        <v>0</v>
      </c>
      <c r="CI180" t="s">
        <v>206</v>
      </c>
      <c r="CJ180">
        <v>615</v>
      </c>
      <c r="CK180">
        <v>0</v>
      </c>
      <c r="CL180">
        <v>0</v>
      </c>
      <c r="CM180">
        <v>0</v>
      </c>
      <c r="CN180" t="s">
        <v>206</v>
      </c>
      <c r="CO180" t="s">
        <v>207</v>
      </c>
      <c r="CP180">
        <v>0</v>
      </c>
      <c r="CQ180">
        <v>0</v>
      </c>
      <c r="CR180">
        <v>0</v>
      </c>
      <c r="CS180">
        <v>493</v>
      </c>
      <c r="CT180">
        <v>2465</v>
      </c>
      <c r="CU180" t="s">
        <v>219</v>
      </c>
      <c r="CV180">
        <v>35</v>
      </c>
      <c r="CW180">
        <v>175</v>
      </c>
      <c r="CX180">
        <v>3376</v>
      </c>
      <c r="CY180">
        <v>16881</v>
      </c>
      <c r="CZ180" t="s">
        <v>219</v>
      </c>
      <c r="DA180">
        <f>Table1[[#This Row],[i- returnees internal present household]]+Table1[[#This Row],[k- abroad returnee household]]</f>
        <v>4362</v>
      </c>
      <c r="DB180">
        <f>Table1[[#This Row],[i- returnees internal present individuals]]+Table1[[#This Row],[k- abroad returnee individuals]]</f>
        <v>21816</v>
      </c>
      <c r="DC180" t="s">
        <v>219</v>
      </c>
      <c r="DD180">
        <v>2796</v>
      </c>
      <c r="DE180">
        <v>13981</v>
      </c>
      <c r="DF180">
        <v>337</v>
      </c>
      <c r="DG180">
        <v>1685</v>
      </c>
      <c r="DH180" t="s">
        <v>271</v>
      </c>
      <c r="DI180" t="s">
        <v>483</v>
      </c>
      <c r="DJ180" t="s">
        <v>210</v>
      </c>
      <c r="DK180" t="s">
        <v>207</v>
      </c>
      <c r="DL180">
        <v>842</v>
      </c>
      <c r="DM180">
        <v>4210</v>
      </c>
      <c r="DN180" t="s">
        <v>271</v>
      </c>
      <c r="DO180" t="s">
        <v>359</v>
      </c>
      <c r="DP180" t="s">
        <v>210</v>
      </c>
      <c r="DQ180" t="s">
        <v>207</v>
      </c>
      <c r="DR180">
        <v>439</v>
      </c>
      <c r="DS180">
        <v>2195</v>
      </c>
      <c r="DT180" t="s">
        <v>271</v>
      </c>
      <c r="DU180" t="s">
        <v>359</v>
      </c>
      <c r="DV180" t="s">
        <v>210</v>
      </c>
      <c r="DW180" t="s">
        <v>207</v>
      </c>
      <c r="DX180">
        <v>660</v>
      </c>
      <c r="DY180">
        <v>3301</v>
      </c>
      <c r="DZ180" t="s">
        <v>271</v>
      </c>
      <c r="EA180" t="s">
        <v>359</v>
      </c>
      <c r="EB180" t="s">
        <v>210</v>
      </c>
      <c r="EC180" t="s">
        <v>207</v>
      </c>
      <c r="ED180">
        <v>518</v>
      </c>
      <c r="EE180">
        <v>2590</v>
      </c>
      <c r="EF180" t="s">
        <v>271</v>
      </c>
      <c r="EG180" t="s">
        <v>359</v>
      </c>
      <c r="EH180" t="s">
        <v>210</v>
      </c>
      <c r="EI180" t="s">
        <v>207</v>
      </c>
      <c r="EJ180">
        <v>0</v>
      </c>
      <c r="EK180">
        <v>0</v>
      </c>
      <c r="EL180" t="s">
        <v>219</v>
      </c>
      <c r="EM180">
        <v>1566</v>
      </c>
      <c r="EN180">
        <v>7835</v>
      </c>
      <c r="EO180">
        <v>0</v>
      </c>
      <c r="EP180">
        <v>0</v>
      </c>
      <c r="EQ180" t="s">
        <v>207</v>
      </c>
      <c r="ER180" t="s">
        <v>207</v>
      </c>
      <c r="ES180" t="s">
        <v>207</v>
      </c>
      <c r="ET180" t="s">
        <v>207</v>
      </c>
      <c r="EU180">
        <v>233</v>
      </c>
      <c r="EV180">
        <v>1165</v>
      </c>
      <c r="EW180" t="s">
        <v>485</v>
      </c>
      <c r="EX180" t="s">
        <v>797</v>
      </c>
      <c r="EY180" t="s">
        <v>210</v>
      </c>
      <c r="EZ180" t="s">
        <v>207</v>
      </c>
      <c r="FA180">
        <v>380</v>
      </c>
      <c r="FB180">
        <v>1901</v>
      </c>
      <c r="FC180" t="s">
        <v>485</v>
      </c>
      <c r="FD180" t="s">
        <v>797</v>
      </c>
      <c r="FE180" t="s">
        <v>210</v>
      </c>
      <c r="FF180" t="s">
        <v>207</v>
      </c>
      <c r="FG180">
        <v>247</v>
      </c>
      <c r="FH180">
        <v>1235</v>
      </c>
      <c r="FI180" t="s">
        <v>485</v>
      </c>
      <c r="FJ180" t="s">
        <v>797</v>
      </c>
      <c r="FK180" t="s">
        <v>210</v>
      </c>
      <c r="FL180" t="s">
        <v>207</v>
      </c>
      <c r="FM180">
        <v>706</v>
      </c>
      <c r="FN180">
        <v>3534</v>
      </c>
      <c r="FO180" t="s">
        <v>485</v>
      </c>
      <c r="FP180" t="s">
        <v>797</v>
      </c>
      <c r="FQ180" t="s">
        <v>210</v>
      </c>
      <c r="FR180" t="s">
        <v>207</v>
      </c>
      <c r="FS180">
        <v>0</v>
      </c>
      <c r="FT180">
        <v>0</v>
      </c>
      <c r="FU180">
        <v>3069</v>
      </c>
      <c r="FV180">
        <v>15345</v>
      </c>
      <c r="FW180">
        <v>744</v>
      </c>
      <c r="FX180">
        <v>3721</v>
      </c>
      <c r="FY180">
        <v>549</v>
      </c>
      <c r="FZ180">
        <v>2750</v>
      </c>
      <c r="GA180">
        <v>0</v>
      </c>
      <c r="GB180">
        <v>0</v>
      </c>
      <c r="GC180" t="s">
        <v>219</v>
      </c>
      <c r="GD180">
        <v>213</v>
      </c>
      <c r="GE180">
        <v>1065</v>
      </c>
      <c r="GF180" t="s">
        <v>219</v>
      </c>
      <c r="GG180" t="s">
        <v>271</v>
      </c>
      <c r="GH180" t="s">
        <v>359</v>
      </c>
      <c r="GI180" t="s">
        <v>219</v>
      </c>
      <c r="GJ180" t="s">
        <v>485</v>
      </c>
      <c r="GK180" t="s">
        <v>206</v>
      </c>
      <c r="GL180">
        <v>0</v>
      </c>
      <c r="GM180">
        <v>0</v>
      </c>
      <c r="GN180" t="s">
        <v>206</v>
      </c>
      <c r="GO180" t="s">
        <v>212</v>
      </c>
      <c r="GP180" t="s">
        <v>212</v>
      </c>
      <c r="GQ180" t="s">
        <v>212</v>
      </c>
      <c r="GR180" t="s">
        <v>847</v>
      </c>
    </row>
    <row r="181" spans="1:200" x14ac:dyDescent="0.2">
      <c r="A181" t="s">
        <v>333</v>
      </c>
      <c r="B181" t="s">
        <v>271</v>
      </c>
      <c r="C181" t="s">
        <v>332</v>
      </c>
      <c r="D181" t="s">
        <v>272</v>
      </c>
      <c r="E181" t="s">
        <v>848</v>
      </c>
      <c r="F181" t="s">
        <v>849</v>
      </c>
      <c r="G181">
        <v>9</v>
      </c>
      <c r="H181">
        <v>9</v>
      </c>
      <c r="I181" t="s">
        <v>219</v>
      </c>
      <c r="J181">
        <v>189</v>
      </c>
      <c r="K181">
        <v>943</v>
      </c>
      <c r="L181">
        <v>0</v>
      </c>
      <c r="M181">
        <v>0</v>
      </c>
      <c r="N181" t="s">
        <v>207</v>
      </c>
      <c r="O181" t="s">
        <v>207</v>
      </c>
      <c r="P181">
        <v>0</v>
      </c>
      <c r="Q181">
        <v>0</v>
      </c>
      <c r="R181" t="s">
        <v>207</v>
      </c>
      <c r="S181" t="s">
        <v>207</v>
      </c>
      <c r="T181">
        <v>0</v>
      </c>
      <c r="U181">
        <v>0</v>
      </c>
      <c r="V181" t="s">
        <v>207</v>
      </c>
      <c r="W181" t="s">
        <v>207</v>
      </c>
      <c r="X181">
        <v>0</v>
      </c>
      <c r="Y181">
        <v>0</v>
      </c>
      <c r="Z181" t="s">
        <v>207</v>
      </c>
      <c r="AA181" t="s">
        <v>207</v>
      </c>
      <c r="AB181">
        <v>74</v>
      </c>
      <c r="AC181">
        <v>370</v>
      </c>
      <c r="AD181" t="s">
        <v>271</v>
      </c>
      <c r="AE181" t="s">
        <v>272</v>
      </c>
      <c r="AF181">
        <v>115</v>
      </c>
      <c r="AG181">
        <v>573</v>
      </c>
      <c r="AH181" t="s">
        <v>271</v>
      </c>
      <c r="AI181" t="s">
        <v>272</v>
      </c>
      <c r="AJ181">
        <v>0</v>
      </c>
      <c r="AK181">
        <v>0</v>
      </c>
      <c r="AL181" t="s">
        <v>206</v>
      </c>
      <c r="AM181">
        <v>0</v>
      </c>
      <c r="AN181">
        <v>0</v>
      </c>
      <c r="AO181">
        <v>0</v>
      </c>
      <c r="AP181">
        <v>0</v>
      </c>
      <c r="AQ181" t="s">
        <v>207</v>
      </c>
      <c r="AR181" t="s">
        <v>207</v>
      </c>
      <c r="AS181">
        <v>0</v>
      </c>
      <c r="AT181">
        <v>0</v>
      </c>
      <c r="AU181" t="s">
        <v>207</v>
      </c>
      <c r="AV181" t="s">
        <v>207</v>
      </c>
      <c r="AW181">
        <v>0</v>
      </c>
      <c r="AX181">
        <v>0</v>
      </c>
      <c r="AY181" t="s">
        <v>207</v>
      </c>
      <c r="AZ181" t="s">
        <v>207</v>
      </c>
      <c r="BA181">
        <v>0</v>
      </c>
      <c r="BB181">
        <v>0</v>
      </c>
      <c r="BC181" t="s">
        <v>207</v>
      </c>
      <c r="BD181" t="s">
        <v>207</v>
      </c>
      <c r="BE181">
        <v>0</v>
      </c>
      <c r="BF181">
        <v>0</v>
      </c>
      <c r="BG181" t="s">
        <v>207</v>
      </c>
      <c r="BH181" t="s">
        <v>207</v>
      </c>
      <c r="BI181">
        <v>0</v>
      </c>
      <c r="BJ181">
        <v>0</v>
      </c>
      <c r="BK181">
        <v>0</v>
      </c>
      <c r="BL181">
        <v>0</v>
      </c>
      <c r="BM181">
        <v>0</v>
      </c>
      <c r="BN181">
        <v>0</v>
      </c>
      <c r="BO181" t="s">
        <v>206</v>
      </c>
      <c r="BP181">
        <v>0</v>
      </c>
      <c r="BQ181">
        <v>0</v>
      </c>
      <c r="BR181">
        <v>0</v>
      </c>
      <c r="BS181">
        <v>0</v>
      </c>
      <c r="BT181" t="s">
        <v>206</v>
      </c>
      <c r="BU181">
        <v>0</v>
      </c>
      <c r="BV181">
        <v>0</v>
      </c>
      <c r="BW181">
        <v>0</v>
      </c>
      <c r="BX181">
        <v>0</v>
      </c>
      <c r="BY181" t="s">
        <v>206</v>
      </c>
      <c r="BZ181">
        <v>0</v>
      </c>
      <c r="CA181">
        <v>0</v>
      </c>
      <c r="CB181">
        <v>0</v>
      </c>
      <c r="CC181">
        <v>0</v>
      </c>
      <c r="CD181" t="s">
        <v>206</v>
      </c>
      <c r="CE181">
        <v>0</v>
      </c>
      <c r="CF181">
        <v>370</v>
      </c>
      <c r="CG181">
        <v>0</v>
      </c>
      <c r="CH181">
        <v>0</v>
      </c>
      <c r="CI181" t="s">
        <v>206</v>
      </c>
      <c r="CJ181">
        <v>0</v>
      </c>
      <c r="CK181">
        <v>573</v>
      </c>
      <c r="CL181">
        <v>0</v>
      </c>
      <c r="CM181">
        <v>0</v>
      </c>
      <c r="CN181" t="s">
        <v>206</v>
      </c>
      <c r="CO181" t="s">
        <v>207</v>
      </c>
      <c r="CP181">
        <v>0</v>
      </c>
      <c r="CQ181">
        <v>0</v>
      </c>
      <c r="CR181">
        <v>0</v>
      </c>
      <c r="CS181">
        <v>189</v>
      </c>
      <c r="CT181">
        <v>943</v>
      </c>
      <c r="CU181" t="s">
        <v>206</v>
      </c>
      <c r="CV181">
        <v>0</v>
      </c>
      <c r="CW181">
        <v>0</v>
      </c>
      <c r="CX181">
        <v>1439</v>
      </c>
      <c r="CY181">
        <v>7194</v>
      </c>
      <c r="CZ181" t="s">
        <v>219</v>
      </c>
      <c r="DA181">
        <f>Table1[[#This Row],[i- returnees internal present household]]+Table1[[#This Row],[k- abroad returnee household]]</f>
        <v>906</v>
      </c>
      <c r="DB181">
        <f>Table1[[#This Row],[i- returnees internal present individuals]]+Table1[[#This Row],[k- abroad returnee individuals]]</f>
        <v>4530</v>
      </c>
      <c r="DC181" t="s">
        <v>219</v>
      </c>
      <c r="DD181">
        <v>906</v>
      </c>
      <c r="DE181">
        <v>4530</v>
      </c>
      <c r="DF181">
        <v>190</v>
      </c>
      <c r="DG181">
        <v>950</v>
      </c>
      <c r="DH181" t="s">
        <v>271</v>
      </c>
      <c r="DI181" t="s">
        <v>272</v>
      </c>
      <c r="DJ181" t="s">
        <v>210</v>
      </c>
      <c r="DK181" t="s">
        <v>207</v>
      </c>
      <c r="DL181">
        <v>181</v>
      </c>
      <c r="DM181">
        <v>905</v>
      </c>
      <c r="DN181" t="s">
        <v>271</v>
      </c>
      <c r="DO181" t="s">
        <v>272</v>
      </c>
      <c r="DP181" t="s">
        <v>210</v>
      </c>
      <c r="DQ181" t="s">
        <v>207</v>
      </c>
      <c r="DR181">
        <v>153</v>
      </c>
      <c r="DS181">
        <v>765</v>
      </c>
      <c r="DT181" t="s">
        <v>271</v>
      </c>
      <c r="DU181" t="s">
        <v>272</v>
      </c>
      <c r="DV181" t="s">
        <v>210</v>
      </c>
      <c r="DW181" t="s">
        <v>207</v>
      </c>
      <c r="DX181">
        <v>210</v>
      </c>
      <c r="DY181">
        <v>1050</v>
      </c>
      <c r="DZ181" t="s">
        <v>271</v>
      </c>
      <c r="EA181" t="s">
        <v>272</v>
      </c>
      <c r="EB181" t="s">
        <v>242</v>
      </c>
      <c r="EC181" t="s">
        <v>207</v>
      </c>
      <c r="ED181">
        <v>172</v>
      </c>
      <c r="EE181">
        <v>860</v>
      </c>
      <c r="EF181" t="s">
        <v>271</v>
      </c>
      <c r="EG181" t="s">
        <v>272</v>
      </c>
      <c r="EH181" t="s">
        <v>242</v>
      </c>
      <c r="EI181" t="s">
        <v>207</v>
      </c>
      <c r="EJ181">
        <v>0</v>
      </c>
      <c r="EK181">
        <v>0</v>
      </c>
      <c r="EL181" t="s">
        <v>206</v>
      </c>
      <c r="EM181">
        <v>0</v>
      </c>
      <c r="EN181">
        <v>0</v>
      </c>
      <c r="EO181">
        <v>0</v>
      </c>
      <c r="EP181">
        <v>0</v>
      </c>
      <c r="EQ181" t="s">
        <v>207</v>
      </c>
      <c r="ER181" t="s">
        <v>207</v>
      </c>
      <c r="ES181" t="s">
        <v>207</v>
      </c>
      <c r="ET181" t="s">
        <v>207</v>
      </c>
      <c r="EU181">
        <v>0</v>
      </c>
      <c r="EV181">
        <v>0</v>
      </c>
      <c r="EW181" t="s">
        <v>207</v>
      </c>
      <c r="EX181" t="s">
        <v>207</v>
      </c>
      <c r="EY181" t="s">
        <v>207</v>
      </c>
      <c r="EZ181" t="s">
        <v>207</v>
      </c>
      <c r="FA181">
        <v>0</v>
      </c>
      <c r="FB181">
        <v>0</v>
      </c>
      <c r="FC181" t="s">
        <v>207</v>
      </c>
      <c r="FD181" t="s">
        <v>207</v>
      </c>
      <c r="FE181" t="s">
        <v>207</v>
      </c>
      <c r="FF181" t="s">
        <v>207</v>
      </c>
      <c r="FG181">
        <v>0</v>
      </c>
      <c r="FH181">
        <v>0</v>
      </c>
      <c r="FI181" t="s">
        <v>207</v>
      </c>
      <c r="FJ181" t="s">
        <v>207</v>
      </c>
      <c r="FK181" t="s">
        <v>207</v>
      </c>
      <c r="FL181" t="s">
        <v>207</v>
      </c>
      <c r="FM181">
        <v>0</v>
      </c>
      <c r="FN181">
        <v>0</v>
      </c>
      <c r="FO181" t="s">
        <v>207</v>
      </c>
      <c r="FP181" t="s">
        <v>207</v>
      </c>
      <c r="FQ181" t="s">
        <v>207</v>
      </c>
      <c r="FR181" t="s">
        <v>207</v>
      </c>
      <c r="FS181">
        <v>0</v>
      </c>
      <c r="FT181">
        <v>0</v>
      </c>
      <c r="FU181">
        <v>419</v>
      </c>
      <c r="FV181">
        <v>2094</v>
      </c>
      <c r="FW181">
        <v>302</v>
      </c>
      <c r="FX181">
        <v>1510</v>
      </c>
      <c r="FY181">
        <v>185</v>
      </c>
      <c r="FZ181">
        <v>926</v>
      </c>
      <c r="GA181">
        <v>0</v>
      </c>
      <c r="GB181">
        <v>0</v>
      </c>
      <c r="GC181" t="s">
        <v>219</v>
      </c>
      <c r="GD181">
        <v>6</v>
      </c>
      <c r="GE181">
        <v>30</v>
      </c>
      <c r="GF181" t="s">
        <v>219</v>
      </c>
      <c r="GG181" t="s">
        <v>271</v>
      </c>
      <c r="GH181" t="s">
        <v>272</v>
      </c>
      <c r="GI181" t="s">
        <v>206</v>
      </c>
      <c r="GJ181" t="s">
        <v>207</v>
      </c>
      <c r="GK181" t="s">
        <v>206</v>
      </c>
      <c r="GL181">
        <v>0</v>
      </c>
      <c r="GM181">
        <v>0</v>
      </c>
      <c r="GN181" t="s">
        <v>206</v>
      </c>
      <c r="GO181" t="s">
        <v>211</v>
      </c>
      <c r="GP181" t="s">
        <v>211</v>
      </c>
      <c r="GQ181" t="s">
        <v>211</v>
      </c>
      <c r="GR181" t="s">
        <v>850</v>
      </c>
    </row>
    <row r="182" spans="1:200" x14ac:dyDescent="0.2">
      <c r="A182" t="s">
        <v>643</v>
      </c>
      <c r="B182" t="s">
        <v>288</v>
      </c>
      <c r="C182" t="s">
        <v>683</v>
      </c>
      <c r="D182" t="s">
        <v>289</v>
      </c>
      <c r="E182" t="s">
        <v>851</v>
      </c>
      <c r="F182" t="s">
        <v>852</v>
      </c>
      <c r="G182">
        <v>9</v>
      </c>
      <c r="H182">
        <v>9</v>
      </c>
      <c r="I182" t="s">
        <v>219</v>
      </c>
      <c r="J182">
        <v>489</v>
      </c>
      <c r="K182">
        <v>2337</v>
      </c>
      <c r="L182">
        <v>0</v>
      </c>
      <c r="M182">
        <v>0</v>
      </c>
      <c r="N182" t="s">
        <v>207</v>
      </c>
      <c r="O182" t="s">
        <v>207</v>
      </c>
      <c r="P182">
        <v>120</v>
      </c>
      <c r="Q182">
        <v>491</v>
      </c>
      <c r="R182" t="s">
        <v>288</v>
      </c>
      <c r="S182" t="s">
        <v>289</v>
      </c>
      <c r="T182">
        <v>0</v>
      </c>
      <c r="U182">
        <v>0</v>
      </c>
      <c r="V182" t="s">
        <v>207</v>
      </c>
      <c r="W182" t="s">
        <v>207</v>
      </c>
      <c r="X182">
        <v>196</v>
      </c>
      <c r="Y182">
        <v>980</v>
      </c>
      <c r="Z182" t="s">
        <v>288</v>
      </c>
      <c r="AA182" t="s">
        <v>289</v>
      </c>
      <c r="AB182">
        <v>173</v>
      </c>
      <c r="AC182">
        <v>866</v>
      </c>
      <c r="AD182" t="s">
        <v>288</v>
      </c>
      <c r="AE182" t="s">
        <v>289</v>
      </c>
      <c r="AF182">
        <v>0</v>
      </c>
      <c r="AG182">
        <v>0</v>
      </c>
      <c r="AH182" t="s">
        <v>288</v>
      </c>
      <c r="AI182" t="s">
        <v>289</v>
      </c>
      <c r="AJ182">
        <v>0</v>
      </c>
      <c r="AK182">
        <v>0</v>
      </c>
      <c r="AL182" t="s">
        <v>206</v>
      </c>
      <c r="AM182">
        <v>0</v>
      </c>
      <c r="AN182">
        <v>0</v>
      </c>
      <c r="AO182">
        <v>0</v>
      </c>
      <c r="AP182">
        <v>0</v>
      </c>
      <c r="AQ182" t="s">
        <v>207</v>
      </c>
      <c r="AR182" t="s">
        <v>207</v>
      </c>
      <c r="AS182">
        <v>0</v>
      </c>
      <c r="AT182">
        <v>0</v>
      </c>
      <c r="AU182" t="s">
        <v>207</v>
      </c>
      <c r="AV182" t="s">
        <v>207</v>
      </c>
      <c r="AW182">
        <v>0</v>
      </c>
      <c r="AX182">
        <v>0</v>
      </c>
      <c r="AY182" t="s">
        <v>207</v>
      </c>
      <c r="AZ182" t="s">
        <v>207</v>
      </c>
      <c r="BA182">
        <v>0</v>
      </c>
      <c r="BB182">
        <v>0</v>
      </c>
      <c r="BC182" t="s">
        <v>207</v>
      </c>
      <c r="BD182" t="s">
        <v>207</v>
      </c>
      <c r="BE182">
        <v>0</v>
      </c>
      <c r="BF182">
        <v>0</v>
      </c>
      <c r="BG182" t="s">
        <v>207</v>
      </c>
      <c r="BH182" t="s">
        <v>207</v>
      </c>
      <c r="BI182">
        <v>0</v>
      </c>
      <c r="BJ182">
        <v>0</v>
      </c>
      <c r="BK182">
        <v>0</v>
      </c>
      <c r="BL182">
        <v>0</v>
      </c>
      <c r="BM182">
        <v>0</v>
      </c>
      <c r="BN182">
        <v>0</v>
      </c>
      <c r="BO182" t="s">
        <v>206</v>
      </c>
      <c r="BP182">
        <v>491</v>
      </c>
      <c r="BQ182">
        <v>0</v>
      </c>
      <c r="BR182">
        <v>0</v>
      </c>
      <c r="BS182">
        <v>0</v>
      </c>
      <c r="BT182" t="s">
        <v>206</v>
      </c>
      <c r="BU182">
        <v>0</v>
      </c>
      <c r="BV182">
        <v>0</v>
      </c>
      <c r="BW182">
        <v>0</v>
      </c>
      <c r="BX182">
        <v>0</v>
      </c>
      <c r="BY182" t="s">
        <v>206</v>
      </c>
      <c r="BZ182">
        <v>0</v>
      </c>
      <c r="CA182">
        <v>980</v>
      </c>
      <c r="CB182">
        <v>0</v>
      </c>
      <c r="CC182">
        <v>0</v>
      </c>
      <c r="CD182" t="s">
        <v>206</v>
      </c>
      <c r="CE182">
        <v>0</v>
      </c>
      <c r="CF182">
        <v>866</v>
      </c>
      <c r="CG182">
        <v>0</v>
      </c>
      <c r="CH182">
        <v>0</v>
      </c>
      <c r="CI182" t="s">
        <v>206</v>
      </c>
      <c r="CJ182">
        <v>0</v>
      </c>
      <c r="CK182">
        <v>0</v>
      </c>
      <c r="CL182">
        <v>0</v>
      </c>
      <c r="CM182">
        <v>0</v>
      </c>
      <c r="CN182" t="s">
        <v>206</v>
      </c>
      <c r="CO182" t="s">
        <v>207</v>
      </c>
      <c r="CP182">
        <v>0</v>
      </c>
      <c r="CQ182">
        <v>0</v>
      </c>
      <c r="CR182">
        <v>0</v>
      </c>
      <c r="CS182">
        <v>489</v>
      </c>
      <c r="CT182">
        <v>2337</v>
      </c>
      <c r="CU182" t="s">
        <v>219</v>
      </c>
      <c r="CV182">
        <v>489</v>
      </c>
      <c r="CW182">
        <v>2337</v>
      </c>
      <c r="CX182">
        <v>3113</v>
      </c>
      <c r="CY182">
        <v>15567</v>
      </c>
      <c r="CZ182" t="s">
        <v>219</v>
      </c>
      <c r="DA182">
        <f>Table1[[#This Row],[i- returnees internal present household]]+Table1[[#This Row],[k- abroad returnee household]]</f>
        <v>2375</v>
      </c>
      <c r="DB182">
        <f>Table1[[#This Row],[i- returnees internal present individuals]]+Table1[[#This Row],[k- abroad returnee individuals]]</f>
        <v>11865</v>
      </c>
      <c r="DC182" t="s">
        <v>219</v>
      </c>
      <c r="DD182">
        <v>2365</v>
      </c>
      <c r="DE182">
        <v>11821</v>
      </c>
      <c r="DF182">
        <v>0</v>
      </c>
      <c r="DG182">
        <v>0</v>
      </c>
      <c r="DH182" t="s">
        <v>207</v>
      </c>
      <c r="DI182" t="s">
        <v>207</v>
      </c>
      <c r="DJ182" t="s">
        <v>207</v>
      </c>
      <c r="DK182" t="s">
        <v>207</v>
      </c>
      <c r="DL182">
        <v>675</v>
      </c>
      <c r="DM182">
        <v>3579</v>
      </c>
      <c r="DN182" t="s">
        <v>288</v>
      </c>
      <c r="DO182" t="s">
        <v>289</v>
      </c>
      <c r="DP182" t="s">
        <v>491</v>
      </c>
      <c r="DQ182" t="s">
        <v>207</v>
      </c>
      <c r="DR182">
        <v>986</v>
      </c>
      <c r="DS182">
        <v>5226</v>
      </c>
      <c r="DT182" t="s">
        <v>288</v>
      </c>
      <c r="DU182" t="s">
        <v>289</v>
      </c>
      <c r="DV182" t="s">
        <v>491</v>
      </c>
      <c r="DW182" t="s">
        <v>207</v>
      </c>
      <c r="DX182">
        <v>66</v>
      </c>
      <c r="DY182">
        <v>353</v>
      </c>
      <c r="DZ182" t="s">
        <v>288</v>
      </c>
      <c r="EA182" t="s">
        <v>289</v>
      </c>
      <c r="EB182" t="s">
        <v>491</v>
      </c>
      <c r="EC182" t="s">
        <v>207</v>
      </c>
      <c r="ED182">
        <v>638</v>
      </c>
      <c r="EE182">
        <v>2663</v>
      </c>
      <c r="EF182" t="s">
        <v>288</v>
      </c>
      <c r="EG182" t="s">
        <v>289</v>
      </c>
      <c r="EH182" t="s">
        <v>491</v>
      </c>
      <c r="EI182" t="s">
        <v>207</v>
      </c>
      <c r="EJ182">
        <v>0</v>
      </c>
      <c r="EK182">
        <v>0</v>
      </c>
      <c r="EL182" t="s">
        <v>219</v>
      </c>
      <c r="EM182">
        <v>10</v>
      </c>
      <c r="EN182">
        <v>44</v>
      </c>
      <c r="EO182">
        <v>0</v>
      </c>
      <c r="EP182">
        <v>0</v>
      </c>
      <c r="EQ182" t="s">
        <v>207</v>
      </c>
      <c r="ER182" t="s">
        <v>207</v>
      </c>
      <c r="ES182" t="s">
        <v>207</v>
      </c>
      <c r="ET182" t="s">
        <v>207</v>
      </c>
      <c r="EU182">
        <v>4</v>
      </c>
      <c r="EV182">
        <v>16</v>
      </c>
      <c r="EW182" t="s">
        <v>277</v>
      </c>
      <c r="EX182" t="s">
        <v>278</v>
      </c>
      <c r="EY182" t="s">
        <v>491</v>
      </c>
      <c r="EZ182" t="s">
        <v>207</v>
      </c>
      <c r="FA182">
        <v>0</v>
      </c>
      <c r="FB182">
        <v>0</v>
      </c>
      <c r="FC182" t="s">
        <v>207</v>
      </c>
      <c r="FD182" t="s">
        <v>207</v>
      </c>
      <c r="FE182" t="s">
        <v>207</v>
      </c>
      <c r="FF182" t="s">
        <v>207</v>
      </c>
      <c r="FG182">
        <v>1</v>
      </c>
      <c r="FH182">
        <v>6</v>
      </c>
      <c r="FI182" t="s">
        <v>281</v>
      </c>
      <c r="FJ182" t="s">
        <v>853</v>
      </c>
      <c r="FK182" t="s">
        <v>491</v>
      </c>
      <c r="FL182" t="s">
        <v>207</v>
      </c>
      <c r="FM182">
        <v>5</v>
      </c>
      <c r="FN182">
        <v>22</v>
      </c>
      <c r="FO182" t="s">
        <v>277</v>
      </c>
      <c r="FP182" t="s">
        <v>854</v>
      </c>
      <c r="FQ182" t="s">
        <v>491</v>
      </c>
      <c r="FR182" t="s">
        <v>207</v>
      </c>
      <c r="FS182">
        <v>0</v>
      </c>
      <c r="FT182">
        <v>0</v>
      </c>
      <c r="FU182">
        <v>747</v>
      </c>
      <c r="FV182">
        <v>3725</v>
      </c>
      <c r="FW182">
        <v>853</v>
      </c>
      <c r="FX182">
        <v>4264</v>
      </c>
      <c r="FY182">
        <v>775</v>
      </c>
      <c r="FZ182">
        <v>3876</v>
      </c>
      <c r="GA182">
        <v>0</v>
      </c>
      <c r="GB182">
        <v>0</v>
      </c>
      <c r="GC182" t="s">
        <v>219</v>
      </c>
      <c r="GD182">
        <v>337</v>
      </c>
      <c r="GE182">
        <v>1685</v>
      </c>
      <c r="GF182" t="s">
        <v>219</v>
      </c>
      <c r="GG182" t="s">
        <v>288</v>
      </c>
      <c r="GH182" t="s">
        <v>646</v>
      </c>
      <c r="GI182" t="s">
        <v>219</v>
      </c>
      <c r="GJ182" t="s">
        <v>277</v>
      </c>
      <c r="GK182" t="s">
        <v>206</v>
      </c>
      <c r="GL182">
        <v>0</v>
      </c>
      <c r="GM182">
        <v>0</v>
      </c>
      <c r="GN182" t="s">
        <v>219</v>
      </c>
      <c r="GO182" t="s">
        <v>212</v>
      </c>
      <c r="GP182" t="s">
        <v>257</v>
      </c>
      <c r="GQ182" t="s">
        <v>257</v>
      </c>
      <c r="GR182" t="s">
        <v>855</v>
      </c>
    </row>
    <row r="183" spans="1:200" x14ac:dyDescent="0.2">
      <c r="A183" t="s">
        <v>333</v>
      </c>
      <c r="B183" t="s">
        <v>271</v>
      </c>
      <c r="C183" t="s">
        <v>779</v>
      </c>
      <c r="D183" t="s">
        <v>780</v>
      </c>
      <c r="E183" t="s">
        <v>856</v>
      </c>
      <c r="F183" t="s">
        <v>857</v>
      </c>
      <c r="G183">
        <v>9</v>
      </c>
      <c r="H183">
        <v>9</v>
      </c>
      <c r="I183" t="s">
        <v>219</v>
      </c>
      <c r="J183">
        <v>162</v>
      </c>
      <c r="K183">
        <v>814</v>
      </c>
      <c r="L183">
        <v>0</v>
      </c>
      <c r="M183">
        <v>0</v>
      </c>
      <c r="N183" t="s">
        <v>207</v>
      </c>
      <c r="O183" t="s">
        <v>207</v>
      </c>
      <c r="P183">
        <v>0</v>
      </c>
      <c r="Q183">
        <v>0</v>
      </c>
      <c r="R183" t="s">
        <v>207</v>
      </c>
      <c r="S183" t="s">
        <v>207</v>
      </c>
      <c r="T183">
        <v>86</v>
      </c>
      <c r="U183">
        <v>430</v>
      </c>
      <c r="V183" t="s">
        <v>271</v>
      </c>
      <c r="W183" t="s">
        <v>780</v>
      </c>
      <c r="X183">
        <v>40</v>
      </c>
      <c r="Y183">
        <v>204</v>
      </c>
      <c r="Z183" t="s">
        <v>271</v>
      </c>
      <c r="AA183" t="s">
        <v>780</v>
      </c>
      <c r="AB183">
        <v>32</v>
      </c>
      <c r="AC183">
        <v>160</v>
      </c>
      <c r="AD183" t="s">
        <v>271</v>
      </c>
      <c r="AE183" t="s">
        <v>780</v>
      </c>
      <c r="AF183">
        <v>4</v>
      </c>
      <c r="AG183">
        <v>20</v>
      </c>
      <c r="AH183" t="s">
        <v>271</v>
      </c>
      <c r="AI183" t="s">
        <v>780</v>
      </c>
      <c r="AJ183">
        <v>0</v>
      </c>
      <c r="AK183">
        <v>0</v>
      </c>
      <c r="AL183" t="s">
        <v>206</v>
      </c>
      <c r="AM183">
        <v>0</v>
      </c>
      <c r="AN183">
        <v>0</v>
      </c>
      <c r="AO183">
        <v>0</v>
      </c>
      <c r="AP183">
        <v>0</v>
      </c>
      <c r="AQ183" t="s">
        <v>207</v>
      </c>
      <c r="AR183" t="s">
        <v>207</v>
      </c>
      <c r="AS183">
        <v>0</v>
      </c>
      <c r="AT183">
        <v>0</v>
      </c>
      <c r="AU183" t="s">
        <v>207</v>
      </c>
      <c r="AV183" t="s">
        <v>207</v>
      </c>
      <c r="AW183">
        <v>0</v>
      </c>
      <c r="AX183">
        <v>0</v>
      </c>
      <c r="AY183" t="s">
        <v>207</v>
      </c>
      <c r="AZ183" t="s">
        <v>207</v>
      </c>
      <c r="BA183">
        <v>0</v>
      </c>
      <c r="BB183">
        <v>0</v>
      </c>
      <c r="BC183" t="s">
        <v>207</v>
      </c>
      <c r="BD183" t="s">
        <v>207</v>
      </c>
      <c r="BE183">
        <v>0</v>
      </c>
      <c r="BF183">
        <v>0</v>
      </c>
      <c r="BG183" t="s">
        <v>207</v>
      </c>
      <c r="BH183" t="s">
        <v>207</v>
      </c>
      <c r="BI183">
        <v>0</v>
      </c>
      <c r="BJ183">
        <v>0</v>
      </c>
      <c r="BK183">
        <v>0</v>
      </c>
      <c r="BL183">
        <v>0</v>
      </c>
      <c r="BM183">
        <v>0</v>
      </c>
      <c r="BN183">
        <v>0</v>
      </c>
      <c r="BO183" t="s">
        <v>206</v>
      </c>
      <c r="BP183">
        <v>0</v>
      </c>
      <c r="BQ183">
        <v>0</v>
      </c>
      <c r="BR183">
        <v>0</v>
      </c>
      <c r="BS183">
        <v>0</v>
      </c>
      <c r="BT183" t="s">
        <v>206</v>
      </c>
      <c r="BU183">
        <v>430</v>
      </c>
      <c r="BV183">
        <v>0</v>
      </c>
      <c r="BW183">
        <v>0</v>
      </c>
      <c r="BX183">
        <v>0</v>
      </c>
      <c r="BY183" t="s">
        <v>206</v>
      </c>
      <c r="BZ183">
        <v>204</v>
      </c>
      <c r="CA183">
        <v>0</v>
      </c>
      <c r="CB183">
        <v>0</v>
      </c>
      <c r="CC183">
        <v>0</v>
      </c>
      <c r="CD183" t="s">
        <v>206</v>
      </c>
      <c r="CE183">
        <v>160</v>
      </c>
      <c r="CF183">
        <v>0</v>
      </c>
      <c r="CG183">
        <v>0</v>
      </c>
      <c r="CH183">
        <v>0</v>
      </c>
      <c r="CI183" t="s">
        <v>206</v>
      </c>
      <c r="CJ183">
        <v>20</v>
      </c>
      <c r="CK183">
        <v>0</v>
      </c>
      <c r="CL183">
        <v>0</v>
      </c>
      <c r="CM183">
        <v>0</v>
      </c>
      <c r="CN183" t="s">
        <v>206</v>
      </c>
      <c r="CO183" t="s">
        <v>207</v>
      </c>
      <c r="CP183">
        <v>0</v>
      </c>
      <c r="CQ183">
        <v>0</v>
      </c>
      <c r="CR183">
        <v>0</v>
      </c>
      <c r="CS183">
        <v>162</v>
      </c>
      <c r="CT183">
        <v>814</v>
      </c>
      <c r="CU183" t="s">
        <v>219</v>
      </c>
      <c r="CV183">
        <v>6</v>
      </c>
      <c r="CW183">
        <v>30</v>
      </c>
      <c r="CX183">
        <v>4877</v>
      </c>
      <c r="CY183">
        <v>26823</v>
      </c>
      <c r="CZ183" t="s">
        <v>219</v>
      </c>
      <c r="DA183">
        <f>Table1[[#This Row],[i- returnees internal present household]]+Table1[[#This Row],[k- abroad returnee household]]</f>
        <v>2030</v>
      </c>
      <c r="DB183">
        <f>Table1[[#This Row],[i- returnees internal present individuals]]+Table1[[#This Row],[k- abroad returnee individuals]]</f>
        <v>10157</v>
      </c>
      <c r="DC183" t="s">
        <v>219</v>
      </c>
      <c r="DD183">
        <v>1707</v>
      </c>
      <c r="DE183">
        <v>8535</v>
      </c>
      <c r="DF183">
        <v>0</v>
      </c>
      <c r="DG183">
        <v>0</v>
      </c>
      <c r="DH183" t="s">
        <v>207</v>
      </c>
      <c r="DI183" t="s">
        <v>207</v>
      </c>
      <c r="DJ183" t="s">
        <v>207</v>
      </c>
      <c r="DK183" t="s">
        <v>207</v>
      </c>
      <c r="DL183">
        <v>301</v>
      </c>
      <c r="DM183">
        <v>1505</v>
      </c>
      <c r="DN183" t="s">
        <v>271</v>
      </c>
      <c r="DO183" t="s">
        <v>780</v>
      </c>
      <c r="DP183" t="s">
        <v>210</v>
      </c>
      <c r="DQ183" t="s">
        <v>207</v>
      </c>
      <c r="DR183">
        <v>520</v>
      </c>
      <c r="DS183">
        <v>2600</v>
      </c>
      <c r="DT183" t="s">
        <v>271</v>
      </c>
      <c r="DU183" t="s">
        <v>483</v>
      </c>
      <c r="DV183" t="s">
        <v>210</v>
      </c>
      <c r="DW183" t="s">
        <v>207</v>
      </c>
      <c r="DX183">
        <v>570</v>
      </c>
      <c r="DY183">
        <v>2850</v>
      </c>
      <c r="DZ183" t="s">
        <v>271</v>
      </c>
      <c r="EA183" t="s">
        <v>780</v>
      </c>
      <c r="EB183" t="s">
        <v>210</v>
      </c>
      <c r="EC183" t="s">
        <v>207</v>
      </c>
      <c r="ED183">
        <v>316</v>
      </c>
      <c r="EE183">
        <v>1580</v>
      </c>
      <c r="EF183" t="s">
        <v>271</v>
      </c>
      <c r="EG183" t="s">
        <v>780</v>
      </c>
      <c r="EH183" t="s">
        <v>210</v>
      </c>
      <c r="EI183" t="s">
        <v>207</v>
      </c>
      <c r="EJ183">
        <v>0</v>
      </c>
      <c r="EK183">
        <v>0</v>
      </c>
      <c r="EL183" t="s">
        <v>219</v>
      </c>
      <c r="EM183">
        <v>323</v>
      </c>
      <c r="EN183">
        <v>1622</v>
      </c>
      <c r="EO183">
        <v>51</v>
      </c>
      <c r="EP183">
        <v>255</v>
      </c>
      <c r="EQ183" t="s">
        <v>782</v>
      </c>
      <c r="ER183" t="s">
        <v>800</v>
      </c>
      <c r="ES183" t="s">
        <v>210</v>
      </c>
      <c r="ET183" t="s">
        <v>207</v>
      </c>
      <c r="EU183">
        <v>79</v>
      </c>
      <c r="EV183">
        <v>398</v>
      </c>
      <c r="EW183" t="s">
        <v>782</v>
      </c>
      <c r="EX183" t="s">
        <v>800</v>
      </c>
      <c r="EY183" t="s">
        <v>210</v>
      </c>
      <c r="EZ183" t="s">
        <v>207</v>
      </c>
      <c r="FA183">
        <v>43</v>
      </c>
      <c r="FB183">
        <v>219</v>
      </c>
      <c r="FC183" t="s">
        <v>782</v>
      </c>
      <c r="FD183" t="s">
        <v>800</v>
      </c>
      <c r="FE183" t="s">
        <v>210</v>
      </c>
      <c r="FF183" t="s">
        <v>207</v>
      </c>
      <c r="FG183">
        <v>126</v>
      </c>
      <c r="FH183">
        <v>630</v>
      </c>
      <c r="FI183" t="s">
        <v>782</v>
      </c>
      <c r="FJ183" t="s">
        <v>800</v>
      </c>
      <c r="FK183" t="s">
        <v>210</v>
      </c>
      <c r="FL183" t="s">
        <v>207</v>
      </c>
      <c r="FM183">
        <v>24</v>
      </c>
      <c r="FN183">
        <v>120</v>
      </c>
      <c r="FO183" t="s">
        <v>485</v>
      </c>
      <c r="FP183" t="s">
        <v>858</v>
      </c>
      <c r="FQ183" t="s">
        <v>491</v>
      </c>
      <c r="FR183" t="s">
        <v>207</v>
      </c>
      <c r="FS183">
        <v>0</v>
      </c>
      <c r="FT183">
        <v>0</v>
      </c>
      <c r="FU183">
        <v>746</v>
      </c>
      <c r="FV183">
        <v>3730</v>
      </c>
      <c r="FW183">
        <v>679</v>
      </c>
      <c r="FX183">
        <v>3402</v>
      </c>
      <c r="FY183">
        <v>605</v>
      </c>
      <c r="FZ183">
        <v>3025</v>
      </c>
      <c r="GA183">
        <v>0</v>
      </c>
      <c r="GB183">
        <v>0</v>
      </c>
      <c r="GC183" t="s">
        <v>219</v>
      </c>
      <c r="GD183">
        <v>104</v>
      </c>
      <c r="GE183">
        <v>520</v>
      </c>
      <c r="GF183" t="s">
        <v>219</v>
      </c>
      <c r="GG183" t="s">
        <v>271</v>
      </c>
      <c r="GH183" t="s">
        <v>780</v>
      </c>
      <c r="GI183" t="s">
        <v>219</v>
      </c>
      <c r="GJ183" t="s">
        <v>782</v>
      </c>
      <c r="GK183" t="s">
        <v>206</v>
      </c>
      <c r="GL183">
        <v>0</v>
      </c>
      <c r="GM183">
        <v>0</v>
      </c>
      <c r="GN183" t="s">
        <v>206</v>
      </c>
      <c r="GO183" t="s">
        <v>211</v>
      </c>
      <c r="GP183" t="s">
        <v>211</v>
      </c>
      <c r="GQ183" t="s">
        <v>211</v>
      </c>
      <c r="GR183" t="s">
        <v>859</v>
      </c>
    </row>
    <row r="184" spans="1:200" x14ac:dyDescent="0.2">
      <c r="A184" t="s">
        <v>333</v>
      </c>
      <c r="B184" t="s">
        <v>271</v>
      </c>
      <c r="C184" t="s">
        <v>845</v>
      </c>
      <c r="D184" t="s">
        <v>359</v>
      </c>
      <c r="E184" t="s">
        <v>860</v>
      </c>
      <c r="F184" t="s">
        <v>861</v>
      </c>
      <c r="G184">
        <v>9</v>
      </c>
      <c r="H184">
        <v>9</v>
      </c>
      <c r="I184" t="s">
        <v>219</v>
      </c>
      <c r="J184">
        <v>442</v>
      </c>
      <c r="K184">
        <v>2213</v>
      </c>
      <c r="L184">
        <v>0</v>
      </c>
      <c r="M184">
        <v>0</v>
      </c>
      <c r="N184" t="s">
        <v>207</v>
      </c>
      <c r="O184" t="s">
        <v>207</v>
      </c>
      <c r="P184">
        <v>0</v>
      </c>
      <c r="Q184">
        <v>0</v>
      </c>
      <c r="R184" t="s">
        <v>207</v>
      </c>
      <c r="S184" t="s">
        <v>207</v>
      </c>
      <c r="T184">
        <v>37</v>
      </c>
      <c r="U184">
        <v>188</v>
      </c>
      <c r="V184" t="s">
        <v>288</v>
      </c>
      <c r="W184" t="s">
        <v>646</v>
      </c>
      <c r="X184">
        <v>0</v>
      </c>
      <c r="Y184">
        <v>0</v>
      </c>
      <c r="Z184" t="s">
        <v>207</v>
      </c>
      <c r="AA184" t="s">
        <v>207</v>
      </c>
      <c r="AB184">
        <v>186</v>
      </c>
      <c r="AC184">
        <v>935</v>
      </c>
      <c r="AD184" t="s">
        <v>271</v>
      </c>
      <c r="AE184" t="s">
        <v>359</v>
      </c>
      <c r="AF184">
        <v>219</v>
      </c>
      <c r="AG184">
        <v>1090</v>
      </c>
      <c r="AH184" t="s">
        <v>271</v>
      </c>
      <c r="AI184" t="s">
        <v>359</v>
      </c>
      <c r="AJ184">
        <v>0</v>
      </c>
      <c r="AK184">
        <v>0</v>
      </c>
      <c r="AL184" t="s">
        <v>206</v>
      </c>
      <c r="AM184">
        <v>0</v>
      </c>
      <c r="AN184">
        <v>0</v>
      </c>
      <c r="AO184">
        <v>0</v>
      </c>
      <c r="AP184">
        <v>0</v>
      </c>
      <c r="AQ184" t="s">
        <v>207</v>
      </c>
      <c r="AR184" t="s">
        <v>207</v>
      </c>
      <c r="AS184">
        <v>0</v>
      </c>
      <c r="AT184">
        <v>0</v>
      </c>
      <c r="AU184" t="s">
        <v>207</v>
      </c>
      <c r="AV184" t="s">
        <v>207</v>
      </c>
      <c r="AW184">
        <v>0</v>
      </c>
      <c r="AX184">
        <v>0</v>
      </c>
      <c r="AY184" t="s">
        <v>207</v>
      </c>
      <c r="AZ184" t="s">
        <v>207</v>
      </c>
      <c r="BA184">
        <v>0</v>
      </c>
      <c r="BB184">
        <v>0</v>
      </c>
      <c r="BC184" t="s">
        <v>207</v>
      </c>
      <c r="BD184" t="s">
        <v>207</v>
      </c>
      <c r="BE184">
        <v>0</v>
      </c>
      <c r="BF184">
        <v>0</v>
      </c>
      <c r="BG184" t="s">
        <v>207</v>
      </c>
      <c r="BH184" t="s">
        <v>207</v>
      </c>
      <c r="BI184">
        <v>0</v>
      </c>
      <c r="BJ184">
        <v>0</v>
      </c>
      <c r="BK184">
        <v>0</v>
      </c>
      <c r="BL184">
        <v>0</v>
      </c>
      <c r="BM184">
        <v>0</v>
      </c>
      <c r="BN184">
        <v>0</v>
      </c>
      <c r="BO184" t="s">
        <v>206</v>
      </c>
      <c r="BP184">
        <v>0</v>
      </c>
      <c r="BQ184">
        <v>0</v>
      </c>
      <c r="BR184">
        <v>0</v>
      </c>
      <c r="BS184">
        <v>0</v>
      </c>
      <c r="BT184" t="s">
        <v>206</v>
      </c>
      <c r="BU184">
        <v>188</v>
      </c>
      <c r="BV184">
        <v>0</v>
      </c>
      <c r="BW184">
        <v>0</v>
      </c>
      <c r="BX184">
        <v>0</v>
      </c>
      <c r="BY184" t="s">
        <v>206</v>
      </c>
      <c r="BZ184">
        <v>0</v>
      </c>
      <c r="CA184">
        <v>0</v>
      </c>
      <c r="CB184">
        <v>0</v>
      </c>
      <c r="CC184">
        <v>0</v>
      </c>
      <c r="CD184" t="s">
        <v>206</v>
      </c>
      <c r="CE184">
        <v>935</v>
      </c>
      <c r="CF184">
        <v>0</v>
      </c>
      <c r="CG184">
        <v>0</v>
      </c>
      <c r="CH184">
        <v>0</v>
      </c>
      <c r="CI184" t="s">
        <v>206</v>
      </c>
      <c r="CJ184">
        <v>1090</v>
      </c>
      <c r="CK184">
        <v>0</v>
      </c>
      <c r="CL184">
        <v>0</v>
      </c>
      <c r="CM184">
        <v>0</v>
      </c>
      <c r="CN184" t="s">
        <v>206</v>
      </c>
      <c r="CO184" t="s">
        <v>207</v>
      </c>
      <c r="CP184">
        <v>0</v>
      </c>
      <c r="CQ184">
        <v>37</v>
      </c>
      <c r="CR184">
        <v>188</v>
      </c>
      <c r="CS184">
        <v>405</v>
      </c>
      <c r="CT184">
        <v>2025</v>
      </c>
      <c r="CU184" t="s">
        <v>206</v>
      </c>
      <c r="CV184">
        <v>0</v>
      </c>
      <c r="CW184">
        <v>0</v>
      </c>
      <c r="CX184">
        <v>3078</v>
      </c>
      <c r="CY184">
        <v>16930</v>
      </c>
      <c r="CZ184" t="s">
        <v>219</v>
      </c>
      <c r="DA184">
        <f>Table1[[#This Row],[i- returnees internal present household]]+Table1[[#This Row],[k- abroad returnee household]]</f>
        <v>428</v>
      </c>
      <c r="DB184">
        <f>Table1[[#This Row],[i- returnees internal present individuals]]+Table1[[#This Row],[k- abroad returnee individuals]]</f>
        <v>2141</v>
      </c>
      <c r="DC184" t="s">
        <v>219</v>
      </c>
      <c r="DD184">
        <v>118</v>
      </c>
      <c r="DE184">
        <v>591</v>
      </c>
      <c r="DF184">
        <v>0</v>
      </c>
      <c r="DG184">
        <v>0</v>
      </c>
      <c r="DH184" t="s">
        <v>207</v>
      </c>
      <c r="DI184" t="s">
        <v>207</v>
      </c>
      <c r="DJ184" t="s">
        <v>207</v>
      </c>
      <c r="DK184" t="s">
        <v>207</v>
      </c>
      <c r="DL184">
        <v>4</v>
      </c>
      <c r="DM184">
        <v>21</v>
      </c>
      <c r="DN184" t="s">
        <v>271</v>
      </c>
      <c r="DO184" t="s">
        <v>483</v>
      </c>
      <c r="DP184" t="s">
        <v>210</v>
      </c>
      <c r="DQ184" t="s">
        <v>207</v>
      </c>
      <c r="DR184">
        <v>74</v>
      </c>
      <c r="DS184">
        <v>370</v>
      </c>
      <c r="DT184" t="s">
        <v>271</v>
      </c>
      <c r="DU184" t="s">
        <v>483</v>
      </c>
      <c r="DV184" t="s">
        <v>210</v>
      </c>
      <c r="DW184" t="s">
        <v>207</v>
      </c>
      <c r="DX184">
        <v>26</v>
      </c>
      <c r="DY184">
        <v>130</v>
      </c>
      <c r="DZ184" t="s">
        <v>271</v>
      </c>
      <c r="EA184" t="s">
        <v>483</v>
      </c>
      <c r="EB184" t="s">
        <v>210</v>
      </c>
      <c r="EC184" t="s">
        <v>207</v>
      </c>
      <c r="ED184">
        <v>14</v>
      </c>
      <c r="EE184">
        <v>70</v>
      </c>
      <c r="EF184" t="s">
        <v>271</v>
      </c>
      <c r="EG184" t="s">
        <v>483</v>
      </c>
      <c r="EH184" t="s">
        <v>210</v>
      </c>
      <c r="EI184" t="s">
        <v>207</v>
      </c>
      <c r="EJ184">
        <v>0</v>
      </c>
      <c r="EK184">
        <v>0</v>
      </c>
      <c r="EL184" t="s">
        <v>219</v>
      </c>
      <c r="EM184">
        <v>310</v>
      </c>
      <c r="EN184">
        <v>1550</v>
      </c>
      <c r="EO184">
        <v>0</v>
      </c>
      <c r="EP184">
        <v>0</v>
      </c>
      <c r="EQ184" t="s">
        <v>207</v>
      </c>
      <c r="ER184" t="s">
        <v>207</v>
      </c>
      <c r="ES184" t="s">
        <v>207</v>
      </c>
      <c r="ET184" t="s">
        <v>207</v>
      </c>
      <c r="EU184">
        <v>0</v>
      </c>
      <c r="EV184">
        <v>0</v>
      </c>
      <c r="EW184" t="s">
        <v>207</v>
      </c>
      <c r="EX184" t="s">
        <v>207</v>
      </c>
      <c r="EY184" t="s">
        <v>207</v>
      </c>
      <c r="EZ184" t="s">
        <v>207</v>
      </c>
      <c r="FA184">
        <v>130</v>
      </c>
      <c r="FB184">
        <v>650</v>
      </c>
      <c r="FC184" t="s">
        <v>782</v>
      </c>
      <c r="FD184" t="s">
        <v>783</v>
      </c>
      <c r="FE184" t="s">
        <v>210</v>
      </c>
      <c r="FF184" t="s">
        <v>207</v>
      </c>
      <c r="FG184">
        <v>117</v>
      </c>
      <c r="FH184">
        <v>589</v>
      </c>
      <c r="FI184" t="s">
        <v>782</v>
      </c>
      <c r="FJ184" t="s">
        <v>783</v>
      </c>
      <c r="FK184" t="s">
        <v>210</v>
      </c>
      <c r="FL184" t="s">
        <v>207</v>
      </c>
      <c r="FM184">
        <v>63</v>
      </c>
      <c r="FN184">
        <v>311</v>
      </c>
      <c r="FO184" t="s">
        <v>782</v>
      </c>
      <c r="FP184" t="s">
        <v>783</v>
      </c>
      <c r="FQ184" t="s">
        <v>210</v>
      </c>
      <c r="FR184" t="s">
        <v>207</v>
      </c>
      <c r="FS184">
        <v>0</v>
      </c>
      <c r="FT184">
        <v>0</v>
      </c>
      <c r="FU184">
        <v>276</v>
      </c>
      <c r="FV184">
        <v>1380</v>
      </c>
      <c r="FW184">
        <v>102</v>
      </c>
      <c r="FX184">
        <v>511</v>
      </c>
      <c r="FY184">
        <v>50</v>
      </c>
      <c r="FZ184">
        <v>250</v>
      </c>
      <c r="GA184">
        <v>0</v>
      </c>
      <c r="GB184">
        <v>0</v>
      </c>
      <c r="GC184" t="s">
        <v>219</v>
      </c>
      <c r="GD184">
        <v>73</v>
      </c>
      <c r="GE184">
        <v>365</v>
      </c>
      <c r="GF184" t="s">
        <v>219</v>
      </c>
      <c r="GG184" t="s">
        <v>271</v>
      </c>
      <c r="GH184" t="s">
        <v>359</v>
      </c>
      <c r="GI184" t="s">
        <v>219</v>
      </c>
      <c r="GJ184" t="s">
        <v>782</v>
      </c>
      <c r="GK184" t="s">
        <v>206</v>
      </c>
      <c r="GL184">
        <v>0</v>
      </c>
      <c r="GM184">
        <v>0</v>
      </c>
      <c r="GN184" t="s">
        <v>206</v>
      </c>
      <c r="GO184" t="s">
        <v>212</v>
      </c>
      <c r="GP184" t="s">
        <v>212</v>
      </c>
      <c r="GQ184" t="s">
        <v>212</v>
      </c>
      <c r="GR184" t="s">
        <v>862</v>
      </c>
    </row>
    <row r="185" spans="1:200" x14ac:dyDescent="0.2">
      <c r="A185" t="s">
        <v>261</v>
      </c>
      <c r="B185" t="s">
        <v>262</v>
      </c>
      <c r="C185" t="s">
        <v>462</v>
      </c>
      <c r="D185" t="s">
        <v>373</v>
      </c>
      <c r="E185" t="s">
        <v>863</v>
      </c>
      <c r="F185" t="s">
        <v>864</v>
      </c>
      <c r="G185">
        <v>9</v>
      </c>
      <c r="H185">
        <v>9</v>
      </c>
      <c r="I185" t="s">
        <v>206</v>
      </c>
      <c r="J185">
        <v>0</v>
      </c>
      <c r="K185">
        <v>0</v>
      </c>
      <c r="L185">
        <v>0</v>
      </c>
      <c r="M185">
        <v>0</v>
      </c>
      <c r="N185" t="s">
        <v>207</v>
      </c>
      <c r="O185" t="s">
        <v>207</v>
      </c>
      <c r="P185">
        <v>0</v>
      </c>
      <c r="Q185">
        <v>0</v>
      </c>
      <c r="R185" t="s">
        <v>207</v>
      </c>
      <c r="S185" t="s">
        <v>207</v>
      </c>
      <c r="T185">
        <v>0</v>
      </c>
      <c r="U185">
        <v>0</v>
      </c>
      <c r="V185" t="s">
        <v>207</v>
      </c>
      <c r="W185" t="s">
        <v>207</v>
      </c>
      <c r="X185">
        <v>0</v>
      </c>
      <c r="Y185">
        <v>0</v>
      </c>
      <c r="Z185" t="s">
        <v>207</v>
      </c>
      <c r="AA185" t="s">
        <v>207</v>
      </c>
      <c r="AB185">
        <v>0</v>
      </c>
      <c r="AC185">
        <v>0</v>
      </c>
      <c r="AD185" t="s">
        <v>207</v>
      </c>
      <c r="AE185" t="s">
        <v>207</v>
      </c>
      <c r="AF185">
        <v>0</v>
      </c>
      <c r="AG185">
        <v>0</v>
      </c>
      <c r="AH185" t="s">
        <v>207</v>
      </c>
      <c r="AI185" t="s">
        <v>207</v>
      </c>
      <c r="AJ185">
        <v>0</v>
      </c>
      <c r="AK185">
        <v>0</v>
      </c>
      <c r="AL185" t="s">
        <v>206</v>
      </c>
      <c r="AM185">
        <v>0</v>
      </c>
      <c r="AN185">
        <v>0</v>
      </c>
      <c r="AO185">
        <v>0</v>
      </c>
      <c r="AP185">
        <v>0</v>
      </c>
      <c r="AQ185" t="s">
        <v>207</v>
      </c>
      <c r="AR185" t="s">
        <v>207</v>
      </c>
      <c r="AS185">
        <v>0</v>
      </c>
      <c r="AT185">
        <v>0</v>
      </c>
      <c r="AU185" t="s">
        <v>207</v>
      </c>
      <c r="AV185" t="s">
        <v>207</v>
      </c>
      <c r="AW185">
        <v>0</v>
      </c>
      <c r="AX185">
        <v>0</v>
      </c>
      <c r="AY185" t="s">
        <v>207</v>
      </c>
      <c r="AZ185" t="s">
        <v>207</v>
      </c>
      <c r="BA185">
        <v>0</v>
      </c>
      <c r="BB185">
        <v>0</v>
      </c>
      <c r="BC185" t="s">
        <v>207</v>
      </c>
      <c r="BD185" t="s">
        <v>207</v>
      </c>
      <c r="BE185">
        <v>0</v>
      </c>
      <c r="BF185">
        <v>0</v>
      </c>
      <c r="BG185" t="s">
        <v>207</v>
      </c>
      <c r="BH185" t="s">
        <v>207</v>
      </c>
      <c r="BI185">
        <v>0</v>
      </c>
      <c r="BJ185">
        <v>0</v>
      </c>
      <c r="BK185">
        <v>0</v>
      </c>
      <c r="BL185">
        <v>0</v>
      </c>
      <c r="BM185">
        <v>0</v>
      </c>
      <c r="BN185">
        <v>0</v>
      </c>
      <c r="BO185" t="s">
        <v>206</v>
      </c>
      <c r="BP185">
        <v>0</v>
      </c>
      <c r="BQ185">
        <v>0</v>
      </c>
      <c r="BR185">
        <v>0</v>
      </c>
      <c r="BS185">
        <v>0</v>
      </c>
      <c r="BT185" t="s">
        <v>206</v>
      </c>
      <c r="BU185">
        <v>0</v>
      </c>
      <c r="BV185">
        <v>0</v>
      </c>
      <c r="BW185">
        <v>0</v>
      </c>
      <c r="BX185">
        <v>0</v>
      </c>
      <c r="BY185" t="s">
        <v>206</v>
      </c>
      <c r="BZ185">
        <v>0</v>
      </c>
      <c r="CA185">
        <v>0</v>
      </c>
      <c r="CB185">
        <v>0</v>
      </c>
      <c r="CC185">
        <v>0</v>
      </c>
      <c r="CD185" t="s">
        <v>206</v>
      </c>
      <c r="CE185">
        <v>0</v>
      </c>
      <c r="CF185">
        <v>0</v>
      </c>
      <c r="CG185">
        <v>0</v>
      </c>
      <c r="CH185">
        <v>0</v>
      </c>
      <c r="CI185" t="s">
        <v>206</v>
      </c>
      <c r="CJ185">
        <v>0</v>
      </c>
      <c r="CK185">
        <v>0</v>
      </c>
      <c r="CL185">
        <v>0</v>
      </c>
      <c r="CM185">
        <v>0</v>
      </c>
      <c r="CN185" t="s">
        <v>206</v>
      </c>
      <c r="CO185" t="s">
        <v>207</v>
      </c>
      <c r="CP185">
        <v>0</v>
      </c>
      <c r="CQ185">
        <v>0</v>
      </c>
      <c r="CR185">
        <v>0</v>
      </c>
      <c r="CS185">
        <v>0</v>
      </c>
      <c r="CT185">
        <v>0</v>
      </c>
      <c r="CU185" t="s">
        <v>206</v>
      </c>
      <c r="CV185">
        <v>0</v>
      </c>
      <c r="CW185">
        <v>0</v>
      </c>
      <c r="CX185">
        <v>0</v>
      </c>
      <c r="CY185">
        <v>0</v>
      </c>
      <c r="CZ185" t="s">
        <v>219</v>
      </c>
      <c r="DA185">
        <f>Table1[[#This Row],[i- returnees internal present household]]+Table1[[#This Row],[k- abroad returnee household]]</f>
        <v>254</v>
      </c>
      <c r="DB185">
        <f>Table1[[#This Row],[i- returnees internal present individuals]]+Table1[[#This Row],[k- abroad returnee individuals]]</f>
        <v>1270</v>
      </c>
      <c r="DC185" t="s">
        <v>206</v>
      </c>
      <c r="DD185">
        <v>0</v>
      </c>
      <c r="DE185">
        <v>0</v>
      </c>
      <c r="DF185">
        <v>0</v>
      </c>
      <c r="DG185">
        <v>0</v>
      </c>
      <c r="DH185" t="s">
        <v>207</v>
      </c>
      <c r="DI185" t="s">
        <v>207</v>
      </c>
      <c r="DJ185" t="s">
        <v>207</v>
      </c>
      <c r="DK185" t="s">
        <v>207</v>
      </c>
      <c r="DL185">
        <v>0</v>
      </c>
      <c r="DM185">
        <v>0</v>
      </c>
      <c r="DN185" t="s">
        <v>207</v>
      </c>
      <c r="DO185" t="s">
        <v>207</v>
      </c>
      <c r="DP185" t="s">
        <v>207</v>
      </c>
      <c r="DQ185" t="s">
        <v>207</v>
      </c>
      <c r="DR185">
        <v>0</v>
      </c>
      <c r="DS185">
        <v>0</v>
      </c>
      <c r="DT185" t="s">
        <v>207</v>
      </c>
      <c r="DU185" t="s">
        <v>207</v>
      </c>
      <c r="DV185" t="s">
        <v>207</v>
      </c>
      <c r="DW185" t="s">
        <v>207</v>
      </c>
      <c r="DX185">
        <v>0</v>
      </c>
      <c r="DY185">
        <v>0</v>
      </c>
      <c r="DZ185" t="s">
        <v>207</v>
      </c>
      <c r="EA185" t="s">
        <v>207</v>
      </c>
      <c r="EB185" t="s">
        <v>207</v>
      </c>
      <c r="EC185" t="s">
        <v>207</v>
      </c>
      <c r="ED185">
        <v>0</v>
      </c>
      <c r="EE185">
        <v>0</v>
      </c>
      <c r="EF185" t="s">
        <v>207</v>
      </c>
      <c r="EG185" t="s">
        <v>207</v>
      </c>
      <c r="EH185" t="s">
        <v>207</v>
      </c>
      <c r="EI185" t="s">
        <v>207</v>
      </c>
      <c r="EJ185">
        <v>0</v>
      </c>
      <c r="EK185">
        <v>0</v>
      </c>
      <c r="EL185" t="s">
        <v>219</v>
      </c>
      <c r="EM185">
        <v>254</v>
      </c>
      <c r="EN185">
        <v>1270</v>
      </c>
      <c r="EO185">
        <v>0</v>
      </c>
      <c r="EP185">
        <v>0</v>
      </c>
      <c r="EQ185" t="s">
        <v>207</v>
      </c>
      <c r="ER185" t="s">
        <v>207</v>
      </c>
      <c r="ES185" t="s">
        <v>207</v>
      </c>
      <c r="ET185" t="s">
        <v>207</v>
      </c>
      <c r="EU185">
        <v>100</v>
      </c>
      <c r="EV185">
        <v>500</v>
      </c>
      <c r="EW185" t="s">
        <v>281</v>
      </c>
      <c r="EX185" t="s">
        <v>464</v>
      </c>
      <c r="EY185" t="s">
        <v>210</v>
      </c>
      <c r="EZ185" t="s">
        <v>207</v>
      </c>
      <c r="FA185">
        <v>104</v>
      </c>
      <c r="FB185">
        <v>520</v>
      </c>
      <c r="FC185" t="s">
        <v>281</v>
      </c>
      <c r="FD185" t="s">
        <v>464</v>
      </c>
      <c r="FE185" t="s">
        <v>210</v>
      </c>
      <c r="FF185" t="s">
        <v>207</v>
      </c>
      <c r="FG185">
        <v>50</v>
      </c>
      <c r="FH185">
        <v>250</v>
      </c>
      <c r="FI185" t="s">
        <v>281</v>
      </c>
      <c r="FJ185" t="s">
        <v>464</v>
      </c>
      <c r="FK185" t="s">
        <v>210</v>
      </c>
      <c r="FL185" t="s">
        <v>207</v>
      </c>
      <c r="FM185">
        <v>0</v>
      </c>
      <c r="FN185">
        <v>0</v>
      </c>
      <c r="FO185" t="s">
        <v>207</v>
      </c>
      <c r="FP185" t="s">
        <v>207</v>
      </c>
      <c r="FQ185" t="s">
        <v>207</v>
      </c>
      <c r="FR185" t="s">
        <v>207</v>
      </c>
      <c r="FS185">
        <v>0</v>
      </c>
      <c r="FT185">
        <v>0</v>
      </c>
      <c r="FU185">
        <v>0</v>
      </c>
      <c r="FV185">
        <v>0</v>
      </c>
      <c r="FW185">
        <v>100</v>
      </c>
      <c r="FX185">
        <v>500</v>
      </c>
      <c r="FY185">
        <v>154</v>
      </c>
      <c r="FZ185">
        <v>770</v>
      </c>
      <c r="GA185">
        <v>0</v>
      </c>
      <c r="GB185">
        <v>0</v>
      </c>
      <c r="GC185" t="s">
        <v>219</v>
      </c>
      <c r="GD185">
        <v>150</v>
      </c>
      <c r="GE185">
        <v>750</v>
      </c>
      <c r="GF185" t="s">
        <v>206</v>
      </c>
      <c r="GG185" t="s">
        <v>207</v>
      </c>
      <c r="GH185" t="s">
        <v>207</v>
      </c>
      <c r="GI185" t="s">
        <v>219</v>
      </c>
      <c r="GJ185" t="s">
        <v>281</v>
      </c>
      <c r="GK185" t="s">
        <v>206</v>
      </c>
      <c r="GL185">
        <v>0</v>
      </c>
      <c r="GM185">
        <v>0</v>
      </c>
      <c r="GN185" t="s">
        <v>206</v>
      </c>
      <c r="GO185" t="s">
        <v>211</v>
      </c>
      <c r="GP185" t="s">
        <v>211</v>
      </c>
      <c r="GQ185" t="s">
        <v>211</v>
      </c>
      <c r="GR185" t="s">
        <v>220</v>
      </c>
    </row>
    <row r="186" spans="1:200" x14ac:dyDescent="0.2">
      <c r="A186" t="s">
        <v>333</v>
      </c>
      <c r="B186" t="s">
        <v>271</v>
      </c>
      <c r="C186" t="s">
        <v>775</v>
      </c>
      <c r="D186" t="s">
        <v>481</v>
      </c>
      <c r="E186" t="s">
        <v>865</v>
      </c>
      <c r="F186" t="s">
        <v>866</v>
      </c>
      <c r="G186">
        <v>9</v>
      </c>
      <c r="H186">
        <v>9</v>
      </c>
      <c r="I186" t="s">
        <v>219</v>
      </c>
      <c r="J186">
        <v>492</v>
      </c>
      <c r="K186">
        <v>2460</v>
      </c>
      <c r="L186">
        <v>29</v>
      </c>
      <c r="M186">
        <v>145</v>
      </c>
      <c r="N186" t="s">
        <v>271</v>
      </c>
      <c r="O186" t="s">
        <v>481</v>
      </c>
      <c r="P186">
        <v>285</v>
      </c>
      <c r="Q186">
        <v>1425</v>
      </c>
      <c r="R186" t="s">
        <v>271</v>
      </c>
      <c r="S186" t="s">
        <v>481</v>
      </c>
      <c r="T186">
        <v>123</v>
      </c>
      <c r="U186">
        <v>615</v>
      </c>
      <c r="V186" t="s">
        <v>271</v>
      </c>
      <c r="W186" t="s">
        <v>481</v>
      </c>
      <c r="X186">
        <v>55</v>
      </c>
      <c r="Y186">
        <v>275</v>
      </c>
      <c r="Z186" t="s">
        <v>271</v>
      </c>
      <c r="AA186" t="s">
        <v>481</v>
      </c>
      <c r="AB186">
        <v>0</v>
      </c>
      <c r="AC186">
        <v>0</v>
      </c>
      <c r="AD186" t="s">
        <v>207</v>
      </c>
      <c r="AE186" t="s">
        <v>207</v>
      </c>
      <c r="AF186">
        <v>0</v>
      </c>
      <c r="AG186">
        <v>0</v>
      </c>
      <c r="AH186" t="s">
        <v>207</v>
      </c>
      <c r="AI186" t="s">
        <v>207</v>
      </c>
      <c r="AJ186">
        <v>0</v>
      </c>
      <c r="AK186">
        <v>0</v>
      </c>
      <c r="AL186" t="s">
        <v>206</v>
      </c>
      <c r="AM186">
        <v>0</v>
      </c>
      <c r="AN186">
        <v>0</v>
      </c>
      <c r="AO186">
        <v>0</v>
      </c>
      <c r="AP186">
        <v>0</v>
      </c>
      <c r="AQ186" t="s">
        <v>207</v>
      </c>
      <c r="AR186" t="s">
        <v>207</v>
      </c>
      <c r="AS186">
        <v>0</v>
      </c>
      <c r="AT186">
        <v>0</v>
      </c>
      <c r="AU186" t="s">
        <v>207</v>
      </c>
      <c r="AV186" t="s">
        <v>207</v>
      </c>
      <c r="AW186">
        <v>0</v>
      </c>
      <c r="AX186">
        <v>0</v>
      </c>
      <c r="AY186" t="s">
        <v>207</v>
      </c>
      <c r="AZ186" t="s">
        <v>207</v>
      </c>
      <c r="BA186">
        <v>0</v>
      </c>
      <c r="BB186">
        <v>0</v>
      </c>
      <c r="BC186" t="s">
        <v>207</v>
      </c>
      <c r="BD186" t="s">
        <v>207</v>
      </c>
      <c r="BE186">
        <v>0</v>
      </c>
      <c r="BF186">
        <v>0</v>
      </c>
      <c r="BG186" t="s">
        <v>207</v>
      </c>
      <c r="BH186" t="s">
        <v>207</v>
      </c>
      <c r="BI186">
        <v>0</v>
      </c>
      <c r="BJ186">
        <v>0</v>
      </c>
      <c r="BK186">
        <v>145</v>
      </c>
      <c r="BL186">
        <v>0</v>
      </c>
      <c r="BM186">
        <v>0</v>
      </c>
      <c r="BN186">
        <v>0</v>
      </c>
      <c r="BO186" t="s">
        <v>206</v>
      </c>
      <c r="BP186">
        <v>1425</v>
      </c>
      <c r="BQ186">
        <v>0</v>
      </c>
      <c r="BR186">
        <v>0</v>
      </c>
      <c r="BS186">
        <v>0</v>
      </c>
      <c r="BT186" t="s">
        <v>206</v>
      </c>
      <c r="BU186">
        <v>615</v>
      </c>
      <c r="BV186">
        <v>0</v>
      </c>
      <c r="BW186">
        <v>0</v>
      </c>
      <c r="BX186">
        <v>0</v>
      </c>
      <c r="BY186" t="s">
        <v>206</v>
      </c>
      <c r="BZ186">
        <v>275</v>
      </c>
      <c r="CA186">
        <v>0</v>
      </c>
      <c r="CB186">
        <v>0</v>
      </c>
      <c r="CC186">
        <v>0</v>
      </c>
      <c r="CD186" t="s">
        <v>206</v>
      </c>
      <c r="CE186">
        <v>0</v>
      </c>
      <c r="CF186">
        <v>0</v>
      </c>
      <c r="CG186">
        <v>0</v>
      </c>
      <c r="CH186">
        <v>0</v>
      </c>
      <c r="CI186" t="s">
        <v>206</v>
      </c>
      <c r="CJ186">
        <v>0</v>
      </c>
      <c r="CK186">
        <v>0</v>
      </c>
      <c r="CL186">
        <v>0</v>
      </c>
      <c r="CM186">
        <v>0</v>
      </c>
      <c r="CN186" t="s">
        <v>206</v>
      </c>
      <c r="CO186" t="s">
        <v>207</v>
      </c>
      <c r="CP186">
        <v>0</v>
      </c>
      <c r="CQ186">
        <v>0</v>
      </c>
      <c r="CR186">
        <v>0</v>
      </c>
      <c r="CS186">
        <v>492</v>
      </c>
      <c r="CT186">
        <v>2460</v>
      </c>
      <c r="CU186" t="s">
        <v>206</v>
      </c>
      <c r="CV186">
        <v>0</v>
      </c>
      <c r="CW186">
        <v>0</v>
      </c>
      <c r="CX186">
        <v>3151</v>
      </c>
      <c r="CY186">
        <v>17332</v>
      </c>
      <c r="CZ186" t="s">
        <v>219</v>
      </c>
      <c r="DA186">
        <f>Table1[[#This Row],[i- returnees internal present household]]+Table1[[#This Row],[k- abroad returnee household]]</f>
        <v>516</v>
      </c>
      <c r="DB186">
        <f>Table1[[#This Row],[i- returnees internal present individuals]]+Table1[[#This Row],[k- abroad returnee individuals]]</f>
        <v>2580</v>
      </c>
      <c r="DC186" t="s">
        <v>219</v>
      </c>
      <c r="DD186">
        <v>516</v>
      </c>
      <c r="DE186">
        <v>2580</v>
      </c>
      <c r="DF186">
        <v>166</v>
      </c>
      <c r="DG186">
        <v>830</v>
      </c>
      <c r="DH186" t="s">
        <v>271</v>
      </c>
      <c r="DI186" t="s">
        <v>479</v>
      </c>
      <c r="DJ186" t="s">
        <v>210</v>
      </c>
      <c r="DK186" t="s">
        <v>207</v>
      </c>
      <c r="DL186">
        <v>87</v>
      </c>
      <c r="DM186">
        <v>435</v>
      </c>
      <c r="DN186" t="s">
        <v>271</v>
      </c>
      <c r="DO186" t="s">
        <v>479</v>
      </c>
      <c r="DP186" t="s">
        <v>210</v>
      </c>
      <c r="DQ186" t="s">
        <v>207</v>
      </c>
      <c r="DR186">
        <v>118</v>
      </c>
      <c r="DS186">
        <v>590</v>
      </c>
      <c r="DT186" t="s">
        <v>271</v>
      </c>
      <c r="DU186" t="s">
        <v>479</v>
      </c>
      <c r="DV186" t="s">
        <v>210</v>
      </c>
      <c r="DW186" t="s">
        <v>207</v>
      </c>
      <c r="DX186">
        <v>145</v>
      </c>
      <c r="DY186">
        <v>725</v>
      </c>
      <c r="DZ186" t="s">
        <v>271</v>
      </c>
      <c r="EA186" t="s">
        <v>479</v>
      </c>
      <c r="EB186" t="s">
        <v>210</v>
      </c>
      <c r="EC186" t="s">
        <v>207</v>
      </c>
      <c r="ED186">
        <v>0</v>
      </c>
      <c r="EE186">
        <v>0</v>
      </c>
      <c r="EF186" t="s">
        <v>207</v>
      </c>
      <c r="EG186" t="s">
        <v>207</v>
      </c>
      <c r="EH186" t="s">
        <v>207</v>
      </c>
      <c r="EI186" t="s">
        <v>207</v>
      </c>
      <c r="EJ186">
        <v>0</v>
      </c>
      <c r="EK186">
        <v>0</v>
      </c>
      <c r="EL186" t="s">
        <v>206</v>
      </c>
      <c r="EM186">
        <v>0</v>
      </c>
      <c r="EN186">
        <v>0</v>
      </c>
      <c r="EO186">
        <v>0</v>
      </c>
      <c r="EP186">
        <v>0</v>
      </c>
      <c r="EQ186" t="s">
        <v>207</v>
      </c>
      <c r="ER186" t="s">
        <v>207</v>
      </c>
      <c r="ES186" t="s">
        <v>207</v>
      </c>
      <c r="ET186" t="s">
        <v>207</v>
      </c>
      <c r="EU186">
        <v>0</v>
      </c>
      <c r="EV186">
        <v>0</v>
      </c>
      <c r="EW186" t="s">
        <v>207</v>
      </c>
      <c r="EX186" t="s">
        <v>207</v>
      </c>
      <c r="EY186" t="s">
        <v>207</v>
      </c>
      <c r="EZ186" t="s">
        <v>207</v>
      </c>
      <c r="FA186">
        <v>0</v>
      </c>
      <c r="FB186">
        <v>0</v>
      </c>
      <c r="FC186" t="s">
        <v>207</v>
      </c>
      <c r="FD186" t="s">
        <v>207</v>
      </c>
      <c r="FE186" t="s">
        <v>207</v>
      </c>
      <c r="FF186" t="s">
        <v>207</v>
      </c>
      <c r="FG186">
        <v>0</v>
      </c>
      <c r="FH186">
        <v>0</v>
      </c>
      <c r="FI186" t="s">
        <v>207</v>
      </c>
      <c r="FJ186" t="s">
        <v>207</v>
      </c>
      <c r="FK186" t="s">
        <v>207</v>
      </c>
      <c r="FL186" t="s">
        <v>207</v>
      </c>
      <c r="FM186">
        <v>0</v>
      </c>
      <c r="FN186">
        <v>0</v>
      </c>
      <c r="FO186" t="s">
        <v>207</v>
      </c>
      <c r="FP186" t="s">
        <v>207</v>
      </c>
      <c r="FQ186" t="s">
        <v>207</v>
      </c>
      <c r="FR186" t="s">
        <v>207</v>
      </c>
      <c r="FS186">
        <v>0</v>
      </c>
      <c r="FT186">
        <v>0</v>
      </c>
      <c r="FU186">
        <v>323</v>
      </c>
      <c r="FV186">
        <v>1615</v>
      </c>
      <c r="FW186">
        <v>110</v>
      </c>
      <c r="FX186">
        <v>550</v>
      </c>
      <c r="FY186">
        <v>83</v>
      </c>
      <c r="FZ186">
        <v>415</v>
      </c>
      <c r="GA186">
        <v>0</v>
      </c>
      <c r="GB186">
        <v>0</v>
      </c>
      <c r="GC186" t="s">
        <v>219</v>
      </c>
      <c r="GD186">
        <v>103</v>
      </c>
      <c r="GE186">
        <v>515</v>
      </c>
      <c r="GF186" t="s">
        <v>219</v>
      </c>
      <c r="GG186" t="s">
        <v>271</v>
      </c>
      <c r="GH186" t="s">
        <v>479</v>
      </c>
      <c r="GI186" t="s">
        <v>206</v>
      </c>
      <c r="GJ186" t="s">
        <v>207</v>
      </c>
      <c r="GK186" t="s">
        <v>206</v>
      </c>
      <c r="GL186">
        <v>0</v>
      </c>
      <c r="GM186">
        <v>0</v>
      </c>
      <c r="GN186" t="s">
        <v>219</v>
      </c>
      <c r="GO186" t="s">
        <v>211</v>
      </c>
      <c r="GP186" t="s">
        <v>211</v>
      </c>
      <c r="GQ186" t="s">
        <v>211</v>
      </c>
      <c r="GR186" t="s">
        <v>867</v>
      </c>
    </row>
    <row r="187" spans="1:200" x14ac:dyDescent="0.2">
      <c r="A187" t="s">
        <v>333</v>
      </c>
      <c r="B187" t="s">
        <v>271</v>
      </c>
      <c r="C187" t="s">
        <v>775</v>
      </c>
      <c r="D187" t="s">
        <v>481</v>
      </c>
      <c r="E187" t="s">
        <v>868</v>
      </c>
      <c r="F187" t="s">
        <v>869</v>
      </c>
      <c r="G187">
        <v>9</v>
      </c>
      <c r="H187">
        <v>9</v>
      </c>
      <c r="I187" t="s">
        <v>219</v>
      </c>
      <c r="J187">
        <v>2016</v>
      </c>
      <c r="K187">
        <v>10080</v>
      </c>
      <c r="L187">
        <v>1292</v>
      </c>
      <c r="M187">
        <v>6460</v>
      </c>
      <c r="N187" t="s">
        <v>271</v>
      </c>
      <c r="O187" t="s">
        <v>481</v>
      </c>
      <c r="P187">
        <v>724</v>
      </c>
      <c r="Q187">
        <v>3620</v>
      </c>
      <c r="R187" t="s">
        <v>271</v>
      </c>
      <c r="S187" t="s">
        <v>481</v>
      </c>
      <c r="T187">
        <v>0</v>
      </c>
      <c r="U187">
        <v>0</v>
      </c>
      <c r="V187" t="s">
        <v>207</v>
      </c>
      <c r="W187" t="s">
        <v>207</v>
      </c>
      <c r="X187">
        <v>0</v>
      </c>
      <c r="Y187">
        <v>0</v>
      </c>
      <c r="Z187" t="s">
        <v>207</v>
      </c>
      <c r="AA187" t="s">
        <v>207</v>
      </c>
      <c r="AB187">
        <v>0</v>
      </c>
      <c r="AC187">
        <v>0</v>
      </c>
      <c r="AD187" t="s">
        <v>207</v>
      </c>
      <c r="AE187" t="s">
        <v>207</v>
      </c>
      <c r="AF187">
        <v>0</v>
      </c>
      <c r="AG187">
        <v>0</v>
      </c>
      <c r="AH187" t="s">
        <v>207</v>
      </c>
      <c r="AI187" t="s">
        <v>207</v>
      </c>
      <c r="AJ187">
        <v>0</v>
      </c>
      <c r="AK187">
        <v>0</v>
      </c>
      <c r="AL187" t="s">
        <v>206</v>
      </c>
      <c r="AM187">
        <v>0</v>
      </c>
      <c r="AN187">
        <v>0</v>
      </c>
      <c r="AO187">
        <v>0</v>
      </c>
      <c r="AP187">
        <v>0</v>
      </c>
      <c r="AQ187" t="s">
        <v>207</v>
      </c>
      <c r="AR187" t="s">
        <v>207</v>
      </c>
      <c r="AS187">
        <v>0</v>
      </c>
      <c r="AT187">
        <v>0</v>
      </c>
      <c r="AU187" t="s">
        <v>207</v>
      </c>
      <c r="AV187" t="s">
        <v>207</v>
      </c>
      <c r="AW187">
        <v>0</v>
      </c>
      <c r="AX187">
        <v>0</v>
      </c>
      <c r="AY187" t="s">
        <v>207</v>
      </c>
      <c r="AZ187" t="s">
        <v>207</v>
      </c>
      <c r="BA187">
        <v>0</v>
      </c>
      <c r="BB187">
        <v>0</v>
      </c>
      <c r="BC187" t="s">
        <v>207</v>
      </c>
      <c r="BD187" t="s">
        <v>207</v>
      </c>
      <c r="BE187">
        <v>0</v>
      </c>
      <c r="BF187">
        <v>0</v>
      </c>
      <c r="BG187" t="s">
        <v>207</v>
      </c>
      <c r="BH187" t="s">
        <v>207</v>
      </c>
      <c r="BI187">
        <v>0</v>
      </c>
      <c r="BJ187">
        <v>0</v>
      </c>
      <c r="BK187">
        <v>6460</v>
      </c>
      <c r="BL187">
        <v>0</v>
      </c>
      <c r="BM187">
        <v>0</v>
      </c>
      <c r="BN187">
        <v>0</v>
      </c>
      <c r="BO187" t="s">
        <v>206</v>
      </c>
      <c r="BP187">
        <v>3620</v>
      </c>
      <c r="BQ187">
        <v>0</v>
      </c>
      <c r="BR187">
        <v>0</v>
      </c>
      <c r="BS187">
        <v>0</v>
      </c>
      <c r="BT187" t="s">
        <v>206</v>
      </c>
      <c r="BU187">
        <v>0</v>
      </c>
      <c r="BV187">
        <v>0</v>
      </c>
      <c r="BW187">
        <v>0</v>
      </c>
      <c r="BX187">
        <v>0</v>
      </c>
      <c r="BY187" t="s">
        <v>206</v>
      </c>
      <c r="BZ187">
        <v>0</v>
      </c>
      <c r="CA187">
        <v>0</v>
      </c>
      <c r="CB187">
        <v>0</v>
      </c>
      <c r="CC187">
        <v>0</v>
      </c>
      <c r="CD187" t="s">
        <v>206</v>
      </c>
      <c r="CE187">
        <v>0</v>
      </c>
      <c r="CF187">
        <v>0</v>
      </c>
      <c r="CG187">
        <v>0</v>
      </c>
      <c r="CH187">
        <v>0</v>
      </c>
      <c r="CI187" t="s">
        <v>206</v>
      </c>
      <c r="CJ187">
        <v>0</v>
      </c>
      <c r="CK187">
        <v>0</v>
      </c>
      <c r="CL187">
        <v>0</v>
      </c>
      <c r="CM187">
        <v>0</v>
      </c>
      <c r="CN187" t="s">
        <v>206</v>
      </c>
      <c r="CO187" t="s">
        <v>207</v>
      </c>
      <c r="CP187">
        <v>0</v>
      </c>
      <c r="CQ187">
        <v>0</v>
      </c>
      <c r="CR187">
        <v>0</v>
      </c>
      <c r="CS187">
        <v>2016</v>
      </c>
      <c r="CT187">
        <v>10080</v>
      </c>
      <c r="CU187" t="s">
        <v>206</v>
      </c>
      <c r="CV187">
        <v>0</v>
      </c>
      <c r="CW187">
        <v>0</v>
      </c>
      <c r="CX187">
        <v>2025</v>
      </c>
      <c r="CY187">
        <v>11139</v>
      </c>
      <c r="CZ187" t="s">
        <v>219</v>
      </c>
      <c r="DA187">
        <f>Table1[[#This Row],[i- returnees internal present household]]+Table1[[#This Row],[k- abroad returnee household]]</f>
        <v>1607</v>
      </c>
      <c r="DB187">
        <f>Table1[[#This Row],[i- returnees internal present individuals]]+Table1[[#This Row],[k- abroad returnee individuals]]</f>
        <v>8035</v>
      </c>
      <c r="DC187" t="s">
        <v>219</v>
      </c>
      <c r="DD187">
        <v>1607</v>
      </c>
      <c r="DE187">
        <v>8035</v>
      </c>
      <c r="DF187">
        <v>870</v>
      </c>
      <c r="DG187">
        <v>4350</v>
      </c>
      <c r="DH187" t="s">
        <v>271</v>
      </c>
      <c r="DI187" t="s">
        <v>481</v>
      </c>
      <c r="DJ187" t="s">
        <v>210</v>
      </c>
      <c r="DK187" t="s">
        <v>207</v>
      </c>
      <c r="DL187">
        <v>709</v>
      </c>
      <c r="DM187">
        <v>3545</v>
      </c>
      <c r="DN187" t="s">
        <v>271</v>
      </c>
      <c r="DO187" t="s">
        <v>481</v>
      </c>
      <c r="DP187" t="s">
        <v>210</v>
      </c>
      <c r="DQ187" t="s">
        <v>207</v>
      </c>
      <c r="DR187">
        <v>0</v>
      </c>
      <c r="DS187">
        <v>0</v>
      </c>
      <c r="DT187" t="s">
        <v>207</v>
      </c>
      <c r="DU187" t="s">
        <v>207</v>
      </c>
      <c r="DV187" t="s">
        <v>207</v>
      </c>
      <c r="DW187" t="s">
        <v>207</v>
      </c>
      <c r="DX187">
        <v>0</v>
      </c>
      <c r="DY187">
        <v>0</v>
      </c>
      <c r="DZ187" t="s">
        <v>207</v>
      </c>
      <c r="EA187" t="s">
        <v>207</v>
      </c>
      <c r="EB187" t="s">
        <v>207</v>
      </c>
      <c r="EC187" t="s">
        <v>207</v>
      </c>
      <c r="ED187">
        <v>28</v>
      </c>
      <c r="EE187">
        <v>140</v>
      </c>
      <c r="EF187" t="s">
        <v>271</v>
      </c>
      <c r="EG187" t="s">
        <v>479</v>
      </c>
      <c r="EH187" t="s">
        <v>210</v>
      </c>
      <c r="EI187" t="s">
        <v>207</v>
      </c>
      <c r="EJ187">
        <v>0</v>
      </c>
      <c r="EK187">
        <v>0</v>
      </c>
      <c r="EL187" t="s">
        <v>206</v>
      </c>
      <c r="EM187">
        <v>0</v>
      </c>
      <c r="EN187">
        <v>0</v>
      </c>
      <c r="EO187">
        <v>0</v>
      </c>
      <c r="EP187">
        <v>0</v>
      </c>
      <c r="EQ187" t="s">
        <v>207</v>
      </c>
      <c r="ER187" t="s">
        <v>207</v>
      </c>
      <c r="ES187" t="s">
        <v>207</v>
      </c>
      <c r="ET187" t="s">
        <v>207</v>
      </c>
      <c r="EU187">
        <v>0</v>
      </c>
      <c r="EV187">
        <v>0</v>
      </c>
      <c r="EW187" t="s">
        <v>207</v>
      </c>
      <c r="EX187" t="s">
        <v>207</v>
      </c>
      <c r="EY187" t="s">
        <v>207</v>
      </c>
      <c r="EZ187" t="s">
        <v>207</v>
      </c>
      <c r="FA187">
        <v>0</v>
      </c>
      <c r="FB187">
        <v>0</v>
      </c>
      <c r="FC187" t="s">
        <v>207</v>
      </c>
      <c r="FD187" t="s">
        <v>207</v>
      </c>
      <c r="FE187" t="s">
        <v>207</v>
      </c>
      <c r="FF187" t="s">
        <v>207</v>
      </c>
      <c r="FG187">
        <v>0</v>
      </c>
      <c r="FH187">
        <v>0</v>
      </c>
      <c r="FI187" t="s">
        <v>207</v>
      </c>
      <c r="FJ187" t="s">
        <v>207</v>
      </c>
      <c r="FK187" t="s">
        <v>207</v>
      </c>
      <c r="FL187" t="s">
        <v>207</v>
      </c>
      <c r="FM187">
        <v>0</v>
      </c>
      <c r="FN187">
        <v>0</v>
      </c>
      <c r="FO187" t="s">
        <v>207</v>
      </c>
      <c r="FP187" t="s">
        <v>207</v>
      </c>
      <c r="FQ187" t="s">
        <v>207</v>
      </c>
      <c r="FR187" t="s">
        <v>207</v>
      </c>
      <c r="FS187">
        <v>0</v>
      </c>
      <c r="FT187">
        <v>0</v>
      </c>
      <c r="FU187">
        <v>202</v>
      </c>
      <c r="FV187">
        <v>1010</v>
      </c>
      <c r="FW187">
        <v>603</v>
      </c>
      <c r="FX187">
        <v>3015</v>
      </c>
      <c r="FY187">
        <v>802</v>
      </c>
      <c r="FZ187">
        <v>4010</v>
      </c>
      <c r="GA187">
        <v>0</v>
      </c>
      <c r="GB187">
        <v>0</v>
      </c>
      <c r="GC187" t="s">
        <v>219</v>
      </c>
      <c r="GD187">
        <v>210</v>
      </c>
      <c r="GE187">
        <v>1050</v>
      </c>
      <c r="GF187" t="s">
        <v>219</v>
      </c>
      <c r="GG187" t="s">
        <v>271</v>
      </c>
      <c r="GH187" t="s">
        <v>481</v>
      </c>
      <c r="GI187" t="s">
        <v>206</v>
      </c>
      <c r="GJ187" t="s">
        <v>207</v>
      </c>
      <c r="GK187" t="s">
        <v>206</v>
      </c>
      <c r="GL187">
        <v>0</v>
      </c>
      <c r="GM187">
        <v>0</v>
      </c>
      <c r="GN187" t="s">
        <v>219</v>
      </c>
      <c r="GO187" t="s">
        <v>211</v>
      </c>
      <c r="GP187" t="s">
        <v>211</v>
      </c>
      <c r="GQ187" t="s">
        <v>211</v>
      </c>
      <c r="GR187" t="s">
        <v>870</v>
      </c>
    </row>
    <row r="188" spans="1:200" x14ac:dyDescent="0.2">
      <c r="A188" t="s">
        <v>261</v>
      </c>
      <c r="B188" t="s">
        <v>262</v>
      </c>
      <c r="C188" t="s">
        <v>569</v>
      </c>
      <c r="D188" t="s">
        <v>570</v>
      </c>
      <c r="E188" t="s">
        <v>871</v>
      </c>
      <c r="F188" t="s">
        <v>872</v>
      </c>
      <c r="G188">
        <v>9</v>
      </c>
      <c r="H188">
        <v>9</v>
      </c>
      <c r="I188" t="s">
        <v>219</v>
      </c>
      <c r="J188">
        <v>93</v>
      </c>
      <c r="K188">
        <v>465</v>
      </c>
      <c r="L188">
        <v>50</v>
      </c>
      <c r="M188">
        <v>250</v>
      </c>
      <c r="N188" t="s">
        <v>253</v>
      </c>
      <c r="O188" t="s">
        <v>254</v>
      </c>
      <c r="P188">
        <v>12</v>
      </c>
      <c r="Q188">
        <v>60</v>
      </c>
      <c r="R188" t="s">
        <v>253</v>
      </c>
      <c r="S188" t="s">
        <v>254</v>
      </c>
      <c r="T188">
        <v>9</v>
      </c>
      <c r="U188">
        <v>45</v>
      </c>
      <c r="V188" t="s">
        <v>271</v>
      </c>
      <c r="W188" t="s">
        <v>483</v>
      </c>
      <c r="X188">
        <v>7</v>
      </c>
      <c r="Y188">
        <v>35</v>
      </c>
      <c r="Z188" t="s">
        <v>253</v>
      </c>
      <c r="AA188" t="s">
        <v>254</v>
      </c>
      <c r="AB188">
        <v>8</v>
      </c>
      <c r="AC188">
        <v>40</v>
      </c>
      <c r="AD188" t="s">
        <v>262</v>
      </c>
      <c r="AE188" t="s">
        <v>362</v>
      </c>
      <c r="AF188">
        <v>7</v>
      </c>
      <c r="AG188">
        <v>35</v>
      </c>
      <c r="AH188" t="s">
        <v>253</v>
      </c>
      <c r="AI188" t="s">
        <v>254</v>
      </c>
      <c r="AJ188">
        <v>0</v>
      </c>
      <c r="AK188">
        <v>0</v>
      </c>
      <c r="AL188" t="s">
        <v>219</v>
      </c>
      <c r="AM188">
        <v>36</v>
      </c>
      <c r="AN188">
        <v>180</v>
      </c>
      <c r="AO188">
        <v>12</v>
      </c>
      <c r="AP188">
        <v>60</v>
      </c>
      <c r="AQ188" t="s">
        <v>281</v>
      </c>
      <c r="AR188" t="s">
        <v>484</v>
      </c>
      <c r="AS188">
        <v>9</v>
      </c>
      <c r="AT188">
        <v>45</v>
      </c>
      <c r="AU188" t="s">
        <v>281</v>
      </c>
      <c r="AV188" t="s">
        <v>484</v>
      </c>
      <c r="AW188">
        <v>7</v>
      </c>
      <c r="AX188">
        <v>35</v>
      </c>
      <c r="AY188" t="s">
        <v>279</v>
      </c>
      <c r="AZ188" t="s">
        <v>414</v>
      </c>
      <c r="BA188">
        <v>5</v>
      </c>
      <c r="BB188">
        <v>25</v>
      </c>
      <c r="BC188" t="s">
        <v>279</v>
      </c>
      <c r="BD188" t="s">
        <v>414</v>
      </c>
      <c r="BE188">
        <v>3</v>
      </c>
      <c r="BF188">
        <v>15</v>
      </c>
      <c r="BG188" t="s">
        <v>281</v>
      </c>
      <c r="BH188" t="s">
        <v>484</v>
      </c>
      <c r="BI188">
        <v>0</v>
      </c>
      <c r="BJ188">
        <v>0</v>
      </c>
      <c r="BK188">
        <v>250</v>
      </c>
      <c r="BL188">
        <v>0</v>
      </c>
      <c r="BM188">
        <v>0</v>
      </c>
      <c r="BN188">
        <v>0</v>
      </c>
      <c r="BO188" t="s">
        <v>206</v>
      </c>
      <c r="BP188">
        <v>60</v>
      </c>
      <c r="BQ188">
        <v>0</v>
      </c>
      <c r="BR188">
        <v>0</v>
      </c>
      <c r="BS188">
        <v>0</v>
      </c>
      <c r="BT188" t="s">
        <v>206</v>
      </c>
      <c r="BU188">
        <v>45</v>
      </c>
      <c r="BV188">
        <v>0</v>
      </c>
      <c r="BW188">
        <v>0</v>
      </c>
      <c r="BX188">
        <v>0</v>
      </c>
      <c r="BY188" t="s">
        <v>206</v>
      </c>
      <c r="BZ188">
        <v>35</v>
      </c>
      <c r="CA188">
        <v>0</v>
      </c>
      <c r="CB188">
        <v>0</v>
      </c>
      <c r="CC188">
        <v>0</v>
      </c>
      <c r="CD188" t="s">
        <v>206</v>
      </c>
      <c r="CE188">
        <v>40</v>
      </c>
      <c r="CF188">
        <v>0</v>
      </c>
      <c r="CG188">
        <v>0</v>
      </c>
      <c r="CH188">
        <v>0</v>
      </c>
      <c r="CI188" t="s">
        <v>206</v>
      </c>
      <c r="CJ188">
        <v>35</v>
      </c>
      <c r="CK188">
        <v>0</v>
      </c>
      <c r="CL188">
        <v>0</v>
      </c>
      <c r="CM188">
        <v>0</v>
      </c>
      <c r="CN188" t="s">
        <v>206</v>
      </c>
      <c r="CO188" t="s">
        <v>207</v>
      </c>
      <c r="CP188">
        <v>0</v>
      </c>
      <c r="CQ188">
        <v>0</v>
      </c>
      <c r="CR188">
        <v>0</v>
      </c>
      <c r="CS188">
        <v>93</v>
      </c>
      <c r="CT188">
        <v>465</v>
      </c>
      <c r="CU188" t="s">
        <v>219</v>
      </c>
      <c r="CV188">
        <v>29</v>
      </c>
      <c r="CW188">
        <v>145</v>
      </c>
      <c r="CX188">
        <v>432</v>
      </c>
      <c r="CY188">
        <v>2160</v>
      </c>
      <c r="CZ188" t="s">
        <v>219</v>
      </c>
      <c r="DA188">
        <f>Table1[[#This Row],[i- returnees internal present household]]+Table1[[#This Row],[k- abroad returnee household]]</f>
        <v>108</v>
      </c>
      <c r="DB188">
        <f>Table1[[#This Row],[i- returnees internal present individuals]]+Table1[[#This Row],[k- abroad returnee individuals]]</f>
        <v>540</v>
      </c>
      <c r="DC188" t="s">
        <v>219</v>
      </c>
      <c r="DD188">
        <v>70</v>
      </c>
      <c r="DE188">
        <v>345</v>
      </c>
      <c r="DF188">
        <v>19</v>
      </c>
      <c r="DG188">
        <v>95</v>
      </c>
      <c r="DH188" t="s">
        <v>253</v>
      </c>
      <c r="DI188" t="s">
        <v>254</v>
      </c>
      <c r="DJ188" t="s">
        <v>210</v>
      </c>
      <c r="DK188" t="s">
        <v>207</v>
      </c>
      <c r="DL188">
        <v>17</v>
      </c>
      <c r="DM188">
        <v>85</v>
      </c>
      <c r="DN188" t="s">
        <v>262</v>
      </c>
      <c r="DO188" t="s">
        <v>362</v>
      </c>
      <c r="DP188" t="s">
        <v>210</v>
      </c>
      <c r="DQ188" t="s">
        <v>207</v>
      </c>
      <c r="DR188">
        <v>7</v>
      </c>
      <c r="DS188">
        <v>35</v>
      </c>
      <c r="DT188" t="s">
        <v>253</v>
      </c>
      <c r="DU188" t="s">
        <v>254</v>
      </c>
      <c r="DV188" t="s">
        <v>210</v>
      </c>
      <c r="DW188" t="s">
        <v>207</v>
      </c>
      <c r="DX188">
        <v>13</v>
      </c>
      <c r="DY188">
        <v>65</v>
      </c>
      <c r="DZ188" t="s">
        <v>271</v>
      </c>
      <c r="EA188" t="s">
        <v>483</v>
      </c>
      <c r="EB188" t="s">
        <v>210</v>
      </c>
      <c r="EC188" t="s">
        <v>207</v>
      </c>
      <c r="ED188">
        <v>14</v>
      </c>
      <c r="EE188">
        <v>65</v>
      </c>
      <c r="EF188" t="s">
        <v>253</v>
      </c>
      <c r="EG188" t="s">
        <v>254</v>
      </c>
      <c r="EH188" t="s">
        <v>210</v>
      </c>
      <c r="EI188" t="s">
        <v>207</v>
      </c>
      <c r="EJ188">
        <v>0</v>
      </c>
      <c r="EK188">
        <v>0</v>
      </c>
      <c r="EL188" t="s">
        <v>219</v>
      </c>
      <c r="EM188">
        <v>38</v>
      </c>
      <c r="EN188">
        <v>195</v>
      </c>
      <c r="EO188">
        <v>11</v>
      </c>
      <c r="EP188">
        <v>55</v>
      </c>
      <c r="EQ188" t="s">
        <v>281</v>
      </c>
      <c r="ER188" t="s">
        <v>484</v>
      </c>
      <c r="ES188" t="s">
        <v>210</v>
      </c>
      <c r="ET188" t="s">
        <v>207</v>
      </c>
      <c r="EU188">
        <v>9</v>
      </c>
      <c r="EV188">
        <v>45</v>
      </c>
      <c r="EW188" t="s">
        <v>281</v>
      </c>
      <c r="EX188" t="s">
        <v>484</v>
      </c>
      <c r="EY188" t="s">
        <v>210</v>
      </c>
      <c r="EZ188" t="s">
        <v>207</v>
      </c>
      <c r="FA188">
        <v>7</v>
      </c>
      <c r="FB188">
        <v>35</v>
      </c>
      <c r="FC188" t="s">
        <v>279</v>
      </c>
      <c r="FD188" t="s">
        <v>414</v>
      </c>
      <c r="FE188" t="s">
        <v>210</v>
      </c>
      <c r="FF188" t="s">
        <v>207</v>
      </c>
      <c r="FG188">
        <v>6</v>
      </c>
      <c r="FH188">
        <v>35</v>
      </c>
      <c r="FI188" t="s">
        <v>279</v>
      </c>
      <c r="FJ188" t="s">
        <v>414</v>
      </c>
      <c r="FK188" t="s">
        <v>210</v>
      </c>
      <c r="FL188" t="s">
        <v>207</v>
      </c>
      <c r="FM188">
        <v>5</v>
      </c>
      <c r="FN188">
        <v>25</v>
      </c>
      <c r="FO188" t="s">
        <v>281</v>
      </c>
      <c r="FP188" t="s">
        <v>484</v>
      </c>
      <c r="FQ188" t="s">
        <v>210</v>
      </c>
      <c r="FR188" t="s">
        <v>207</v>
      </c>
      <c r="FS188">
        <v>0</v>
      </c>
      <c r="FT188">
        <v>0</v>
      </c>
      <c r="FU188">
        <v>59</v>
      </c>
      <c r="FV188">
        <v>295</v>
      </c>
      <c r="FW188">
        <v>27</v>
      </c>
      <c r="FX188">
        <v>135</v>
      </c>
      <c r="FY188">
        <v>22</v>
      </c>
      <c r="FZ188">
        <v>110</v>
      </c>
      <c r="GA188">
        <v>0</v>
      </c>
      <c r="GB188">
        <v>0</v>
      </c>
      <c r="GC188" t="s">
        <v>219</v>
      </c>
      <c r="GD188">
        <v>108</v>
      </c>
      <c r="GE188">
        <v>540</v>
      </c>
      <c r="GF188" t="s">
        <v>219</v>
      </c>
      <c r="GG188" t="s">
        <v>253</v>
      </c>
      <c r="GH188" t="s">
        <v>254</v>
      </c>
      <c r="GI188" t="s">
        <v>219</v>
      </c>
      <c r="GJ188" t="s">
        <v>281</v>
      </c>
      <c r="GK188" t="s">
        <v>206</v>
      </c>
      <c r="GL188">
        <v>0</v>
      </c>
      <c r="GM188">
        <v>0</v>
      </c>
      <c r="GN188" t="s">
        <v>206</v>
      </c>
      <c r="GO188" t="s">
        <v>211</v>
      </c>
      <c r="GP188" t="s">
        <v>211</v>
      </c>
      <c r="GQ188" t="s">
        <v>257</v>
      </c>
      <c r="GR188" t="s">
        <v>873</v>
      </c>
    </row>
    <row r="189" spans="1:200" x14ac:dyDescent="0.2">
      <c r="A189" t="s">
        <v>333</v>
      </c>
      <c r="B189" t="s">
        <v>271</v>
      </c>
      <c r="C189" t="s">
        <v>845</v>
      </c>
      <c r="D189" t="s">
        <v>359</v>
      </c>
      <c r="E189" t="s">
        <v>874</v>
      </c>
      <c r="F189" t="s">
        <v>875</v>
      </c>
      <c r="G189">
        <v>9</v>
      </c>
      <c r="H189">
        <v>9</v>
      </c>
      <c r="I189" t="s">
        <v>219</v>
      </c>
      <c r="J189">
        <v>13</v>
      </c>
      <c r="K189">
        <v>65</v>
      </c>
      <c r="L189">
        <v>0</v>
      </c>
      <c r="M189">
        <v>0</v>
      </c>
      <c r="N189" t="s">
        <v>207</v>
      </c>
      <c r="O189" t="s">
        <v>207</v>
      </c>
      <c r="P189">
        <v>0</v>
      </c>
      <c r="Q189">
        <v>0</v>
      </c>
      <c r="R189" t="s">
        <v>207</v>
      </c>
      <c r="S189" t="s">
        <v>207</v>
      </c>
      <c r="T189">
        <v>0</v>
      </c>
      <c r="U189">
        <v>0</v>
      </c>
      <c r="V189" t="s">
        <v>207</v>
      </c>
      <c r="W189" t="s">
        <v>207</v>
      </c>
      <c r="X189">
        <v>0</v>
      </c>
      <c r="Y189">
        <v>0</v>
      </c>
      <c r="Z189" t="s">
        <v>207</v>
      </c>
      <c r="AA189" t="s">
        <v>207</v>
      </c>
      <c r="AB189">
        <v>13</v>
      </c>
      <c r="AC189">
        <v>65</v>
      </c>
      <c r="AD189" t="s">
        <v>271</v>
      </c>
      <c r="AE189" t="s">
        <v>780</v>
      </c>
      <c r="AF189">
        <v>0</v>
      </c>
      <c r="AG189">
        <v>0</v>
      </c>
      <c r="AH189" t="s">
        <v>207</v>
      </c>
      <c r="AI189" t="s">
        <v>207</v>
      </c>
      <c r="AJ189">
        <v>0</v>
      </c>
      <c r="AK189">
        <v>0</v>
      </c>
      <c r="AL189" t="s">
        <v>206</v>
      </c>
      <c r="AM189">
        <v>0</v>
      </c>
      <c r="AN189">
        <v>0</v>
      </c>
      <c r="AO189">
        <v>0</v>
      </c>
      <c r="AP189">
        <v>0</v>
      </c>
      <c r="AQ189" t="s">
        <v>207</v>
      </c>
      <c r="AR189" t="s">
        <v>207</v>
      </c>
      <c r="AS189">
        <v>0</v>
      </c>
      <c r="AT189">
        <v>0</v>
      </c>
      <c r="AU189" t="s">
        <v>207</v>
      </c>
      <c r="AV189" t="s">
        <v>207</v>
      </c>
      <c r="AW189">
        <v>0</v>
      </c>
      <c r="AX189">
        <v>0</v>
      </c>
      <c r="AY189" t="s">
        <v>207</v>
      </c>
      <c r="AZ189" t="s">
        <v>207</v>
      </c>
      <c r="BA189">
        <v>0</v>
      </c>
      <c r="BB189">
        <v>0</v>
      </c>
      <c r="BC189" t="s">
        <v>207</v>
      </c>
      <c r="BD189" t="s">
        <v>207</v>
      </c>
      <c r="BE189">
        <v>0</v>
      </c>
      <c r="BF189">
        <v>0</v>
      </c>
      <c r="BG189" t="s">
        <v>207</v>
      </c>
      <c r="BH189" t="s">
        <v>207</v>
      </c>
      <c r="BI189">
        <v>0</v>
      </c>
      <c r="BJ189">
        <v>0</v>
      </c>
      <c r="BK189">
        <v>0</v>
      </c>
      <c r="BL189">
        <v>0</v>
      </c>
      <c r="BM189">
        <v>0</v>
      </c>
      <c r="BN189">
        <v>0</v>
      </c>
      <c r="BO189" t="s">
        <v>206</v>
      </c>
      <c r="BP189">
        <v>0</v>
      </c>
      <c r="BQ189">
        <v>0</v>
      </c>
      <c r="BR189">
        <v>0</v>
      </c>
      <c r="BS189">
        <v>0</v>
      </c>
      <c r="BT189" t="s">
        <v>206</v>
      </c>
      <c r="BU189">
        <v>0</v>
      </c>
      <c r="BV189">
        <v>0</v>
      </c>
      <c r="BW189">
        <v>0</v>
      </c>
      <c r="BX189">
        <v>0</v>
      </c>
      <c r="BY189" t="s">
        <v>206</v>
      </c>
      <c r="BZ189">
        <v>0</v>
      </c>
      <c r="CA189">
        <v>0</v>
      </c>
      <c r="CB189">
        <v>0</v>
      </c>
      <c r="CC189">
        <v>0</v>
      </c>
      <c r="CD189" t="s">
        <v>206</v>
      </c>
      <c r="CE189">
        <v>65</v>
      </c>
      <c r="CF189">
        <v>0</v>
      </c>
      <c r="CG189">
        <v>0</v>
      </c>
      <c r="CH189">
        <v>0</v>
      </c>
      <c r="CI189" t="s">
        <v>206</v>
      </c>
      <c r="CJ189">
        <v>0</v>
      </c>
      <c r="CK189">
        <v>0</v>
      </c>
      <c r="CL189">
        <v>0</v>
      </c>
      <c r="CM189">
        <v>0</v>
      </c>
      <c r="CN189" t="s">
        <v>206</v>
      </c>
      <c r="CO189" t="s">
        <v>207</v>
      </c>
      <c r="CP189">
        <v>0</v>
      </c>
      <c r="CQ189">
        <v>0</v>
      </c>
      <c r="CR189">
        <v>0</v>
      </c>
      <c r="CS189">
        <v>13</v>
      </c>
      <c r="CT189">
        <v>65</v>
      </c>
      <c r="CU189" t="s">
        <v>219</v>
      </c>
      <c r="CV189">
        <v>7</v>
      </c>
      <c r="CW189">
        <v>35</v>
      </c>
      <c r="CX189">
        <v>1254</v>
      </c>
      <c r="CY189">
        <v>6272</v>
      </c>
      <c r="CZ189" t="s">
        <v>219</v>
      </c>
      <c r="DA189">
        <f>Table1[[#This Row],[i- returnees internal present household]]+Table1[[#This Row],[k- abroad returnee household]]</f>
        <v>50</v>
      </c>
      <c r="DB189">
        <f>Table1[[#This Row],[i- returnees internal present individuals]]+Table1[[#This Row],[k- abroad returnee individuals]]</f>
        <v>250</v>
      </c>
      <c r="DC189" t="s">
        <v>219</v>
      </c>
      <c r="DD189">
        <v>50</v>
      </c>
      <c r="DE189">
        <v>250</v>
      </c>
      <c r="DF189">
        <v>0</v>
      </c>
      <c r="DG189">
        <v>0</v>
      </c>
      <c r="DH189" t="s">
        <v>207</v>
      </c>
      <c r="DI189" t="s">
        <v>207</v>
      </c>
      <c r="DJ189" t="s">
        <v>207</v>
      </c>
      <c r="DK189" t="s">
        <v>207</v>
      </c>
      <c r="DL189">
        <v>11</v>
      </c>
      <c r="DM189">
        <v>55</v>
      </c>
      <c r="DN189" t="s">
        <v>271</v>
      </c>
      <c r="DO189" t="s">
        <v>359</v>
      </c>
      <c r="DP189" t="s">
        <v>210</v>
      </c>
      <c r="DQ189" t="s">
        <v>207</v>
      </c>
      <c r="DR189">
        <v>19</v>
      </c>
      <c r="DS189">
        <v>95</v>
      </c>
      <c r="DT189" t="s">
        <v>271</v>
      </c>
      <c r="DU189" t="s">
        <v>359</v>
      </c>
      <c r="DV189" t="s">
        <v>210</v>
      </c>
      <c r="DW189" t="s">
        <v>207</v>
      </c>
      <c r="DX189">
        <v>20</v>
      </c>
      <c r="DY189">
        <v>100</v>
      </c>
      <c r="DZ189" t="s">
        <v>271</v>
      </c>
      <c r="EA189" t="s">
        <v>359</v>
      </c>
      <c r="EB189" t="s">
        <v>210</v>
      </c>
      <c r="EC189" t="s">
        <v>207</v>
      </c>
      <c r="ED189">
        <v>0</v>
      </c>
      <c r="EE189">
        <v>0</v>
      </c>
      <c r="EF189" t="s">
        <v>207</v>
      </c>
      <c r="EG189" t="s">
        <v>207</v>
      </c>
      <c r="EH189" t="s">
        <v>207</v>
      </c>
      <c r="EI189" t="s">
        <v>207</v>
      </c>
      <c r="EJ189">
        <v>0</v>
      </c>
      <c r="EK189">
        <v>0</v>
      </c>
      <c r="EL189" t="s">
        <v>206</v>
      </c>
      <c r="EM189">
        <v>0</v>
      </c>
      <c r="EN189">
        <v>0</v>
      </c>
      <c r="EO189">
        <v>0</v>
      </c>
      <c r="EP189">
        <v>0</v>
      </c>
      <c r="EQ189" t="s">
        <v>207</v>
      </c>
      <c r="ER189" t="s">
        <v>207</v>
      </c>
      <c r="ES189" t="s">
        <v>207</v>
      </c>
      <c r="ET189" t="s">
        <v>207</v>
      </c>
      <c r="EU189">
        <v>0</v>
      </c>
      <c r="EV189">
        <v>0</v>
      </c>
      <c r="EW189" t="s">
        <v>207</v>
      </c>
      <c r="EX189" t="s">
        <v>207</v>
      </c>
      <c r="EY189" t="s">
        <v>207</v>
      </c>
      <c r="EZ189" t="s">
        <v>207</v>
      </c>
      <c r="FA189">
        <v>0</v>
      </c>
      <c r="FB189">
        <v>0</v>
      </c>
      <c r="FC189" t="s">
        <v>207</v>
      </c>
      <c r="FD189" t="s">
        <v>207</v>
      </c>
      <c r="FE189" t="s">
        <v>207</v>
      </c>
      <c r="FF189" t="s">
        <v>207</v>
      </c>
      <c r="FG189">
        <v>0</v>
      </c>
      <c r="FH189">
        <v>0</v>
      </c>
      <c r="FI189" t="s">
        <v>207</v>
      </c>
      <c r="FJ189" t="s">
        <v>207</v>
      </c>
      <c r="FK189" t="s">
        <v>207</v>
      </c>
      <c r="FL189" t="s">
        <v>207</v>
      </c>
      <c r="FM189">
        <v>0</v>
      </c>
      <c r="FN189">
        <v>0</v>
      </c>
      <c r="FO189" t="s">
        <v>207</v>
      </c>
      <c r="FP189" t="s">
        <v>207</v>
      </c>
      <c r="FQ189" t="s">
        <v>207</v>
      </c>
      <c r="FR189" t="s">
        <v>207</v>
      </c>
      <c r="FS189">
        <v>0</v>
      </c>
      <c r="FT189">
        <v>0</v>
      </c>
      <c r="FU189">
        <v>31</v>
      </c>
      <c r="FV189">
        <v>155</v>
      </c>
      <c r="FW189">
        <v>12</v>
      </c>
      <c r="FX189">
        <v>60</v>
      </c>
      <c r="FY189">
        <v>7</v>
      </c>
      <c r="FZ189">
        <v>35</v>
      </c>
      <c r="GA189">
        <v>0</v>
      </c>
      <c r="GB189">
        <v>0</v>
      </c>
      <c r="GC189" t="s">
        <v>219</v>
      </c>
      <c r="GD189">
        <v>45</v>
      </c>
      <c r="GE189">
        <v>225</v>
      </c>
      <c r="GF189" t="s">
        <v>219</v>
      </c>
      <c r="GG189" t="s">
        <v>271</v>
      </c>
      <c r="GH189" t="s">
        <v>359</v>
      </c>
      <c r="GI189" t="s">
        <v>219</v>
      </c>
      <c r="GJ189" t="s">
        <v>485</v>
      </c>
      <c r="GK189" t="s">
        <v>206</v>
      </c>
      <c r="GL189">
        <v>0</v>
      </c>
      <c r="GM189">
        <v>0</v>
      </c>
      <c r="GN189" t="s">
        <v>206</v>
      </c>
      <c r="GO189" t="s">
        <v>211</v>
      </c>
      <c r="GP189" t="s">
        <v>211</v>
      </c>
      <c r="GQ189" t="s">
        <v>211</v>
      </c>
      <c r="GR189" t="s">
        <v>876</v>
      </c>
    </row>
    <row r="190" spans="1:200" x14ac:dyDescent="0.2">
      <c r="A190" t="s">
        <v>252</v>
      </c>
      <c r="B190" t="s">
        <v>253</v>
      </c>
      <c r="C190" t="s">
        <v>669</v>
      </c>
      <c r="D190" t="s">
        <v>670</v>
      </c>
      <c r="E190" t="s">
        <v>877</v>
      </c>
      <c r="F190" t="s">
        <v>878</v>
      </c>
      <c r="G190">
        <v>9</v>
      </c>
      <c r="H190">
        <v>9</v>
      </c>
      <c r="I190" t="s">
        <v>219</v>
      </c>
      <c r="J190">
        <v>1188</v>
      </c>
      <c r="K190">
        <v>8000</v>
      </c>
      <c r="L190">
        <v>0</v>
      </c>
      <c r="M190">
        <v>0</v>
      </c>
      <c r="N190" t="s">
        <v>207</v>
      </c>
      <c r="O190" t="s">
        <v>207</v>
      </c>
      <c r="P190">
        <v>632</v>
      </c>
      <c r="Q190">
        <v>4048</v>
      </c>
      <c r="R190" t="s">
        <v>253</v>
      </c>
      <c r="S190" t="s">
        <v>670</v>
      </c>
      <c r="T190">
        <v>162</v>
      </c>
      <c r="U190">
        <v>1057</v>
      </c>
      <c r="V190" t="s">
        <v>253</v>
      </c>
      <c r="W190" t="s">
        <v>670</v>
      </c>
      <c r="X190">
        <v>13</v>
      </c>
      <c r="Y190">
        <v>107</v>
      </c>
      <c r="Z190" t="s">
        <v>207</v>
      </c>
      <c r="AA190" t="s">
        <v>207</v>
      </c>
      <c r="AB190">
        <v>381</v>
      </c>
      <c r="AC190">
        <v>2788</v>
      </c>
      <c r="AD190" t="s">
        <v>253</v>
      </c>
      <c r="AE190" t="s">
        <v>670</v>
      </c>
      <c r="AF190">
        <v>0</v>
      </c>
      <c r="AG190">
        <v>0</v>
      </c>
      <c r="AH190" t="s">
        <v>253</v>
      </c>
      <c r="AI190" t="s">
        <v>670</v>
      </c>
      <c r="AJ190">
        <v>0</v>
      </c>
      <c r="AK190">
        <v>0</v>
      </c>
      <c r="AL190" t="s">
        <v>219</v>
      </c>
      <c r="AM190">
        <v>636</v>
      </c>
      <c r="AN190">
        <v>5000</v>
      </c>
      <c r="AO190">
        <v>385</v>
      </c>
      <c r="AP190">
        <v>2643</v>
      </c>
      <c r="AQ190" t="s">
        <v>281</v>
      </c>
      <c r="AR190" t="s">
        <v>672</v>
      </c>
      <c r="AS190">
        <v>43</v>
      </c>
      <c r="AT190">
        <v>340</v>
      </c>
      <c r="AU190" t="s">
        <v>281</v>
      </c>
      <c r="AV190" t="s">
        <v>672</v>
      </c>
      <c r="AW190">
        <v>13</v>
      </c>
      <c r="AX190">
        <v>107</v>
      </c>
      <c r="AY190" t="s">
        <v>281</v>
      </c>
      <c r="AZ190" t="s">
        <v>672</v>
      </c>
      <c r="BA190">
        <v>195</v>
      </c>
      <c r="BB190">
        <v>1910</v>
      </c>
      <c r="BC190" t="s">
        <v>281</v>
      </c>
      <c r="BD190" t="s">
        <v>672</v>
      </c>
      <c r="BE190">
        <v>0</v>
      </c>
      <c r="BF190">
        <v>0</v>
      </c>
      <c r="BG190" t="s">
        <v>207</v>
      </c>
      <c r="BH190" t="s">
        <v>207</v>
      </c>
      <c r="BI190">
        <v>0</v>
      </c>
      <c r="BJ190">
        <v>0</v>
      </c>
      <c r="BK190">
        <v>0</v>
      </c>
      <c r="BL190">
        <v>0</v>
      </c>
      <c r="BM190">
        <v>0</v>
      </c>
      <c r="BN190">
        <v>0</v>
      </c>
      <c r="BO190" t="s">
        <v>206</v>
      </c>
      <c r="BP190">
        <v>2430</v>
      </c>
      <c r="BQ190">
        <v>0</v>
      </c>
      <c r="BR190">
        <v>0</v>
      </c>
      <c r="BS190">
        <v>1618</v>
      </c>
      <c r="BT190" t="s">
        <v>206</v>
      </c>
      <c r="BU190">
        <v>850</v>
      </c>
      <c r="BV190">
        <v>0</v>
      </c>
      <c r="BW190">
        <v>0</v>
      </c>
      <c r="BX190">
        <v>207</v>
      </c>
      <c r="BY190" t="s">
        <v>206</v>
      </c>
      <c r="BZ190">
        <v>0</v>
      </c>
      <c r="CA190">
        <v>0</v>
      </c>
      <c r="CB190">
        <v>0</v>
      </c>
      <c r="CC190">
        <v>107</v>
      </c>
      <c r="CD190" t="s">
        <v>206</v>
      </c>
      <c r="CE190">
        <v>1618</v>
      </c>
      <c r="CF190">
        <v>0</v>
      </c>
      <c r="CG190">
        <v>0</v>
      </c>
      <c r="CH190">
        <v>1170</v>
      </c>
      <c r="CI190" t="s">
        <v>206</v>
      </c>
      <c r="CJ190">
        <v>0</v>
      </c>
      <c r="CK190">
        <v>0</v>
      </c>
      <c r="CL190">
        <v>0</v>
      </c>
      <c r="CM190">
        <v>0</v>
      </c>
      <c r="CN190" t="s">
        <v>206</v>
      </c>
      <c r="CO190" t="s">
        <v>207</v>
      </c>
      <c r="CP190">
        <v>0</v>
      </c>
      <c r="CQ190">
        <v>0</v>
      </c>
      <c r="CR190">
        <v>0</v>
      </c>
      <c r="CS190">
        <v>1188</v>
      </c>
      <c r="CT190">
        <v>8000</v>
      </c>
      <c r="CU190" t="s">
        <v>219</v>
      </c>
      <c r="CV190">
        <v>60</v>
      </c>
      <c r="CW190">
        <v>330</v>
      </c>
      <c r="CX190">
        <v>30</v>
      </c>
      <c r="CY190">
        <v>165</v>
      </c>
      <c r="CZ190" t="s">
        <v>219</v>
      </c>
      <c r="DA190">
        <f>Table1[[#This Row],[i- returnees internal present household]]+Table1[[#This Row],[k- abroad returnee household]]</f>
        <v>1435</v>
      </c>
      <c r="DB190">
        <f>Table1[[#This Row],[i- returnees internal present individuals]]+Table1[[#This Row],[k- abroad returnee individuals]]</f>
        <v>5231</v>
      </c>
      <c r="DC190" t="s">
        <v>219</v>
      </c>
      <c r="DD190">
        <v>980</v>
      </c>
      <c r="DE190">
        <v>3395</v>
      </c>
      <c r="DF190">
        <v>0</v>
      </c>
      <c r="DG190">
        <v>0</v>
      </c>
      <c r="DH190" t="s">
        <v>207</v>
      </c>
      <c r="DI190" t="s">
        <v>207</v>
      </c>
      <c r="DJ190" t="s">
        <v>207</v>
      </c>
      <c r="DK190" t="s">
        <v>207</v>
      </c>
      <c r="DL190">
        <v>100</v>
      </c>
      <c r="DM190">
        <v>243</v>
      </c>
      <c r="DN190" t="s">
        <v>253</v>
      </c>
      <c r="DO190" t="s">
        <v>256</v>
      </c>
      <c r="DP190" t="s">
        <v>210</v>
      </c>
      <c r="DQ190" t="s">
        <v>207</v>
      </c>
      <c r="DR190">
        <v>740</v>
      </c>
      <c r="DS190">
        <v>2732</v>
      </c>
      <c r="DT190" t="s">
        <v>253</v>
      </c>
      <c r="DU190" t="s">
        <v>256</v>
      </c>
      <c r="DV190" t="s">
        <v>210</v>
      </c>
      <c r="DW190" t="s">
        <v>207</v>
      </c>
      <c r="DX190">
        <v>140</v>
      </c>
      <c r="DY190">
        <v>420</v>
      </c>
      <c r="DZ190" t="s">
        <v>253</v>
      </c>
      <c r="EA190" t="s">
        <v>256</v>
      </c>
      <c r="EB190" t="s">
        <v>491</v>
      </c>
      <c r="EC190" t="s">
        <v>207</v>
      </c>
      <c r="ED190">
        <v>0</v>
      </c>
      <c r="EE190">
        <v>0</v>
      </c>
      <c r="EF190" t="s">
        <v>207</v>
      </c>
      <c r="EG190" t="s">
        <v>207</v>
      </c>
      <c r="EH190" t="s">
        <v>207</v>
      </c>
      <c r="EI190" t="s">
        <v>207</v>
      </c>
      <c r="EJ190">
        <v>0</v>
      </c>
      <c r="EK190">
        <v>0</v>
      </c>
      <c r="EL190" t="s">
        <v>219</v>
      </c>
      <c r="EM190">
        <v>455</v>
      </c>
      <c r="EN190">
        <v>1836</v>
      </c>
      <c r="EO190">
        <v>0</v>
      </c>
      <c r="EP190">
        <v>0</v>
      </c>
      <c r="EQ190" t="s">
        <v>207</v>
      </c>
      <c r="ER190" t="s">
        <v>207</v>
      </c>
      <c r="ES190" t="s">
        <v>207</v>
      </c>
      <c r="ET190" t="s">
        <v>207</v>
      </c>
      <c r="EU190">
        <v>50</v>
      </c>
      <c r="EV190">
        <v>129</v>
      </c>
      <c r="EW190" t="s">
        <v>281</v>
      </c>
      <c r="EX190" t="s">
        <v>672</v>
      </c>
      <c r="EY190" t="s">
        <v>242</v>
      </c>
      <c r="EZ190" t="s">
        <v>207</v>
      </c>
      <c r="FA190">
        <v>315</v>
      </c>
      <c r="FB190">
        <v>1290</v>
      </c>
      <c r="FC190" t="s">
        <v>281</v>
      </c>
      <c r="FD190" t="s">
        <v>672</v>
      </c>
      <c r="FE190" t="s">
        <v>242</v>
      </c>
      <c r="FF190" t="s">
        <v>207</v>
      </c>
      <c r="FG190">
        <v>90</v>
      </c>
      <c r="FH190">
        <v>417</v>
      </c>
      <c r="FI190" t="s">
        <v>281</v>
      </c>
      <c r="FJ190" t="s">
        <v>672</v>
      </c>
      <c r="FK190" t="s">
        <v>210</v>
      </c>
      <c r="FL190" t="s">
        <v>207</v>
      </c>
      <c r="FM190">
        <v>0</v>
      </c>
      <c r="FN190">
        <v>0</v>
      </c>
      <c r="FO190" t="s">
        <v>207</v>
      </c>
      <c r="FP190" t="s">
        <v>207</v>
      </c>
      <c r="FQ190" t="s">
        <v>207</v>
      </c>
      <c r="FR190" t="s">
        <v>207</v>
      </c>
      <c r="FS190">
        <v>0</v>
      </c>
      <c r="FT190">
        <v>0</v>
      </c>
      <c r="FU190">
        <v>875</v>
      </c>
      <c r="FV190">
        <v>3442</v>
      </c>
      <c r="FW190">
        <v>160</v>
      </c>
      <c r="FX190">
        <v>878</v>
      </c>
      <c r="FY190">
        <v>400</v>
      </c>
      <c r="FZ190">
        <v>911</v>
      </c>
      <c r="GA190">
        <v>0</v>
      </c>
      <c r="GB190">
        <v>0</v>
      </c>
      <c r="GC190" t="s">
        <v>219</v>
      </c>
      <c r="GD190">
        <v>75</v>
      </c>
      <c r="GE190">
        <v>375</v>
      </c>
      <c r="GF190" t="s">
        <v>219</v>
      </c>
      <c r="GG190" t="s">
        <v>253</v>
      </c>
      <c r="GH190" t="s">
        <v>670</v>
      </c>
      <c r="GI190" t="s">
        <v>219</v>
      </c>
      <c r="GJ190" t="s">
        <v>281</v>
      </c>
      <c r="GK190" t="s">
        <v>206</v>
      </c>
      <c r="GL190">
        <v>0</v>
      </c>
      <c r="GM190">
        <v>0</v>
      </c>
      <c r="GN190" t="s">
        <v>219</v>
      </c>
      <c r="GO190" t="s">
        <v>212</v>
      </c>
      <c r="GP190" t="s">
        <v>211</v>
      </c>
      <c r="GQ190" t="s">
        <v>212</v>
      </c>
      <c r="GR190" t="s">
        <v>879</v>
      </c>
    </row>
    <row r="191" spans="1:200" x14ac:dyDescent="0.2">
      <c r="A191" t="s">
        <v>333</v>
      </c>
      <c r="B191" t="s">
        <v>271</v>
      </c>
      <c r="C191" t="s">
        <v>775</v>
      </c>
      <c r="D191" t="s">
        <v>481</v>
      </c>
      <c r="E191" t="s">
        <v>880</v>
      </c>
      <c r="F191" t="s">
        <v>881</v>
      </c>
      <c r="G191">
        <v>9</v>
      </c>
      <c r="H191">
        <v>9</v>
      </c>
      <c r="I191" t="s">
        <v>219</v>
      </c>
      <c r="J191">
        <v>441</v>
      </c>
      <c r="K191">
        <v>2205</v>
      </c>
      <c r="L191">
        <v>163</v>
      </c>
      <c r="M191">
        <v>815</v>
      </c>
      <c r="N191" t="s">
        <v>271</v>
      </c>
      <c r="O191" t="s">
        <v>481</v>
      </c>
      <c r="P191">
        <v>181</v>
      </c>
      <c r="Q191">
        <v>905</v>
      </c>
      <c r="R191" t="s">
        <v>271</v>
      </c>
      <c r="S191" t="s">
        <v>481</v>
      </c>
      <c r="T191">
        <v>97</v>
      </c>
      <c r="U191">
        <v>485</v>
      </c>
      <c r="V191" t="s">
        <v>271</v>
      </c>
      <c r="W191" t="s">
        <v>481</v>
      </c>
      <c r="X191">
        <v>0</v>
      </c>
      <c r="Y191">
        <v>0</v>
      </c>
      <c r="Z191" t="s">
        <v>207</v>
      </c>
      <c r="AA191" t="s">
        <v>207</v>
      </c>
      <c r="AB191">
        <v>0</v>
      </c>
      <c r="AC191">
        <v>0</v>
      </c>
      <c r="AD191" t="s">
        <v>207</v>
      </c>
      <c r="AE191" t="s">
        <v>207</v>
      </c>
      <c r="AF191">
        <v>0</v>
      </c>
      <c r="AG191">
        <v>0</v>
      </c>
      <c r="AH191" t="s">
        <v>207</v>
      </c>
      <c r="AI191" t="s">
        <v>207</v>
      </c>
      <c r="AJ191">
        <v>0</v>
      </c>
      <c r="AK191">
        <v>0</v>
      </c>
      <c r="AL191" t="s">
        <v>206</v>
      </c>
      <c r="AM191">
        <v>0</v>
      </c>
      <c r="AN191">
        <v>0</v>
      </c>
      <c r="AO191">
        <v>0</v>
      </c>
      <c r="AP191">
        <v>0</v>
      </c>
      <c r="AQ191" t="s">
        <v>207</v>
      </c>
      <c r="AR191" t="s">
        <v>207</v>
      </c>
      <c r="AS191">
        <v>0</v>
      </c>
      <c r="AT191">
        <v>0</v>
      </c>
      <c r="AU191" t="s">
        <v>207</v>
      </c>
      <c r="AV191" t="s">
        <v>207</v>
      </c>
      <c r="AW191">
        <v>0</v>
      </c>
      <c r="AX191">
        <v>0</v>
      </c>
      <c r="AY191" t="s">
        <v>207</v>
      </c>
      <c r="AZ191" t="s">
        <v>207</v>
      </c>
      <c r="BA191">
        <v>0</v>
      </c>
      <c r="BB191">
        <v>0</v>
      </c>
      <c r="BC191" t="s">
        <v>207</v>
      </c>
      <c r="BD191" t="s">
        <v>207</v>
      </c>
      <c r="BE191">
        <v>0</v>
      </c>
      <c r="BF191">
        <v>0</v>
      </c>
      <c r="BG191" t="s">
        <v>207</v>
      </c>
      <c r="BH191" t="s">
        <v>207</v>
      </c>
      <c r="BI191">
        <v>0</v>
      </c>
      <c r="BJ191">
        <v>0</v>
      </c>
      <c r="BK191">
        <v>815</v>
      </c>
      <c r="BL191">
        <v>0</v>
      </c>
      <c r="BM191">
        <v>0</v>
      </c>
      <c r="BN191">
        <v>0</v>
      </c>
      <c r="BO191" t="s">
        <v>206</v>
      </c>
      <c r="BP191">
        <v>905</v>
      </c>
      <c r="BQ191">
        <v>0</v>
      </c>
      <c r="BR191">
        <v>0</v>
      </c>
      <c r="BS191">
        <v>0</v>
      </c>
      <c r="BT191" t="s">
        <v>206</v>
      </c>
      <c r="BU191">
        <v>485</v>
      </c>
      <c r="BV191">
        <v>0</v>
      </c>
      <c r="BW191">
        <v>0</v>
      </c>
      <c r="BX191">
        <v>0</v>
      </c>
      <c r="BY191" t="s">
        <v>206</v>
      </c>
      <c r="BZ191">
        <v>0</v>
      </c>
      <c r="CA191">
        <v>0</v>
      </c>
      <c r="CB191">
        <v>0</v>
      </c>
      <c r="CC191">
        <v>0</v>
      </c>
      <c r="CD191" t="s">
        <v>206</v>
      </c>
      <c r="CE191">
        <v>0</v>
      </c>
      <c r="CF191">
        <v>0</v>
      </c>
      <c r="CG191">
        <v>0</v>
      </c>
      <c r="CH191">
        <v>0</v>
      </c>
      <c r="CI191" t="s">
        <v>206</v>
      </c>
      <c r="CJ191">
        <v>0</v>
      </c>
      <c r="CK191">
        <v>0</v>
      </c>
      <c r="CL191">
        <v>0</v>
      </c>
      <c r="CM191">
        <v>0</v>
      </c>
      <c r="CN191" t="s">
        <v>206</v>
      </c>
      <c r="CO191" t="s">
        <v>207</v>
      </c>
      <c r="CP191">
        <v>0</v>
      </c>
      <c r="CQ191">
        <v>0</v>
      </c>
      <c r="CR191">
        <v>0</v>
      </c>
      <c r="CS191">
        <v>441</v>
      </c>
      <c r="CT191">
        <v>2205</v>
      </c>
      <c r="CU191" t="s">
        <v>206</v>
      </c>
      <c r="CV191">
        <v>0</v>
      </c>
      <c r="CW191">
        <v>0</v>
      </c>
      <c r="CX191">
        <v>2552</v>
      </c>
      <c r="CY191">
        <v>12758</v>
      </c>
      <c r="CZ191" t="s">
        <v>219</v>
      </c>
      <c r="DA191">
        <f>Table1[[#This Row],[i- returnees internal present household]]+Table1[[#This Row],[k- abroad returnee household]]</f>
        <v>663</v>
      </c>
      <c r="DB191">
        <f>Table1[[#This Row],[i- returnees internal present individuals]]+Table1[[#This Row],[k- abroad returnee individuals]]</f>
        <v>3315</v>
      </c>
      <c r="DC191" t="s">
        <v>219</v>
      </c>
      <c r="DD191">
        <v>663</v>
      </c>
      <c r="DE191">
        <v>3315</v>
      </c>
      <c r="DF191">
        <v>223</v>
      </c>
      <c r="DG191">
        <v>1115</v>
      </c>
      <c r="DH191" t="s">
        <v>271</v>
      </c>
      <c r="DI191" t="s">
        <v>479</v>
      </c>
      <c r="DJ191" t="s">
        <v>210</v>
      </c>
      <c r="DK191" t="s">
        <v>207</v>
      </c>
      <c r="DL191">
        <v>239</v>
      </c>
      <c r="DM191">
        <v>1195</v>
      </c>
      <c r="DN191" t="s">
        <v>271</v>
      </c>
      <c r="DO191" t="s">
        <v>479</v>
      </c>
      <c r="DP191" t="s">
        <v>210</v>
      </c>
      <c r="DQ191" t="s">
        <v>207</v>
      </c>
      <c r="DR191">
        <v>201</v>
      </c>
      <c r="DS191">
        <v>1005</v>
      </c>
      <c r="DT191" t="s">
        <v>271</v>
      </c>
      <c r="DU191" t="s">
        <v>479</v>
      </c>
      <c r="DV191" t="s">
        <v>210</v>
      </c>
      <c r="DW191" t="s">
        <v>207</v>
      </c>
      <c r="DX191">
        <v>0</v>
      </c>
      <c r="DY191">
        <v>0</v>
      </c>
      <c r="DZ191" t="s">
        <v>207</v>
      </c>
      <c r="EA191" t="s">
        <v>207</v>
      </c>
      <c r="EB191" t="s">
        <v>207</v>
      </c>
      <c r="EC191" t="s">
        <v>207</v>
      </c>
      <c r="ED191">
        <v>0</v>
      </c>
      <c r="EE191">
        <v>0</v>
      </c>
      <c r="EF191" t="s">
        <v>207</v>
      </c>
      <c r="EG191" t="s">
        <v>207</v>
      </c>
      <c r="EH191" t="s">
        <v>207</v>
      </c>
      <c r="EI191" t="s">
        <v>207</v>
      </c>
      <c r="EJ191">
        <v>0</v>
      </c>
      <c r="EK191">
        <v>0</v>
      </c>
      <c r="EL191" t="s">
        <v>206</v>
      </c>
      <c r="EM191">
        <v>0</v>
      </c>
      <c r="EN191">
        <v>0</v>
      </c>
      <c r="EO191">
        <v>0</v>
      </c>
      <c r="EP191">
        <v>0</v>
      </c>
      <c r="EQ191" t="s">
        <v>207</v>
      </c>
      <c r="ER191" t="s">
        <v>207</v>
      </c>
      <c r="ES191" t="s">
        <v>207</v>
      </c>
      <c r="ET191" t="s">
        <v>207</v>
      </c>
      <c r="EU191">
        <v>0</v>
      </c>
      <c r="EV191">
        <v>0</v>
      </c>
      <c r="EW191" t="s">
        <v>207</v>
      </c>
      <c r="EX191" t="s">
        <v>207</v>
      </c>
      <c r="EY191" t="s">
        <v>207</v>
      </c>
      <c r="EZ191" t="s">
        <v>207</v>
      </c>
      <c r="FA191">
        <v>0</v>
      </c>
      <c r="FB191">
        <v>0</v>
      </c>
      <c r="FC191" t="s">
        <v>207</v>
      </c>
      <c r="FD191" t="s">
        <v>207</v>
      </c>
      <c r="FE191" t="s">
        <v>207</v>
      </c>
      <c r="FF191" t="s">
        <v>207</v>
      </c>
      <c r="FG191">
        <v>0</v>
      </c>
      <c r="FH191">
        <v>0</v>
      </c>
      <c r="FI191" t="s">
        <v>207</v>
      </c>
      <c r="FJ191" t="s">
        <v>207</v>
      </c>
      <c r="FK191" t="s">
        <v>207</v>
      </c>
      <c r="FL191" t="s">
        <v>207</v>
      </c>
      <c r="FM191">
        <v>0</v>
      </c>
      <c r="FN191">
        <v>0</v>
      </c>
      <c r="FO191" t="s">
        <v>207</v>
      </c>
      <c r="FP191" t="s">
        <v>207</v>
      </c>
      <c r="FQ191" t="s">
        <v>207</v>
      </c>
      <c r="FR191" t="s">
        <v>207</v>
      </c>
      <c r="FS191">
        <v>0</v>
      </c>
      <c r="FT191">
        <v>0</v>
      </c>
      <c r="FU191">
        <v>180</v>
      </c>
      <c r="FV191">
        <v>900</v>
      </c>
      <c r="FW191">
        <v>234</v>
      </c>
      <c r="FX191">
        <v>1170</v>
      </c>
      <c r="FY191">
        <v>249</v>
      </c>
      <c r="FZ191">
        <v>1245</v>
      </c>
      <c r="GA191">
        <v>0</v>
      </c>
      <c r="GB191">
        <v>0</v>
      </c>
      <c r="GC191" t="s">
        <v>219</v>
      </c>
      <c r="GD191">
        <v>507</v>
      </c>
      <c r="GE191">
        <v>2530</v>
      </c>
      <c r="GF191" t="s">
        <v>219</v>
      </c>
      <c r="GG191" t="s">
        <v>271</v>
      </c>
      <c r="GH191" t="s">
        <v>479</v>
      </c>
      <c r="GI191" t="s">
        <v>206</v>
      </c>
      <c r="GJ191" t="s">
        <v>207</v>
      </c>
      <c r="GK191" t="s">
        <v>206</v>
      </c>
      <c r="GL191">
        <v>0</v>
      </c>
      <c r="GM191">
        <v>0</v>
      </c>
      <c r="GN191" t="s">
        <v>219</v>
      </c>
      <c r="GO191" t="s">
        <v>211</v>
      </c>
      <c r="GP191" t="s">
        <v>211</v>
      </c>
      <c r="GQ191" t="s">
        <v>211</v>
      </c>
      <c r="GR191" t="s">
        <v>882</v>
      </c>
    </row>
    <row r="192" spans="1:200" x14ac:dyDescent="0.2">
      <c r="A192" t="s">
        <v>252</v>
      </c>
      <c r="B192" t="s">
        <v>253</v>
      </c>
      <c r="C192" t="s">
        <v>742</v>
      </c>
      <c r="D192" t="s">
        <v>743</v>
      </c>
      <c r="E192" t="s">
        <v>883</v>
      </c>
      <c r="F192" t="s">
        <v>884</v>
      </c>
      <c r="G192">
        <v>9</v>
      </c>
      <c r="H192">
        <v>9</v>
      </c>
      <c r="I192" t="s">
        <v>206</v>
      </c>
      <c r="J192">
        <v>0</v>
      </c>
      <c r="K192">
        <v>0</v>
      </c>
      <c r="L192">
        <v>0</v>
      </c>
      <c r="M192">
        <v>0</v>
      </c>
      <c r="N192" t="s">
        <v>207</v>
      </c>
      <c r="O192" t="s">
        <v>207</v>
      </c>
      <c r="P192">
        <v>0</v>
      </c>
      <c r="Q192">
        <v>0</v>
      </c>
      <c r="R192" t="s">
        <v>207</v>
      </c>
      <c r="S192" t="s">
        <v>207</v>
      </c>
      <c r="T192">
        <v>0</v>
      </c>
      <c r="U192">
        <v>0</v>
      </c>
      <c r="V192" t="s">
        <v>207</v>
      </c>
      <c r="W192" t="s">
        <v>207</v>
      </c>
      <c r="X192">
        <v>0</v>
      </c>
      <c r="Y192">
        <v>0</v>
      </c>
      <c r="Z192" t="s">
        <v>207</v>
      </c>
      <c r="AA192" t="s">
        <v>207</v>
      </c>
      <c r="AB192">
        <v>0</v>
      </c>
      <c r="AC192">
        <v>0</v>
      </c>
      <c r="AD192" t="s">
        <v>207</v>
      </c>
      <c r="AE192" t="s">
        <v>207</v>
      </c>
      <c r="AF192">
        <v>0</v>
      </c>
      <c r="AG192">
        <v>0</v>
      </c>
      <c r="AH192" t="s">
        <v>207</v>
      </c>
      <c r="AI192" t="s">
        <v>207</v>
      </c>
      <c r="AJ192">
        <v>0</v>
      </c>
      <c r="AK192">
        <v>0</v>
      </c>
      <c r="AL192" t="s">
        <v>206</v>
      </c>
      <c r="AM192">
        <v>0</v>
      </c>
      <c r="AN192">
        <v>0</v>
      </c>
      <c r="AO192">
        <v>0</v>
      </c>
      <c r="AP192">
        <v>0</v>
      </c>
      <c r="AQ192" t="s">
        <v>207</v>
      </c>
      <c r="AR192" t="s">
        <v>207</v>
      </c>
      <c r="AS192">
        <v>0</v>
      </c>
      <c r="AT192">
        <v>0</v>
      </c>
      <c r="AU192" t="s">
        <v>207</v>
      </c>
      <c r="AV192" t="s">
        <v>207</v>
      </c>
      <c r="AW192">
        <v>0</v>
      </c>
      <c r="AX192">
        <v>0</v>
      </c>
      <c r="AY192" t="s">
        <v>207</v>
      </c>
      <c r="AZ192" t="s">
        <v>207</v>
      </c>
      <c r="BA192">
        <v>0</v>
      </c>
      <c r="BB192">
        <v>0</v>
      </c>
      <c r="BC192" t="s">
        <v>207</v>
      </c>
      <c r="BD192" t="s">
        <v>207</v>
      </c>
      <c r="BE192">
        <v>0</v>
      </c>
      <c r="BF192">
        <v>0</v>
      </c>
      <c r="BG192" t="s">
        <v>207</v>
      </c>
      <c r="BH192" t="s">
        <v>207</v>
      </c>
      <c r="BI192">
        <v>0</v>
      </c>
      <c r="BJ192">
        <v>0</v>
      </c>
      <c r="BK192">
        <v>0</v>
      </c>
      <c r="BL192">
        <v>0</v>
      </c>
      <c r="BM192">
        <v>0</v>
      </c>
      <c r="BN192">
        <v>0</v>
      </c>
      <c r="BO192" t="s">
        <v>206</v>
      </c>
      <c r="BP192">
        <v>0</v>
      </c>
      <c r="BQ192">
        <v>0</v>
      </c>
      <c r="BR192">
        <v>0</v>
      </c>
      <c r="BS192">
        <v>0</v>
      </c>
      <c r="BT192" t="s">
        <v>206</v>
      </c>
      <c r="BU192">
        <v>0</v>
      </c>
      <c r="BV192">
        <v>0</v>
      </c>
      <c r="BW192">
        <v>0</v>
      </c>
      <c r="BX192">
        <v>0</v>
      </c>
      <c r="BY192" t="s">
        <v>206</v>
      </c>
      <c r="BZ192">
        <v>0</v>
      </c>
      <c r="CA192">
        <v>0</v>
      </c>
      <c r="CB192">
        <v>0</v>
      </c>
      <c r="CC192">
        <v>0</v>
      </c>
      <c r="CD192" t="s">
        <v>206</v>
      </c>
      <c r="CE192">
        <v>0</v>
      </c>
      <c r="CF192">
        <v>0</v>
      </c>
      <c r="CG192">
        <v>0</v>
      </c>
      <c r="CH192">
        <v>0</v>
      </c>
      <c r="CI192" t="s">
        <v>206</v>
      </c>
      <c r="CJ192">
        <v>0</v>
      </c>
      <c r="CK192">
        <v>0</v>
      </c>
      <c r="CL192">
        <v>0</v>
      </c>
      <c r="CM192">
        <v>0</v>
      </c>
      <c r="CN192" t="s">
        <v>206</v>
      </c>
      <c r="CO192" t="s">
        <v>207</v>
      </c>
      <c r="CP192">
        <v>0</v>
      </c>
      <c r="CQ192">
        <v>0</v>
      </c>
      <c r="CR192">
        <v>0</v>
      </c>
      <c r="CS192">
        <v>0</v>
      </c>
      <c r="CT192">
        <v>0</v>
      </c>
      <c r="CU192" t="s">
        <v>206</v>
      </c>
      <c r="CV192">
        <v>0</v>
      </c>
      <c r="CW192">
        <v>0</v>
      </c>
      <c r="CX192">
        <v>0</v>
      </c>
      <c r="CY192">
        <v>0</v>
      </c>
      <c r="CZ192" t="s">
        <v>219</v>
      </c>
      <c r="DA192">
        <f>Table1[[#This Row],[i- returnees internal present household]]+Table1[[#This Row],[k- abroad returnee household]]</f>
        <v>2270</v>
      </c>
      <c r="DB192">
        <f>Table1[[#This Row],[i- returnees internal present individuals]]+Table1[[#This Row],[k- abroad returnee individuals]]</f>
        <v>9929</v>
      </c>
      <c r="DC192" t="s">
        <v>206</v>
      </c>
      <c r="DD192">
        <v>0</v>
      </c>
      <c r="DE192">
        <v>0</v>
      </c>
      <c r="DF192">
        <v>0</v>
      </c>
      <c r="DG192">
        <v>0</v>
      </c>
      <c r="DH192" t="s">
        <v>207</v>
      </c>
      <c r="DI192" t="s">
        <v>207</v>
      </c>
      <c r="DJ192" t="s">
        <v>207</v>
      </c>
      <c r="DK192" t="s">
        <v>207</v>
      </c>
      <c r="DL192">
        <v>0</v>
      </c>
      <c r="DM192">
        <v>0</v>
      </c>
      <c r="DN192" t="s">
        <v>207</v>
      </c>
      <c r="DO192" t="s">
        <v>207</v>
      </c>
      <c r="DP192" t="s">
        <v>207</v>
      </c>
      <c r="DQ192" t="s">
        <v>207</v>
      </c>
      <c r="DR192">
        <v>0</v>
      </c>
      <c r="DS192">
        <v>0</v>
      </c>
      <c r="DT192" t="s">
        <v>207</v>
      </c>
      <c r="DU192" t="s">
        <v>207</v>
      </c>
      <c r="DV192" t="s">
        <v>207</v>
      </c>
      <c r="DW192" t="s">
        <v>207</v>
      </c>
      <c r="DX192">
        <v>0</v>
      </c>
      <c r="DY192">
        <v>0</v>
      </c>
      <c r="DZ192" t="s">
        <v>207</v>
      </c>
      <c r="EA192" t="s">
        <v>207</v>
      </c>
      <c r="EB192" t="s">
        <v>207</v>
      </c>
      <c r="EC192" t="s">
        <v>207</v>
      </c>
      <c r="ED192">
        <v>0</v>
      </c>
      <c r="EE192">
        <v>0</v>
      </c>
      <c r="EF192" t="s">
        <v>207</v>
      </c>
      <c r="EG192" t="s">
        <v>207</v>
      </c>
      <c r="EH192" t="s">
        <v>207</v>
      </c>
      <c r="EI192" t="s">
        <v>207</v>
      </c>
      <c r="EJ192">
        <v>0</v>
      </c>
      <c r="EK192">
        <v>0</v>
      </c>
      <c r="EL192" t="s">
        <v>219</v>
      </c>
      <c r="EM192">
        <v>2270</v>
      </c>
      <c r="EN192">
        <v>9929</v>
      </c>
      <c r="EO192">
        <v>828</v>
      </c>
      <c r="EP192">
        <v>2815</v>
      </c>
      <c r="EQ192" t="s">
        <v>281</v>
      </c>
      <c r="ER192" t="s">
        <v>484</v>
      </c>
      <c r="ES192" t="s">
        <v>210</v>
      </c>
      <c r="ET192" t="s">
        <v>207</v>
      </c>
      <c r="EU192">
        <v>308</v>
      </c>
      <c r="EV192">
        <v>3257</v>
      </c>
      <c r="EW192" t="s">
        <v>281</v>
      </c>
      <c r="EX192" t="s">
        <v>484</v>
      </c>
      <c r="EY192" t="s">
        <v>210</v>
      </c>
      <c r="EZ192" t="s">
        <v>207</v>
      </c>
      <c r="FA192">
        <v>435</v>
      </c>
      <c r="FB192">
        <v>1479</v>
      </c>
      <c r="FC192" t="s">
        <v>281</v>
      </c>
      <c r="FD192" t="s">
        <v>484</v>
      </c>
      <c r="FE192" t="s">
        <v>210</v>
      </c>
      <c r="FF192" t="s">
        <v>207</v>
      </c>
      <c r="FG192">
        <v>307</v>
      </c>
      <c r="FH192">
        <v>1044</v>
      </c>
      <c r="FI192" t="s">
        <v>281</v>
      </c>
      <c r="FJ192" t="s">
        <v>484</v>
      </c>
      <c r="FK192" t="s">
        <v>210</v>
      </c>
      <c r="FL192" t="s">
        <v>207</v>
      </c>
      <c r="FM192">
        <v>392</v>
      </c>
      <c r="FN192">
        <v>1334</v>
      </c>
      <c r="FO192" t="s">
        <v>281</v>
      </c>
      <c r="FP192" t="s">
        <v>484</v>
      </c>
      <c r="FQ192" t="s">
        <v>210</v>
      </c>
      <c r="FR192" t="s">
        <v>207</v>
      </c>
      <c r="FS192">
        <v>0</v>
      </c>
      <c r="FT192">
        <v>0</v>
      </c>
      <c r="FU192">
        <v>598</v>
      </c>
      <c r="FV192">
        <v>2033</v>
      </c>
      <c r="FW192">
        <v>462</v>
      </c>
      <c r="FX192">
        <v>3781</v>
      </c>
      <c r="FY192">
        <v>1210</v>
      </c>
      <c r="FZ192">
        <v>4115</v>
      </c>
      <c r="GA192">
        <v>0</v>
      </c>
      <c r="GB192">
        <v>0</v>
      </c>
      <c r="GC192" t="s">
        <v>219</v>
      </c>
      <c r="GD192">
        <v>964</v>
      </c>
      <c r="GE192">
        <v>4798</v>
      </c>
      <c r="GF192" t="s">
        <v>219</v>
      </c>
      <c r="GG192" t="s">
        <v>253</v>
      </c>
      <c r="GH192" t="s">
        <v>254</v>
      </c>
      <c r="GI192" t="s">
        <v>219</v>
      </c>
      <c r="GJ192" t="s">
        <v>281</v>
      </c>
      <c r="GK192" t="s">
        <v>206</v>
      </c>
      <c r="GL192">
        <v>0</v>
      </c>
      <c r="GM192">
        <v>0</v>
      </c>
      <c r="GN192" t="s">
        <v>219</v>
      </c>
      <c r="GO192" t="s">
        <v>211</v>
      </c>
      <c r="GP192" t="s">
        <v>211</v>
      </c>
      <c r="GQ192" t="s">
        <v>211</v>
      </c>
      <c r="GR192" t="s">
        <v>220</v>
      </c>
    </row>
    <row r="193" spans="1:200" x14ac:dyDescent="0.2">
      <c r="A193" t="s">
        <v>252</v>
      </c>
      <c r="B193" t="s">
        <v>253</v>
      </c>
      <c r="C193" t="s">
        <v>742</v>
      </c>
      <c r="D193" t="s">
        <v>743</v>
      </c>
      <c r="E193" t="s">
        <v>885</v>
      </c>
      <c r="F193" t="s">
        <v>886</v>
      </c>
      <c r="G193">
        <v>9</v>
      </c>
      <c r="H193">
        <v>9</v>
      </c>
      <c r="I193" t="s">
        <v>219</v>
      </c>
      <c r="J193">
        <v>2686</v>
      </c>
      <c r="K193">
        <v>15994</v>
      </c>
      <c r="L193">
        <v>0</v>
      </c>
      <c r="M193">
        <v>0</v>
      </c>
      <c r="N193" t="s">
        <v>207</v>
      </c>
      <c r="O193" t="s">
        <v>207</v>
      </c>
      <c r="P193">
        <v>262</v>
      </c>
      <c r="Q193">
        <v>1567</v>
      </c>
      <c r="R193" t="s">
        <v>253</v>
      </c>
      <c r="S193" t="s">
        <v>743</v>
      </c>
      <c r="T193">
        <v>1400</v>
      </c>
      <c r="U193">
        <v>7001</v>
      </c>
      <c r="V193" t="s">
        <v>253</v>
      </c>
      <c r="W193" t="s">
        <v>670</v>
      </c>
      <c r="X193">
        <v>729</v>
      </c>
      <c r="Y193">
        <v>4009</v>
      </c>
      <c r="Z193" t="s">
        <v>253</v>
      </c>
      <c r="AA193" t="s">
        <v>887</v>
      </c>
      <c r="AB193">
        <v>0</v>
      </c>
      <c r="AC193">
        <v>0</v>
      </c>
      <c r="AD193" t="s">
        <v>207</v>
      </c>
      <c r="AE193" t="s">
        <v>207</v>
      </c>
      <c r="AF193">
        <v>295</v>
      </c>
      <c r="AG193">
        <v>3417</v>
      </c>
      <c r="AH193" t="s">
        <v>253</v>
      </c>
      <c r="AI193" t="s">
        <v>887</v>
      </c>
      <c r="AJ193">
        <v>0</v>
      </c>
      <c r="AK193">
        <v>0</v>
      </c>
      <c r="AL193" t="s">
        <v>206</v>
      </c>
      <c r="AM193">
        <v>0</v>
      </c>
      <c r="AN193">
        <v>0</v>
      </c>
      <c r="AO193">
        <v>0</v>
      </c>
      <c r="AP193">
        <v>0</v>
      </c>
      <c r="AQ193" t="s">
        <v>207</v>
      </c>
      <c r="AR193" t="s">
        <v>207</v>
      </c>
      <c r="AS193">
        <v>0</v>
      </c>
      <c r="AT193">
        <v>0</v>
      </c>
      <c r="AU193" t="s">
        <v>207</v>
      </c>
      <c r="AV193" t="s">
        <v>207</v>
      </c>
      <c r="AW193">
        <v>0</v>
      </c>
      <c r="AX193">
        <v>0</v>
      </c>
      <c r="AY193" t="s">
        <v>207</v>
      </c>
      <c r="AZ193" t="s">
        <v>207</v>
      </c>
      <c r="BA193">
        <v>0</v>
      </c>
      <c r="BB193">
        <v>0</v>
      </c>
      <c r="BC193" t="s">
        <v>207</v>
      </c>
      <c r="BD193" t="s">
        <v>207</v>
      </c>
      <c r="BE193">
        <v>0</v>
      </c>
      <c r="BF193">
        <v>0</v>
      </c>
      <c r="BG193" t="s">
        <v>207</v>
      </c>
      <c r="BH193" t="s">
        <v>207</v>
      </c>
      <c r="BI193">
        <v>0</v>
      </c>
      <c r="BJ193">
        <v>0</v>
      </c>
      <c r="BK193">
        <v>0</v>
      </c>
      <c r="BL193">
        <v>0</v>
      </c>
      <c r="BM193">
        <v>0</v>
      </c>
      <c r="BN193">
        <v>0</v>
      </c>
      <c r="BO193" t="s">
        <v>206</v>
      </c>
      <c r="BP193">
        <v>1567</v>
      </c>
      <c r="BQ193">
        <v>0</v>
      </c>
      <c r="BR193">
        <v>0</v>
      </c>
      <c r="BS193">
        <v>0</v>
      </c>
      <c r="BT193" t="s">
        <v>206</v>
      </c>
      <c r="BU193">
        <v>7001</v>
      </c>
      <c r="BV193">
        <v>0</v>
      </c>
      <c r="BW193">
        <v>0</v>
      </c>
      <c r="BX193">
        <v>0</v>
      </c>
      <c r="BY193" t="s">
        <v>206</v>
      </c>
      <c r="BZ193">
        <v>4009</v>
      </c>
      <c r="CA193">
        <v>0</v>
      </c>
      <c r="CB193">
        <v>0</v>
      </c>
      <c r="CC193">
        <v>0</v>
      </c>
      <c r="CD193" t="s">
        <v>206</v>
      </c>
      <c r="CE193">
        <v>0</v>
      </c>
      <c r="CF193">
        <v>0</v>
      </c>
      <c r="CG193">
        <v>0</v>
      </c>
      <c r="CH193">
        <v>0</v>
      </c>
      <c r="CI193" t="s">
        <v>206</v>
      </c>
      <c r="CJ193">
        <v>3417</v>
      </c>
      <c r="CK193">
        <v>0</v>
      </c>
      <c r="CL193">
        <v>0</v>
      </c>
      <c r="CM193">
        <v>0</v>
      </c>
      <c r="CN193" t="s">
        <v>206</v>
      </c>
      <c r="CO193" t="s">
        <v>207</v>
      </c>
      <c r="CP193">
        <v>0</v>
      </c>
      <c r="CQ193">
        <v>2160</v>
      </c>
      <c r="CR193">
        <v>13002</v>
      </c>
      <c r="CS193">
        <v>526</v>
      </c>
      <c r="CT193">
        <v>2992</v>
      </c>
      <c r="CU193" t="s">
        <v>219</v>
      </c>
      <c r="CV193">
        <v>129</v>
      </c>
      <c r="CW193">
        <v>658</v>
      </c>
      <c r="CX193">
        <v>1929</v>
      </c>
      <c r="CY193">
        <v>10611</v>
      </c>
      <c r="CZ193" t="s">
        <v>219</v>
      </c>
      <c r="DA193">
        <f>Table1[[#This Row],[i- returnees internal present household]]+Table1[[#This Row],[k- abroad returnee household]]</f>
        <v>2270</v>
      </c>
      <c r="DB193">
        <f>Table1[[#This Row],[i- returnees internal present individuals]]+Table1[[#This Row],[k- abroad returnee individuals]]</f>
        <v>11022</v>
      </c>
      <c r="DC193" t="s">
        <v>219</v>
      </c>
      <c r="DD193">
        <v>346</v>
      </c>
      <c r="DE193">
        <v>1756</v>
      </c>
      <c r="DF193">
        <v>0</v>
      </c>
      <c r="DG193">
        <v>0</v>
      </c>
      <c r="DH193" t="s">
        <v>207</v>
      </c>
      <c r="DI193" t="s">
        <v>207</v>
      </c>
      <c r="DJ193" t="s">
        <v>207</v>
      </c>
      <c r="DK193" t="s">
        <v>207</v>
      </c>
      <c r="DL193">
        <v>0</v>
      </c>
      <c r="DM193">
        <v>0</v>
      </c>
      <c r="DN193" t="s">
        <v>207</v>
      </c>
      <c r="DO193" t="s">
        <v>207</v>
      </c>
      <c r="DP193" t="s">
        <v>207</v>
      </c>
      <c r="DQ193" t="s">
        <v>207</v>
      </c>
      <c r="DR193">
        <v>147</v>
      </c>
      <c r="DS193">
        <v>735</v>
      </c>
      <c r="DT193" t="s">
        <v>253</v>
      </c>
      <c r="DU193" t="s">
        <v>254</v>
      </c>
      <c r="DV193" t="s">
        <v>364</v>
      </c>
      <c r="DW193" t="s">
        <v>207</v>
      </c>
      <c r="DX193">
        <v>98</v>
      </c>
      <c r="DY193">
        <v>300</v>
      </c>
      <c r="DZ193" t="s">
        <v>262</v>
      </c>
      <c r="EA193" t="s">
        <v>524</v>
      </c>
      <c r="EB193" t="s">
        <v>364</v>
      </c>
      <c r="EC193" t="s">
        <v>207</v>
      </c>
      <c r="ED193">
        <v>101</v>
      </c>
      <c r="EE193">
        <v>721</v>
      </c>
      <c r="EF193" t="s">
        <v>262</v>
      </c>
      <c r="EG193" t="s">
        <v>524</v>
      </c>
      <c r="EH193" t="s">
        <v>364</v>
      </c>
      <c r="EI193" t="s">
        <v>207</v>
      </c>
      <c r="EJ193">
        <v>0</v>
      </c>
      <c r="EK193">
        <v>0</v>
      </c>
      <c r="EL193" t="s">
        <v>219</v>
      </c>
      <c r="EM193">
        <v>1924</v>
      </c>
      <c r="EN193">
        <v>9266</v>
      </c>
      <c r="EO193">
        <v>0</v>
      </c>
      <c r="EP193">
        <v>0</v>
      </c>
      <c r="EQ193" t="s">
        <v>207</v>
      </c>
      <c r="ER193" t="s">
        <v>207</v>
      </c>
      <c r="ES193" t="s">
        <v>207</v>
      </c>
      <c r="ET193" t="s">
        <v>207</v>
      </c>
      <c r="EU193">
        <v>0</v>
      </c>
      <c r="EV193">
        <v>0</v>
      </c>
      <c r="EW193" t="s">
        <v>207</v>
      </c>
      <c r="EX193" t="s">
        <v>207</v>
      </c>
      <c r="EY193" t="s">
        <v>207</v>
      </c>
      <c r="EZ193" t="s">
        <v>207</v>
      </c>
      <c r="FA193">
        <v>1798</v>
      </c>
      <c r="FB193">
        <v>8631</v>
      </c>
      <c r="FC193" t="s">
        <v>281</v>
      </c>
      <c r="FD193" t="s">
        <v>484</v>
      </c>
      <c r="FE193" t="s">
        <v>364</v>
      </c>
      <c r="FF193" t="s">
        <v>207</v>
      </c>
      <c r="FG193">
        <v>125</v>
      </c>
      <c r="FH193">
        <v>630</v>
      </c>
      <c r="FI193" t="s">
        <v>281</v>
      </c>
      <c r="FJ193" t="s">
        <v>393</v>
      </c>
      <c r="FK193" t="s">
        <v>364</v>
      </c>
      <c r="FL193" t="s">
        <v>207</v>
      </c>
      <c r="FM193">
        <v>1</v>
      </c>
      <c r="FN193">
        <v>5</v>
      </c>
      <c r="FO193" t="s">
        <v>281</v>
      </c>
      <c r="FP193" t="s">
        <v>393</v>
      </c>
      <c r="FQ193" t="s">
        <v>364</v>
      </c>
      <c r="FR193" t="s">
        <v>207</v>
      </c>
      <c r="FS193">
        <v>0</v>
      </c>
      <c r="FT193">
        <v>0</v>
      </c>
      <c r="FU193">
        <v>0</v>
      </c>
      <c r="FV193">
        <v>0</v>
      </c>
      <c r="FW193">
        <v>1945</v>
      </c>
      <c r="FX193">
        <v>9367</v>
      </c>
      <c r="FY193">
        <v>325</v>
      </c>
      <c r="FZ193">
        <v>1655</v>
      </c>
      <c r="GA193">
        <v>0</v>
      </c>
      <c r="GB193">
        <v>0</v>
      </c>
      <c r="GC193" t="s">
        <v>219</v>
      </c>
      <c r="GD193">
        <v>875</v>
      </c>
      <c r="GE193">
        <v>4348</v>
      </c>
      <c r="GF193" t="s">
        <v>219</v>
      </c>
      <c r="GG193" t="s">
        <v>253</v>
      </c>
      <c r="GH193" t="s">
        <v>743</v>
      </c>
      <c r="GI193" t="s">
        <v>219</v>
      </c>
      <c r="GJ193" t="s">
        <v>281</v>
      </c>
      <c r="GK193" t="s">
        <v>206</v>
      </c>
      <c r="GL193">
        <v>0</v>
      </c>
      <c r="GM193">
        <v>0</v>
      </c>
      <c r="GN193" t="s">
        <v>219</v>
      </c>
      <c r="GO193" t="s">
        <v>211</v>
      </c>
      <c r="GP193" t="s">
        <v>212</v>
      </c>
      <c r="GQ193" t="s">
        <v>212</v>
      </c>
      <c r="GR193" t="s">
        <v>888</v>
      </c>
    </row>
    <row r="194" spans="1:200" x14ac:dyDescent="0.2">
      <c r="A194" t="s">
        <v>643</v>
      </c>
      <c r="B194" t="s">
        <v>288</v>
      </c>
      <c r="C194" t="s">
        <v>732</v>
      </c>
      <c r="D194" t="s">
        <v>646</v>
      </c>
      <c r="E194" t="s">
        <v>889</v>
      </c>
      <c r="F194" t="s">
        <v>890</v>
      </c>
      <c r="G194">
        <v>9</v>
      </c>
      <c r="H194">
        <v>9</v>
      </c>
      <c r="I194" t="s">
        <v>219</v>
      </c>
      <c r="J194">
        <v>1463</v>
      </c>
      <c r="K194">
        <v>7310</v>
      </c>
      <c r="L194">
        <v>0</v>
      </c>
      <c r="M194">
        <v>0</v>
      </c>
      <c r="N194" t="s">
        <v>207</v>
      </c>
      <c r="O194" t="s">
        <v>207</v>
      </c>
      <c r="P194">
        <v>1463</v>
      </c>
      <c r="Q194">
        <v>7310</v>
      </c>
      <c r="R194" t="s">
        <v>288</v>
      </c>
      <c r="S194" t="s">
        <v>646</v>
      </c>
      <c r="T194">
        <v>0</v>
      </c>
      <c r="U194">
        <v>0</v>
      </c>
      <c r="V194" t="s">
        <v>207</v>
      </c>
      <c r="W194" t="s">
        <v>207</v>
      </c>
      <c r="X194">
        <v>0</v>
      </c>
      <c r="Y194">
        <v>0</v>
      </c>
      <c r="Z194" t="s">
        <v>207</v>
      </c>
      <c r="AA194" t="s">
        <v>207</v>
      </c>
      <c r="AB194">
        <v>0</v>
      </c>
      <c r="AC194">
        <v>0</v>
      </c>
      <c r="AD194" t="s">
        <v>207</v>
      </c>
      <c r="AE194" t="s">
        <v>207</v>
      </c>
      <c r="AF194">
        <v>0</v>
      </c>
      <c r="AG194">
        <v>0</v>
      </c>
      <c r="AH194" t="s">
        <v>288</v>
      </c>
      <c r="AI194" t="s">
        <v>646</v>
      </c>
      <c r="AJ194">
        <v>0</v>
      </c>
      <c r="AK194">
        <v>0</v>
      </c>
      <c r="AL194" t="s">
        <v>206</v>
      </c>
      <c r="AM194">
        <v>0</v>
      </c>
      <c r="AN194">
        <v>0</v>
      </c>
      <c r="AO194">
        <v>0</v>
      </c>
      <c r="AP194">
        <v>0</v>
      </c>
      <c r="AQ194" t="s">
        <v>207</v>
      </c>
      <c r="AR194" t="s">
        <v>207</v>
      </c>
      <c r="AS194">
        <v>0</v>
      </c>
      <c r="AT194">
        <v>0</v>
      </c>
      <c r="AU194" t="s">
        <v>207</v>
      </c>
      <c r="AV194" t="s">
        <v>207</v>
      </c>
      <c r="AW194">
        <v>0</v>
      </c>
      <c r="AX194">
        <v>0</v>
      </c>
      <c r="AY194" t="s">
        <v>207</v>
      </c>
      <c r="AZ194" t="s">
        <v>207</v>
      </c>
      <c r="BA194">
        <v>0</v>
      </c>
      <c r="BB194">
        <v>0</v>
      </c>
      <c r="BC194" t="s">
        <v>207</v>
      </c>
      <c r="BD194" t="s">
        <v>207</v>
      </c>
      <c r="BE194">
        <v>0</v>
      </c>
      <c r="BF194">
        <v>0</v>
      </c>
      <c r="BG194" t="s">
        <v>207</v>
      </c>
      <c r="BH194" t="s">
        <v>207</v>
      </c>
      <c r="BI194">
        <v>0</v>
      </c>
      <c r="BJ194">
        <v>0</v>
      </c>
      <c r="BK194">
        <v>0</v>
      </c>
      <c r="BL194">
        <v>0</v>
      </c>
      <c r="BM194">
        <v>0</v>
      </c>
      <c r="BN194">
        <v>0</v>
      </c>
      <c r="BO194" t="s">
        <v>206</v>
      </c>
      <c r="BP194">
        <v>7310</v>
      </c>
      <c r="BQ194">
        <v>0</v>
      </c>
      <c r="BR194">
        <v>0</v>
      </c>
      <c r="BS194">
        <v>0</v>
      </c>
      <c r="BT194" t="s">
        <v>206</v>
      </c>
      <c r="BU194">
        <v>0</v>
      </c>
      <c r="BV194">
        <v>0</v>
      </c>
      <c r="BW194">
        <v>0</v>
      </c>
      <c r="BX194">
        <v>0</v>
      </c>
      <c r="BY194" t="s">
        <v>206</v>
      </c>
      <c r="BZ194">
        <v>0</v>
      </c>
      <c r="CA194">
        <v>0</v>
      </c>
      <c r="CB194">
        <v>0</v>
      </c>
      <c r="CC194">
        <v>0</v>
      </c>
      <c r="CD194" t="s">
        <v>206</v>
      </c>
      <c r="CE194">
        <v>0</v>
      </c>
      <c r="CF194">
        <v>0</v>
      </c>
      <c r="CG194">
        <v>0</v>
      </c>
      <c r="CH194">
        <v>0</v>
      </c>
      <c r="CI194" t="s">
        <v>206</v>
      </c>
      <c r="CJ194">
        <v>0</v>
      </c>
      <c r="CK194">
        <v>0</v>
      </c>
      <c r="CL194">
        <v>0</v>
      </c>
      <c r="CM194">
        <v>0</v>
      </c>
      <c r="CN194" t="s">
        <v>206</v>
      </c>
      <c r="CO194" t="s">
        <v>207</v>
      </c>
      <c r="CP194">
        <v>0</v>
      </c>
      <c r="CQ194">
        <v>0</v>
      </c>
      <c r="CR194">
        <v>0</v>
      </c>
      <c r="CS194">
        <v>1463</v>
      </c>
      <c r="CT194">
        <v>7310</v>
      </c>
      <c r="CU194" t="s">
        <v>219</v>
      </c>
      <c r="CV194">
        <v>1463</v>
      </c>
      <c r="CW194">
        <v>7310</v>
      </c>
      <c r="CX194">
        <v>3256</v>
      </c>
      <c r="CY194">
        <v>14001</v>
      </c>
      <c r="CZ194" t="s">
        <v>219</v>
      </c>
      <c r="DA194">
        <f>Table1[[#This Row],[i- returnees internal present household]]+Table1[[#This Row],[k- abroad returnee household]]</f>
        <v>5714</v>
      </c>
      <c r="DB194">
        <f>Table1[[#This Row],[i- returnees internal present individuals]]+Table1[[#This Row],[k- abroad returnee individuals]]</f>
        <v>29210</v>
      </c>
      <c r="DC194" t="s">
        <v>219</v>
      </c>
      <c r="DD194">
        <v>5714</v>
      </c>
      <c r="DE194">
        <v>29210</v>
      </c>
      <c r="DF194">
        <v>0</v>
      </c>
      <c r="DG194">
        <v>0</v>
      </c>
      <c r="DH194" t="s">
        <v>207</v>
      </c>
      <c r="DI194" t="s">
        <v>207</v>
      </c>
      <c r="DJ194" t="s">
        <v>207</v>
      </c>
      <c r="DK194" t="s">
        <v>207</v>
      </c>
      <c r="DL194">
        <v>958</v>
      </c>
      <c r="DM194">
        <v>4789</v>
      </c>
      <c r="DN194" t="s">
        <v>288</v>
      </c>
      <c r="DO194" t="s">
        <v>646</v>
      </c>
      <c r="DP194" t="s">
        <v>491</v>
      </c>
      <c r="DQ194" t="s">
        <v>207</v>
      </c>
      <c r="DR194">
        <v>1620</v>
      </c>
      <c r="DS194">
        <v>8098</v>
      </c>
      <c r="DT194" t="s">
        <v>288</v>
      </c>
      <c r="DU194" t="s">
        <v>646</v>
      </c>
      <c r="DV194" t="s">
        <v>491</v>
      </c>
      <c r="DW194" t="s">
        <v>207</v>
      </c>
      <c r="DX194">
        <v>1782</v>
      </c>
      <c r="DY194">
        <v>9554</v>
      </c>
      <c r="DZ194" t="s">
        <v>288</v>
      </c>
      <c r="EA194" t="s">
        <v>646</v>
      </c>
      <c r="EB194" t="s">
        <v>491</v>
      </c>
      <c r="EC194" t="s">
        <v>207</v>
      </c>
      <c r="ED194">
        <v>1354</v>
      </c>
      <c r="EE194">
        <v>6769</v>
      </c>
      <c r="EF194" t="s">
        <v>288</v>
      </c>
      <c r="EG194" t="s">
        <v>646</v>
      </c>
      <c r="EH194" t="s">
        <v>491</v>
      </c>
      <c r="EI194" t="s">
        <v>207</v>
      </c>
      <c r="EJ194">
        <v>0</v>
      </c>
      <c r="EK194">
        <v>0</v>
      </c>
      <c r="EL194" t="s">
        <v>206</v>
      </c>
      <c r="EM194">
        <v>0</v>
      </c>
      <c r="EN194">
        <v>0</v>
      </c>
      <c r="EO194">
        <v>0</v>
      </c>
      <c r="EP194">
        <v>0</v>
      </c>
      <c r="EQ194" t="s">
        <v>207</v>
      </c>
      <c r="ER194" t="s">
        <v>207</v>
      </c>
      <c r="ES194" t="s">
        <v>207</v>
      </c>
      <c r="ET194" t="s">
        <v>207</v>
      </c>
      <c r="EU194">
        <v>0</v>
      </c>
      <c r="EV194">
        <v>0</v>
      </c>
      <c r="EW194" t="s">
        <v>207</v>
      </c>
      <c r="EX194" t="s">
        <v>207</v>
      </c>
      <c r="EY194" t="s">
        <v>207</v>
      </c>
      <c r="EZ194" t="s">
        <v>207</v>
      </c>
      <c r="FA194">
        <v>0</v>
      </c>
      <c r="FB194">
        <v>0</v>
      </c>
      <c r="FC194" t="s">
        <v>207</v>
      </c>
      <c r="FD194" t="s">
        <v>207</v>
      </c>
      <c r="FE194" t="s">
        <v>207</v>
      </c>
      <c r="FF194" t="s">
        <v>207</v>
      </c>
      <c r="FG194">
        <v>0</v>
      </c>
      <c r="FH194">
        <v>0</v>
      </c>
      <c r="FI194" t="s">
        <v>207</v>
      </c>
      <c r="FJ194" t="s">
        <v>207</v>
      </c>
      <c r="FK194" t="s">
        <v>207</v>
      </c>
      <c r="FL194" t="s">
        <v>207</v>
      </c>
      <c r="FM194">
        <v>0</v>
      </c>
      <c r="FN194">
        <v>0</v>
      </c>
      <c r="FO194" t="s">
        <v>207</v>
      </c>
      <c r="FP194" t="s">
        <v>207</v>
      </c>
      <c r="FQ194" t="s">
        <v>207</v>
      </c>
      <c r="FR194" t="s">
        <v>207</v>
      </c>
      <c r="FS194">
        <v>0</v>
      </c>
      <c r="FT194">
        <v>0</v>
      </c>
      <c r="FU194">
        <v>1454</v>
      </c>
      <c r="FV194">
        <v>7268</v>
      </c>
      <c r="FW194">
        <v>3049</v>
      </c>
      <c r="FX194">
        <v>15888</v>
      </c>
      <c r="FY194">
        <v>1211</v>
      </c>
      <c r="FZ194">
        <v>6054</v>
      </c>
      <c r="GA194">
        <v>0</v>
      </c>
      <c r="GB194">
        <v>0</v>
      </c>
      <c r="GC194" t="s">
        <v>219</v>
      </c>
      <c r="GD194">
        <v>123</v>
      </c>
      <c r="GE194">
        <v>610</v>
      </c>
      <c r="GF194" t="s">
        <v>219</v>
      </c>
      <c r="GG194" t="s">
        <v>288</v>
      </c>
      <c r="GH194" t="s">
        <v>646</v>
      </c>
      <c r="GI194" t="s">
        <v>219</v>
      </c>
      <c r="GJ194" t="s">
        <v>277</v>
      </c>
      <c r="GK194" t="s">
        <v>206</v>
      </c>
      <c r="GL194">
        <v>0</v>
      </c>
      <c r="GM194">
        <v>0</v>
      </c>
      <c r="GN194" t="s">
        <v>206</v>
      </c>
      <c r="GO194" t="s">
        <v>212</v>
      </c>
      <c r="GP194" t="s">
        <v>211</v>
      </c>
      <c r="GQ194" t="s">
        <v>212</v>
      </c>
      <c r="GR194" t="s">
        <v>220</v>
      </c>
    </row>
    <row r="195" spans="1:200" x14ac:dyDescent="0.2">
      <c r="A195" t="s">
        <v>202</v>
      </c>
      <c r="B195" t="s">
        <v>203</v>
      </c>
      <c r="C195" t="s">
        <v>666</v>
      </c>
      <c r="D195" t="s">
        <v>469</v>
      </c>
      <c r="E195" t="s">
        <v>891</v>
      </c>
      <c r="F195" t="s">
        <v>892</v>
      </c>
      <c r="G195">
        <v>9</v>
      </c>
      <c r="H195">
        <v>9</v>
      </c>
      <c r="I195" t="s">
        <v>219</v>
      </c>
      <c r="J195">
        <v>332</v>
      </c>
      <c r="K195">
        <v>1675</v>
      </c>
      <c r="L195">
        <v>135</v>
      </c>
      <c r="M195">
        <v>679</v>
      </c>
      <c r="N195" t="s">
        <v>203</v>
      </c>
      <c r="O195" t="s">
        <v>469</v>
      </c>
      <c r="P195">
        <v>197</v>
      </c>
      <c r="Q195">
        <v>996</v>
      </c>
      <c r="R195" t="s">
        <v>203</v>
      </c>
      <c r="S195" t="s">
        <v>469</v>
      </c>
      <c r="T195">
        <v>0</v>
      </c>
      <c r="U195">
        <v>0</v>
      </c>
      <c r="V195" t="s">
        <v>207</v>
      </c>
      <c r="W195" t="s">
        <v>207</v>
      </c>
      <c r="X195">
        <v>0</v>
      </c>
      <c r="Y195">
        <v>0</v>
      </c>
      <c r="Z195" t="s">
        <v>207</v>
      </c>
      <c r="AA195" t="s">
        <v>207</v>
      </c>
      <c r="AB195">
        <v>0</v>
      </c>
      <c r="AC195">
        <v>0</v>
      </c>
      <c r="AD195" t="s">
        <v>207</v>
      </c>
      <c r="AE195" t="s">
        <v>207</v>
      </c>
      <c r="AF195">
        <v>0</v>
      </c>
      <c r="AG195">
        <v>0</v>
      </c>
      <c r="AH195" t="s">
        <v>207</v>
      </c>
      <c r="AI195" t="s">
        <v>207</v>
      </c>
      <c r="AJ195">
        <v>0</v>
      </c>
      <c r="AK195">
        <v>0</v>
      </c>
      <c r="AL195" t="s">
        <v>206</v>
      </c>
      <c r="AM195">
        <v>0</v>
      </c>
      <c r="AN195">
        <v>0</v>
      </c>
      <c r="AO195">
        <v>0</v>
      </c>
      <c r="AP195">
        <v>0</v>
      </c>
      <c r="AQ195" t="s">
        <v>207</v>
      </c>
      <c r="AR195" t="s">
        <v>207</v>
      </c>
      <c r="AS195">
        <v>0</v>
      </c>
      <c r="AT195">
        <v>0</v>
      </c>
      <c r="AU195" t="s">
        <v>207</v>
      </c>
      <c r="AV195" t="s">
        <v>207</v>
      </c>
      <c r="AW195">
        <v>0</v>
      </c>
      <c r="AX195">
        <v>0</v>
      </c>
      <c r="AY195" t="s">
        <v>207</v>
      </c>
      <c r="AZ195" t="s">
        <v>207</v>
      </c>
      <c r="BA195">
        <v>0</v>
      </c>
      <c r="BB195">
        <v>0</v>
      </c>
      <c r="BC195" t="s">
        <v>207</v>
      </c>
      <c r="BD195" t="s">
        <v>207</v>
      </c>
      <c r="BE195">
        <v>0</v>
      </c>
      <c r="BF195">
        <v>0</v>
      </c>
      <c r="BG195" t="s">
        <v>207</v>
      </c>
      <c r="BH195" t="s">
        <v>207</v>
      </c>
      <c r="BI195">
        <v>0</v>
      </c>
      <c r="BJ195">
        <v>0</v>
      </c>
      <c r="BK195">
        <v>679</v>
      </c>
      <c r="BL195">
        <v>0</v>
      </c>
      <c r="BM195">
        <v>0</v>
      </c>
      <c r="BN195">
        <v>0</v>
      </c>
      <c r="BO195" t="s">
        <v>206</v>
      </c>
      <c r="BP195">
        <v>996</v>
      </c>
      <c r="BQ195">
        <v>0</v>
      </c>
      <c r="BR195">
        <v>0</v>
      </c>
      <c r="BS195">
        <v>0</v>
      </c>
      <c r="BT195" t="s">
        <v>206</v>
      </c>
      <c r="BU195">
        <v>0</v>
      </c>
      <c r="BV195">
        <v>0</v>
      </c>
      <c r="BW195">
        <v>0</v>
      </c>
      <c r="BX195">
        <v>0</v>
      </c>
      <c r="BY195" t="s">
        <v>206</v>
      </c>
      <c r="BZ195">
        <v>0</v>
      </c>
      <c r="CA195">
        <v>0</v>
      </c>
      <c r="CB195">
        <v>0</v>
      </c>
      <c r="CC195">
        <v>0</v>
      </c>
      <c r="CD195" t="s">
        <v>206</v>
      </c>
      <c r="CE195">
        <v>0</v>
      </c>
      <c r="CF195">
        <v>0</v>
      </c>
      <c r="CG195">
        <v>0</v>
      </c>
      <c r="CH195">
        <v>0</v>
      </c>
      <c r="CI195" t="s">
        <v>206</v>
      </c>
      <c r="CJ195">
        <v>0</v>
      </c>
      <c r="CK195">
        <v>0</v>
      </c>
      <c r="CL195">
        <v>0</v>
      </c>
      <c r="CM195">
        <v>0</v>
      </c>
      <c r="CN195" t="s">
        <v>206</v>
      </c>
      <c r="CO195" t="s">
        <v>207</v>
      </c>
      <c r="CP195">
        <v>0</v>
      </c>
      <c r="CQ195">
        <v>0</v>
      </c>
      <c r="CR195">
        <v>0</v>
      </c>
      <c r="CS195">
        <v>332</v>
      </c>
      <c r="CT195">
        <v>1675</v>
      </c>
      <c r="CU195" t="s">
        <v>206</v>
      </c>
      <c r="CV195">
        <v>0</v>
      </c>
      <c r="CW195">
        <v>0</v>
      </c>
      <c r="CX195">
        <v>1900</v>
      </c>
      <c r="CY195">
        <v>9501</v>
      </c>
      <c r="CZ195" t="s">
        <v>219</v>
      </c>
      <c r="DA195">
        <f>Table1[[#This Row],[i- returnees internal present household]]+Table1[[#This Row],[k- abroad returnee household]]</f>
        <v>685</v>
      </c>
      <c r="DB195">
        <f>Table1[[#This Row],[i- returnees internal present individuals]]+Table1[[#This Row],[k- abroad returnee individuals]]</f>
        <v>3636</v>
      </c>
      <c r="DC195" t="s">
        <v>219</v>
      </c>
      <c r="DD195">
        <v>39</v>
      </c>
      <c r="DE195">
        <v>198</v>
      </c>
      <c r="DF195">
        <v>13</v>
      </c>
      <c r="DG195">
        <v>59</v>
      </c>
      <c r="DH195" t="s">
        <v>203</v>
      </c>
      <c r="DI195" t="s">
        <v>412</v>
      </c>
      <c r="DJ195" t="s">
        <v>210</v>
      </c>
      <c r="DK195" t="s">
        <v>207</v>
      </c>
      <c r="DL195">
        <v>9</v>
      </c>
      <c r="DM195">
        <v>47</v>
      </c>
      <c r="DN195" t="s">
        <v>203</v>
      </c>
      <c r="DO195" t="s">
        <v>469</v>
      </c>
      <c r="DP195" t="s">
        <v>210</v>
      </c>
      <c r="DQ195" t="s">
        <v>207</v>
      </c>
      <c r="DR195">
        <v>7</v>
      </c>
      <c r="DS195">
        <v>38</v>
      </c>
      <c r="DT195" t="s">
        <v>203</v>
      </c>
      <c r="DU195" t="s">
        <v>469</v>
      </c>
      <c r="DV195" t="s">
        <v>210</v>
      </c>
      <c r="DW195" t="s">
        <v>207</v>
      </c>
      <c r="DX195">
        <v>5</v>
      </c>
      <c r="DY195">
        <v>26</v>
      </c>
      <c r="DZ195" t="s">
        <v>203</v>
      </c>
      <c r="EA195" t="s">
        <v>287</v>
      </c>
      <c r="EB195" t="s">
        <v>210</v>
      </c>
      <c r="EC195" t="s">
        <v>207</v>
      </c>
      <c r="ED195">
        <v>5</v>
      </c>
      <c r="EE195">
        <v>28</v>
      </c>
      <c r="EF195" t="s">
        <v>203</v>
      </c>
      <c r="EG195" t="s">
        <v>469</v>
      </c>
      <c r="EH195" t="s">
        <v>210</v>
      </c>
      <c r="EI195" t="s">
        <v>207</v>
      </c>
      <c r="EJ195">
        <v>0</v>
      </c>
      <c r="EK195">
        <v>0</v>
      </c>
      <c r="EL195" t="s">
        <v>219</v>
      </c>
      <c r="EM195">
        <v>646</v>
      </c>
      <c r="EN195">
        <v>3438</v>
      </c>
      <c r="EO195">
        <v>57</v>
      </c>
      <c r="EP195">
        <v>289</v>
      </c>
      <c r="EQ195" t="s">
        <v>277</v>
      </c>
      <c r="ER195" t="s">
        <v>647</v>
      </c>
      <c r="ES195" t="s">
        <v>210</v>
      </c>
      <c r="ET195" t="s">
        <v>207</v>
      </c>
      <c r="EU195">
        <v>29</v>
      </c>
      <c r="EV195">
        <v>147</v>
      </c>
      <c r="EW195" t="s">
        <v>277</v>
      </c>
      <c r="EX195" t="s">
        <v>647</v>
      </c>
      <c r="EY195" t="s">
        <v>210</v>
      </c>
      <c r="EZ195" t="s">
        <v>207</v>
      </c>
      <c r="FA195">
        <v>237</v>
      </c>
      <c r="FB195">
        <v>1185</v>
      </c>
      <c r="FC195" t="s">
        <v>277</v>
      </c>
      <c r="FD195" t="s">
        <v>647</v>
      </c>
      <c r="FE195" t="s">
        <v>210</v>
      </c>
      <c r="FF195" t="s">
        <v>207</v>
      </c>
      <c r="FG195">
        <v>210</v>
      </c>
      <c r="FH195">
        <v>1052</v>
      </c>
      <c r="FI195" t="s">
        <v>277</v>
      </c>
      <c r="FJ195" t="s">
        <v>647</v>
      </c>
      <c r="FK195" t="s">
        <v>210</v>
      </c>
      <c r="FL195" t="s">
        <v>207</v>
      </c>
      <c r="FM195">
        <v>113</v>
      </c>
      <c r="FN195">
        <v>765</v>
      </c>
      <c r="FO195" t="s">
        <v>277</v>
      </c>
      <c r="FP195" t="s">
        <v>647</v>
      </c>
      <c r="FQ195" t="s">
        <v>210</v>
      </c>
      <c r="FR195" t="s">
        <v>207</v>
      </c>
      <c r="FS195">
        <v>0</v>
      </c>
      <c r="FT195">
        <v>0</v>
      </c>
      <c r="FU195">
        <v>425</v>
      </c>
      <c r="FV195">
        <v>2332</v>
      </c>
      <c r="FW195">
        <v>153</v>
      </c>
      <c r="FX195">
        <v>765</v>
      </c>
      <c r="FY195">
        <v>107</v>
      </c>
      <c r="FZ195">
        <v>539</v>
      </c>
      <c r="GA195">
        <v>0</v>
      </c>
      <c r="GB195">
        <v>0</v>
      </c>
      <c r="GC195" t="s">
        <v>219</v>
      </c>
      <c r="GD195">
        <v>151</v>
      </c>
      <c r="GE195">
        <v>745</v>
      </c>
      <c r="GF195" t="s">
        <v>219</v>
      </c>
      <c r="GG195" t="s">
        <v>203</v>
      </c>
      <c r="GH195" t="s">
        <v>287</v>
      </c>
      <c r="GI195" t="s">
        <v>219</v>
      </c>
      <c r="GJ195" t="s">
        <v>277</v>
      </c>
      <c r="GK195" t="s">
        <v>206</v>
      </c>
      <c r="GL195">
        <v>0</v>
      </c>
      <c r="GM195">
        <v>0</v>
      </c>
      <c r="GN195" t="s">
        <v>206</v>
      </c>
      <c r="GO195" t="s">
        <v>257</v>
      </c>
      <c r="GP195" t="s">
        <v>257</v>
      </c>
      <c r="GQ195" t="s">
        <v>257</v>
      </c>
      <c r="GR195" t="s">
        <v>220</v>
      </c>
    </row>
    <row r="196" spans="1:200" x14ac:dyDescent="0.2">
      <c r="A196" t="s">
        <v>215</v>
      </c>
      <c r="B196" t="s">
        <v>216</v>
      </c>
      <c r="C196" t="s">
        <v>214</v>
      </c>
      <c r="D196" t="s">
        <v>217</v>
      </c>
      <c r="E196" t="s">
        <v>893</v>
      </c>
      <c r="F196" t="s">
        <v>894</v>
      </c>
      <c r="G196">
        <v>9</v>
      </c>
      <c r="H196">
        <v>9</v>
      </c>
      <c r="I196" t="s">
        <v>219</v>
      </c>
      <c r="J196">
        <v>972</v>
      </c>
      <c r="K196">
        <v>3671</v>
      </c>
      <c r="L196">
        <v>0</v>
      </c>
      <c r="M196">
        <v>0</v>
      </c>
      <c r="N196" t="s">
        <v>207</v>
      </c>
      <c r="O196" t="s">
        <v>207</v>
      </c>
      <c r="P196">
        <v>206</v>
      </c>
      <c r="Q196">
        <v>850</v>
      </c>
      <c r="R196" t="s">
        <v>203</v>
      </c>
      <c r="S196" t="s">
        <v>412</v>
      </c>
      <c r="T196">
        <v>121</v>
      </c>
      <c r="U196">
        <v>500</v>
      </c>
      <c r="V196" t="s">
        <v>203</v>
      </c>
      <c r="W196" t="s">
        <v>412</v>
      </c>
      <c r="X196">
        <v>291</v>
      </c>
      <c r="Y196">
        <v>1000</v>
      </c>
      <c r="Z196" t="s">
        <v>203</v>
      </c>
      <c r="AA196" t="s">
        <v>412</v>
      </c>
      <c r="AB196">
        <v>254</v>
      </c>
      <c r="AC196">
        <v>950</v>
      </c>
      <c r="AD196" t="s">
        <v>203</v>
      </c>
      <c r="AE196" t="s">
        <v>412</v>
      </c>
      <c r="AF196">
        <v>100</v>
      </c>
      <c r="AG196">
        <v>371</v>
      </c>
      <c r="AH196" t="s">
        <v>203</v>
      </c>
      <c r="AI196" t="s">
        <v>412</v>
      </c>
      <c r="AJ196">
        <v>0</v>
      </c>
      <c r="AK196">
        <v>0</v>
      </c>
      <c r="AL196" t="s">
        <v>219</v>
      </c>
      <c r="AM196">
        <v>14</v>
      </c>
      <c r="AN196">
        <v>75</v>
      </c>
      <c r="AO196">
        <v>0</v>
      </c>
      <c r="AP196">
        <v>0</v>
      </c>
      <c r="AQ196" t="s">
        <v>207</v>
      </c>
      <c r="AR196" t="s">
        <v>207</v>
      </c>
      <c r="AS196">
        <v>5</v>
      </c>
      <c r="AT196">
        <v>26</v>
      </c>
      <c r="AU196" t="s">
        <v>277</v>
      </c>
      <c r="AV196" t="s">
        <v>803</v>
      </c>
      <c r="AW196">
        <v>7</v>
      </c>
      <c r="AX196">
        <v>42</v>
      </c>
      <c r="AY196" t="s">
        <v>277</v>
      </c>
      <c r="AZ196" t="s">
        <v>471</v>
      </c>
      <c r="BA196">
        <v>2</v>
      </c>
      <c r="BB196">
        <v>7</v>
      </c>
      <c r="BC196" t="s">
        <v>277</v>
      </c>
      <c r="BD196" t="s">
        <v>471</v>
      </c>
      <c r="BE196">
        <v>0</v>
      </c>
      <c r="BF196">
        <v>0</v>
      </c>
      <c r="BG196" t="s">
        <v>207</v>
      </c>
      <c r="BH196" t="s">
        <v>207</v>
      </c>
      <c r="BI196">
        <v>0</v>
      </c>
      <c r="BJ196">
        <v>0</v>
      </c>
      <c r="BK196">
        <v>0</v>
      </c>
      <c r="BL196">
        <v>0</v>
      </c>
      <c r="BM196">
        <v>0</v>
      </c>
      <c r="BN196">
        <v>0</v>
      </c>
      <c r="BO196" t="s">
        <v>206</v>
      </c>
      <c r="BP196">
        <v>850</v>
      </c>
      <c r="BQ196">
        <v>0</v>
      </c>
      <c r="BR196">
        <v>0</v>
      </c>
      <c r="BS196">
        <v>0</v>
      </c>
      <c r="BT196" t="s">
        <v>206</v>
      </c>
      <c r="BU196">
        <v>500</v>
      </c>
      <c r="BV196">
        <v>0</v>
      </c>
      <c r="BW196">
        <v>0</v>
      </c>
      <c r="BX196">
        <v>0</v>
      </c>
      <c r="BY196" t="s">
        <v>206</v>
      </c>
      <c r="BZ196">
        <v>1000</v>
      </c>
      <c r="CA196">
        <v>0</v>
      </c>
      <c r="CB196">
        <v>0</v>
      </c>
      <c r="CC196">
        <v>0</v>
      </c>
      <c r="CD196" t="s">
        <v>206</v>
      </c>
      <c r="CE196">
        <v>950</v>
      </c>
      <c r="CF196">
        <v>0</v>
      </c>
      <c r="CG196">
        <v>0</v>
      </c>
      <c r="CH196">
        <v>0</v>
      </c>
      <c r="CI196" t="s">
        <v>206</v>
      </c>
      <c r="CJ196">
        <v>371</v>
      </c>
      <c r="CK196">
        <v>0</v>
      </c>
      <c r="CL196">
        <v>0</v>
      </c>
      <c r="CM196">
        <v>0</v>
      </c>
      <c r="CN196" t="s">
        <v>206</v>
      </c>
      <c r="CO196" t="s">
        <v>207</v>
      </c>
      <c r="CP196">
        <v>0</v>
      </c>
      <c r="CQ196">
        <v>160</v>
      </c>
      <c r="CR196">
        <v>685</v>
      </c>
      <c r="CS196">
        <v>812</v>
      </c>
      <c r="CT196">
        <v>2986</v>
      </c>
      <c r="CU196" t="s">
        <v>219</v>
      </c>
      <c r="CV196">
        <v>132</v>
      </c>
      <c r="CW196">
        <v>726</v>
      </c>
      <c r="CX196">
        <v>602</v>
      </c>
      <c r="CY196">
        <v>2761</v>
      </c>
      <c r="CZ196" t="s">
        <v>219</v>
      </c>
      <c r="DA196">
        <f>Table1[[#This Row],[i- returnees internal present household]]+Table1[[#This Row],[k- abroad returnee household]]</f>
        <v>223</v>
      </c>
      <c r="DB196">
        <f>Table1[[#This Row],[i- returnees internal present individuals]]+Table1[[#This Row],[k- abroad returnee individuals]]</f>
        <v>1035</v>
      </c>
      <c r="DC196" t="s">
        <v>219</v>
      </c>
      <c r="DD196">
        <v>107</v>
      </c>
      <c r="DE196">
        <v>397</v>
      </c>
      <c r="DF196">
        <v>36</v>
      </c>
      <c r="DG196">
        <v>108</v>
      </c>
      <c r="DH196" t="s">
        <v>203</v>
      </c>
      <c r="DI196" t="s">
        <v>412</v>
      </c>
      <c r="DJ196" t="s">
        <v>210</v>
      </c>
      <c r="DK196" t="s">
        <v>207</v>
      </c>
      <c r="DL196">
        <v>0</v>
      </c>
      <c r="DM196">
        <v>0</v>
      </c>
      <c r="DN196" t="s">
        <v>207</v>
      </c>
      <c r="DO196" t="s">
        <v>207</v>
      </c>
      <c r="DP196" t="s">
        <v>207</v>
      </c>
      <c r="DQ196" t="s">
        <v>207</v>
      </c>
      <c r="DR196">
        <v>22</v>
      </c>
      <c r="DS196">
        <v>120</v>
      </c>
      <c r="DT196" t="s">
        <v>253</v>
      </c>
      <c r="DU196" t="s">
        <v>254</v>
      </c>
      <c r="DV196" t="s">
        <v>210</v>
      </c>
      <c r="DW196" t="s">
        <v>207</v>
      </c>
      <c r="DX196">
        <v>18</v>
      </c>
      <c r="DY196">
        <v>100</v>
      </c>
      <c r="DZ196" t="s">
        <v>203</v>
      </c>
      <c r="EA196" t="s">
        <v>412</v>
      </c>
      <c r="EB196" t="s">
        <v>210</v>
      </c>
      <c r="EC196" t="s">
        <v>207</v>
      </c>
      <c r="ED196">
        <v>31</v>
      </c>
      <c r="EE196">
        <v>69</v>
      </c>
      <c r="EF196" t="s">
        <v>203</v>
      </c>
      <c r="EG196" t="s">
        <v>412</v>
      </c>
      <c r="EH196" t="s">
        <v>210</v>
      </c>
      <c r="EI196" t="s">
        <v>207</v>
      </c>
      <c r="EJ196">
        <v>0</v>
      </c>
      <c r="EK196">
        <v>0</v>
      </c>
      <c r="EL196" t="s">
        <v>219</v>
      </c>
      <c r="EM196">
        <v>116</v>
      </c>
      <c r="EN196">
        <v>638</v>
      </c>
      <c r="EO196">
        <v>36</v>
      </c>
      <c r="EP196">
        <v>198</v>
      </c>
      <c r="EQ196" t="s">
        <v>281</v>
      </c>
      <c r="ER196" t="s">
        <v>484</v>
      </c>
      <c r="ES196" t="s">
        <v>210</v>
      </c>
      <c r="ET196" t="s">
        <v>207</v>
      </c>
      <c r="EU196">
        <v>0</v>
      </c>
      <c r="EV196">
        <v>0</v>
      </c>
      <c r="EW196" t="s">
        <v>207</v>
      </c>
      <c r="EX196" t="s">
        <v>207</v>
      </c>
      <c r="EY196" t="s">
        <v>207</v>
      </c>
      <c r="EZ196" t="s">
        <v>207</v>
      </c>
      <c r="FA196">
        <v>22</v>
      </c>
      <c r="FB196">
        <v>121</v>
      </c>
      <c r="FC196" t="s">
        <v>277</v>
      </c>
      <c r="FD196" t="s">
        <v>471</v>
      </c>
      <c r="FE196" t="s">
        <v>210</v>
      </c>
      <c r="FF196" t="s">
        <v>207</v>
      </c>
      <c r="FG196">
        <v>18</v>
      </c>
      <c r="FH196">
        <v>99</v>
      </c>
      <c r="FI196" t="s">
        <v>277</v>
      </c>
      <c r="FJ196" t="s">
        <v>471</v>
      </c>
      <c r="FK196" t="s">
        <v>210</v>
      </c>
      <c r="FL196" t="s">
        <v>207</v>
      </c>
      <c r="FM196">
        <v>40</v>
      </c>
      <c r="FN196">
        <v>220</v>
      </c>
      <c r="FO196" t="s">
        <v>281</v>
      </c>
      <c r="FP196" t="s">
        <v>484</v>
      </c>
      <c r="FQ196" t="s">
        <v>210</v>
      </c>
      <c r="FR196" t="s">
        <v>207</v>
      </c>
      <c r="FS196">
        <v>0</v>
      </c>
      <c r="FT196">
        <v>0</v>
      </c>
      <c r="FU196">
        <v>50</v>
      </c>
      <c r="FV196">
        <v>235</v>
      </c>
      <c r="FW196">
        <v>73</v>
      </c>
      <c r="FX196">
        <v>300</v>
      </c>
      <c r="FY196">
        <v>100</v>
      </c>
      <c r="FZ196">
        <v>500</v>
      </c>
      <c r="GA196">
        <v>0</v>
      </c>
      <c r="GB196">
        <v>0</v>
      </c>
      <c r="GC196" t="s">
        <v>219</v>
      </c>
      <c r="GD196">
        <v>167</v>
      </c>
      <c r="GE196">
        <v>822</v>
      </c>
      <c r="GF196" t="s">
        <v>219</v>
      </c>
      <c r="GG196" t="s">
        <v>203</v>
      </c>
      <c r="GH196" t="s">
        <v>412</v>
      </c>
      <c r="GI196" t="s">
        <v>219</v>
      </c>
      <c r="GJ196" t="s">
        <v>277</v>
      </c>
      <c r="GK196" t="s">
        <v>206</v>
      </c>
      <c r="GL196">
        <v>0</v>
      </c>
      <c r="GM196">
        <v>0</v>
      </c>
      <c r="GN196" t="s">
        <v>219</v>
      </c>
      <c r="GO196" t="s">
        <v>211</v>
      </c>
      <c r="GP196" t="s">
        <v>212</v>
      </c>
      <c r="GQ196" t="s">
        <v>211</v>
      </c>
      <c r="GR196" t="s">
        <v>895</v>
      </c>
    </row>
    <row r="197" spans="1:200" x14ac:dyDescent="0.2">
      <c r="A197" t="s">
        <v>383</v>
      </c>
      <c r="B197" t="s">
        <v>384</v>
      </c>
      <c r="C197" t="s">
        <v>765</v>
      </c>
      <c r="D197" t="s">
        <v>766</v>
      </c>
      <c r="E197" t="s">
        <v>896</v>
      </c>
      <c r="F197" t="s">
        <v>897</v>
      </c>
      <c r="G197">
        <v>9</v>
      </c>
      <c r="H197">
        <v>9</v>
      </c>
      <c r="I197" t="s">
        <v>219</v>
      </c>
      <c r="J197">
        <v>204</v>
      </c>
      <c r="K197">
        <v>955</v>
      </c>
      <c r="L197">
        <v>58</v>
      </c>
      <c r="M197">
        <v>267</v>
      </c>
      <c r="N197" t="s">
        <v>253</v>
      </c>
      <c r="O197" t="s">
        <v>254</v>
      </c>
      <c r="P197">
        <v>45</v>
      </c>
      <c r="Q197">
        <v>207</v>
      </c>
      <c r="R197" t="s">
        <v>288</v>
      </c>
      <c r="S197" t="s">
        <v>644</v>
      </c>
      <c r="T197">
        <v>41</v>
      </c>
      <c r="U197">
        <v>205</v>
      </c>
      <c r="V197" t="s">
        <v>288</v>
      </c>
      <c r="W197" t="s">
        <v>646</v>
      </c>
      <c r="X197">
        <v>60</v>
      </c>
      <c r="Y197">
        <v>276</v>
      </c>
      <c r="Z197" t="s">
        <v>384</v>
      </c>
      <c r="AA197" t="s">
        <v>766</v>
      </c>
      <c r="AB197">
        <v>0</v>
      </c>
      <c r="AC197">
        <v>0</v>
      </c>
      <c r="AD197" t="s">
        <v>207</v>
      </c>
      <c r="AE197" t="s">
        <v>207</v>
      </c>
      <c r="AF197">
        <v>0</v>
      </c>
      <c r="AG197">
        <v>0</v>
      </c>
      <c r="AH197" t="s">
        <v>207</v>
      </c>
      <c r="AI197" t="s">
        <v>207</v>
      </c>
      <c r="AJ197">
        <v>0</v>
      </c>
      <c r="AK197">
        <v>0</v>
      </c>
      <c r="AL197" t="s">
        <v>206</v>
      </c>
      <c r="AM197">
        <v>0</v>
      </c>
      <c r="AN197">
        <v>0</v>
      </c>
      <c r="AO197">
        <v>0</v>
      </c>
      <c r="AP197">
        <v>0</v>
      </c>
      <c r="AQ197" t="s">
        <v>207</v>
      </c>
      <c r="AR197" t="s">
        <v>207</v>
      </c>
      <c r="AS197">
        <v>0</v>
      </c>
      <c r="AT197">
        <v>0</v>
      </c>
      <c r="AU197" t="s">
        <v>207</v>
      </c>
      <c r="AV197" t="s">
        <v>207</v>
      </c>
      <c r="AW197">
        <v>0</v>
      </c>
      <c r="AX197">
        <v>0</v>
      </c>
      <c r="AY197" t="s">
        <v>207</v>
      </c>
      <c r="AZ197" t="s">
        <v>207</v>
      </c>
      <c r="BA197">
        <v>0</v>
      </c>
      <c r="BB197">
        <v>0</v>
      </c>
      <c r="BC197" t="s">
        <v>207</v>
      </c>
      <c r="BD197" t="s">
        <v>207</v>
      </c>
      <c r="BE197">
        <v>0</v>
      </c>
      <c r="BF197">
        <v>0</v>
      </c>
      <c r="BG197" t="s">
        <v>207</v>
      </c>
      <c r="BH197" t="s">
        <v>207</v>
      </c>
      <c r="BI197">
        <v>0</v>
      </c>
      <c r="BJ197">
        <v>0</v>
      </c>
      <c r="BK197">
        <v>267</v>
      </c>
      <c r="BL197">
        <v>0</v>
      </c>
      <c r="BM197">
        <v>0</v>
      </c>
      <c r="BN197">
        <v>0</v>
      </c>
      <c r="BO197" t="s">
        <v>206</v>
      </c>
      <c r="BP197">
        <v>207</v>
      </c>
      <c r="BQ197">
        <v>0</v>
      </c>
      <c r="BR197">
        <v>0</v>
      </c>
      <c r="BS197">
        <v>0</v>
      </c>
      <c r="BT197" t="s">
        <v>206</v>
      </c>
      <c r="BU197">
        <v>205</v>
      </c>
      <c r="BV197">
        <v>0</v>
      </c>
      <c r="BW197">
        <v>0</v>
      </c>
      <c r="BX197">
        <v>0</v>
      </c>
      <c r="BY197" t="s">
        <v>206</v>
      </c>
      <c r="BZ197">
        <v>276</v>
      </c>
      <c r="CA197">
        <v>0</v>
      </c>
      <c r="CB197">
        <v>0</v>
      </c>
      <c r="CC197">
        <v>0</v>
      </c>
      <c r="CD197" t="s">
        <v>206</v>
      </c>
      <c r="CE197">
        <v>0</v>
      </c>
      <c r="CF197">
        <v>0</v>
      </c>
      <c r="CG197">
        <v>0</v>
      </c>
      <c r="CH197">
        <v>0</v>
      </c>
      <c r="CI197" t="s">
        <v>206</v>
      </c>
      <c r="CJ197">
        <v>0</v>
      </c>
      <c r="CK197">
        <v>0</v>
      </c>
      <c r="CL197">
        <v>0</v>
      </c>
      <c r="CM197">
        <v>0</v>
      </c>
      <c r="CN197" t="s">
        <v>206</v>
      </c>
      <c r="CO197" t="s">
        <v>207</v>
      </c>
      <c r="CP197">
        <v>0</v>
      </c>
      <c r="CQ197">
        <v>0</v>
      </c>
      <c r="CR197">
        <v>0</v>
      </c>
      <c r="CS197">
        <v>204</v>
      </c>
      <c r="CT197">
        <v>955</v>
      </c>
      <c r="CU197" t="s">
        <v>206</v>
      </c>
      <c r="CV197">
        <v>0</v>
      </c>
      <c r="CW197">
        <v>0</v>
      </c>
      <c r="CX197">
        <v>7427</v>
      </c>
      <c r="CY197">
        <v>40851</v>
      </c>
      <c r="CZ197" t="s">
        <v>219</v>
      </c>
      <c r="DA197">
        <f>Table1[[#This Row],[i- returnees internal present household]]+Table1[[#This Row],[k- abroad returnee household]]</f>
        <v>1296</v>
      </c>
      <c r="DB197">
        <f>Table1[[#This Row],[i- returnees internal present individuals]]+Table1[[#This Row],[k- abroad returnee individuals]]</f>
        <v>7637</v>
      </c>
      <c r="DC197" t="s">
        <v>206</v>
      </c>
      <c r="DD197">
        <v>0</v>
      </c>
      <c r="DE197">
        <v>0</v>
      </c>
      <c r="DF197">
        <v>0</v>
      </c>
      <c r="DG197">
        <v>0</v>
      </c>
      <c r="DH197" t="s">
        <v>207</v>
      </c>
      <c r="DI197" t="s">
        <v>207</v>
      </c>
      <c r="DJ197" t="s">
        <v>207</v>
      </c>
      <c r="DK197" t="s">
        <v>207</v>
      </c>
      <c r="DL197">
        <v>0</v>
      </c>
      <c r="DM197">
        <v>0</v>
      </c>
      <c r="DN197" t="s">
        <v>207</v>
      </c>
      <c r="DO197" t="s">
        <v>207</v>
      </c>
      <c r="DP197" t="s">
        <v>207</v>
      </c>
      <c r="DQ197" t="s">
        <v>207</v>
      </c>
      <c r="DR197">
        <v>0</v>
      </c>
      <c r="DS197">
        <v>0</v>
      </c>
      <c r="DT197" t="s">
        <v>207</v>
      </c>
      <c r="DU197" t="s">
        <v>207</v>
      </c>
      <c r="DV197" t="s">
        <v>207</v>
      </c>
      <c r="DW197" t="s">
        <v>207</v>
      </c>
      <c r="DX197">
        <v>0</v>
      </c>
      <c r="DY197">
        <v>0</v>
      </c>
      <c r="DZ197" t="s">
        <v>207</v>
      </c>
      <c r="EA197" t="s">
        <v>207</v>
      </c>
      <c r="EB197" t="s">
        <v>207</v>
      </c>
      <c r="EC197" t="s">
        <v>207</v>
      </c>
      <c r="ED197">
        <v>0</v>
      </c>
      <c r="EE197">
        <v>0</v>
      </c>
      <c r="EF197" t="s">
        <v>207</v>
      </c>
      <c r="EG197" t="s">
        <v>207</v>
      </c>
      <c r="EH197" t="s">
        <v>207</v>
      </c>
      <c r="EI197" t="s">
        <v>207</v>
      </c>
      <c r="EJ197">
        <v>0</v>
      </c>
      <c r="EK197">
        <v>0</v>
      </c>
      <c r="EL197" t="s">
        <v>219</v>
      </c>
      <c r="EM197">
        <v>1296</v>
      </c>
      <c r="EN197">
        <v>7637</v>
      </c>
      <c r="EO197">
        <v>395</v>
      </c>
      <c r="EP197">
        <v>2160</v>
      </c>
      <c r="EQ197" t="s">
        <v>277</v>
      </c>
      <c r="ER197" t="s">
        <v>278</v>
      </c>
      <c r="ES197" t="s">
        <v>210</v>
      </c>
      <c r="ET197" t="s">
        <v>207</v>
      </c>
      <c r="EU197">
        <v>136</v>
      </c>
      <c r="EV197">
        <v>1122</v>
      </c>
      <c r="EW197" t="s">
        <v>277</v>
      </c>
      <c r="EX197" t="s">
        <v>803</v>
      </c>
      <c r="EY197" t="s">
        <v>210</v>
      </c>
      <c r="EZ197" t="s">
        <v>207</v>
      </c>
      <c r="FA197">
        <v>156</v>
      </c>
      <c r="FB197">
        <v>978</v>
      </c>
      <c r="FC197" t="s">
        <v>277</v>
      </c>
      <c r="FD197" t="s">
        <v>278</v>
      </c>
      <c r="FE197" t="s">
        <v>210</v>
      </c>
      <c r="FF197" t="s">
        <v>207</v>
      </c>
      <c r="FG197">
        <v>571</v>
      </c>
      <c r="FH197">
        <v>3217</v>
      </c>
      <c r="FI197" t="s">
        <v>277</v>
      </c>
      <c r="FJ197" t="s">
        <v>278</v>
      </c>
      <c r="FK197" t="s">
        <v>210</v>
      </c>
      <c r="FL197" t="s">
        <v>207</v>
      </c>
      <c r="FM197">
        <v>38</v>
      </c>
      <c r="FN197">
        <v>160</v>
      </c>
      <c r="FO197" t="s">
        <v>277</v>
      </c>
      <c r="FP197" t="s">
        <v>278</v>
      </c>
      <c r="FQ197" t="s">
        <v>210</v>
      </c>
      <c r="FR197" t="s">
        <v>207</v>
      </c>
      <c r="FS197">
        <v>0</v>
      </c>
      <c r="FT197">
        <v>0</v>
      </c>
      <c r="FU197">
        <v>744</v>
      </c>
      <c r="FV197">
        <v>3321</v>
      </c>
      <c r="FW197">
        <v>261</v>
      </c>
      <c r="FX197">
        <v>1514</v>
      </c>
      <c r="FY197">
        <v>291</v>
      </c>
      <c r="FZ197">
        <v>2802</v>
      </c>
      <c r="GA197">
        <v>0</v>
      </c>
      <c r="GB197">
        <v>0</v>
      </c>
      <c r="GC197" t="s">
        <v>219</v>
      </c>
      <c r="GD197">
        <v>371</v>
      </c>
      <c r="GE197">
        <v>1815</v>
      </c>
      <c r="GF197" t="s">
        <v>206</v>
      </c>
      <c r="GG197" t="s">
        <v>207</v>
      </c>
      <c r="GH197" t="s">
        <v>207</v>
      </c>
      <c r="GI197" t="s">
        <v>219</v>
      </c>
      <c r="GJ197" t="s">
        <v>277</v>
      </c>
      <c r="GK197" t="s">
        <v>206</v>
      </c>
      <c r="GL197">
        <v>0</v>
      </c>
      <c r="GM197">
        <v>0</v>
      </c>
      <c r="GN197" t="s">
        <v>219</v>
      </c>
      <c r="GO197" t="s">
        <v>257</v>
      </c>
      <c r="GP197" t="s">
        <v>257</v>
      </c>
      <c r="GQ197" t="s">
        <v>257</v>
      </c>
      <c r="GR197" t="s">
        <v>220</v>
      </c>
    </row>
    <row r="198" spans="1:200" x14ac:dyDescent="0.2">
      <c r="A198" t="s">
        <v>643</v>
      </c>
      <c r="B198" t="s">
        <v>288</v>
      </c>
      <c r="C198" t="s">
        <v>683</v>
      </c>
      <c r="D198" t="s">
        <v>289</v>
      </c>
      <c r="E198" t="s">
        <v>898</v>
      </c>
      <c r="F198" t="s">
        <v>899</v>
      </c>
      <c r="G198">
        <v>9</v>
      </c>
      <c r="H198">
        <v>9</v>
      </c>
      <c r="I198" t="s">
        <v>219</v>
      </c>
      <c r="J198">
        <v>923</v>
      </c>
      <c r="K198">
        <v>4426</v>
      </c>
      <c r="L198">
        <v>0</v>
      </c>
      <c r="M198">
        <v>0</v>
      </c>
      <c r="N198" t="s">
        <v>207</v>
      </c>
      <c r="O198" t="s">
        <v>207</v>
      </c>
      <c r="P198">
        <v>199</v>
      </c>
      <c r="Q198">
        <v>1360</v>
      </c>
      <c r="R198" t="s">
        <v>288</v>
      </c>
      <c r="S198" t="s">
        <v>289</v>
      </c>
      <c r="T198">
        <v>121</v>
      </c>
      <c r="U198">
        <v>510</v>
      </c>
      <c r="V198" t="s">
        <v>288</v>
      </c>
      <c r="W198" t="s">
        <v>289</v>
      </c>
      <c r="X198">
        <v>266</v>
      </c>
      <c r="Y198">
        <v>1426</v>
      </c>
      <c r="Z198" t="s">
        <v>288</v>
      </c>
      <c r="AA198" t="s">
        <v>289</v>
      </c>
      <c r="AB198">
        <v>236</v>
      </c>
      <c r="AC198">
        <v>650</v>
      </c>
      <c r="AD198" t="s">
        <v>288</v>
      </c>
      <c r="AE198" t="s">
        <v>289</v>
      </c>
      <c r="AF198">
        <v>101</v>
      </c>
      <c r="AG198">
        <v>480</v>
      </c>
      <c r="AH198" t="s">
        <v>288</v>
      </c>
      <c r="AI198" t="s">
        <v>289</v>
      </c>
      <c r="AJ198">
        <v>0</v>
      </c>
      <c r="AK198">
        <v>0</v>
      </c>
      <c r="AL198" t="s">
        <v>206</v>
      </c>
      <c r="AM198">
        <v>0</v>
      </c>
      <c r="AN198">
        <v>0</v>
      </c>
      <c r="AO198">
        <v>0</v>
      </c>
      <c r="AP198">
        <v>0</v>
      </c>
      <c r="AQ198" t="s">
        <v>207</v>
      </c>
      <c r="AR198" t="s">
        <v>207</v>
      </c>
      <c r="AS198">
        <v>0</v>
      </c>
      <c r="AT198">
        <v>0</v>
      </c>
      <c r="AU198" t="s">
        <v>207</v>
      </c>
      <c r="AV198" t="s">
        <v>207</v>
      </c>
      <c r="AW198">
        <v>0</v>
      </c>
      <c r="AX198">
        <v>0</v>
      </c>
      <c r="AY198" t="s">
        <v>207</v>
      </c>
      <c r="AZ198" t="s">
        <v>207</v>
      </c>
      <c r="BA198">
        <v>0</v>
      </c>
      <c r="BB198">
        <v>0</v>
      </c>
      <c r="BC198" t="s">
        <v>207</v>
      </c>
      <c r="BD198" t="s">
        <v>207</v>
      </c>
      <c r="BE198">
        <v>0</v>
      </c>
      <c r="BF198">
        <v>0</v>
      </c>
      <c r="BG198" t="s">
        <v>207</v>
      </c>
      <c r="BH198" t="s">
        <v>207</v>
      </c>
      <c r="BI198">
        <v>0</v>
      </c>
      <c r="BJ198">
        <v>0</v>
      </c>
      <c r="BK198">
        <v>0</v>
      </c>
      <c r="BL198">
        <v>0</v>
      </c>
      <c r="BM198">
        <v>0</v>
      </c>
      <c r="BN198">
        <v>0</v>
      </c>
      <c r="BO198" t="s">
        <v>206</v>
      </c>
      <c r="BP198">
        <v>1360</v>
      </c>
      <c r="BQ198">
        <v>0</v>
      </c>
      <c r="BR198">
        <v>0</v>
      </c>
      <c r="BS198">
        <v>0</v>
      </c>
      <c r="BT198" t="s">
        <v>206</v>
      </c>
      <c r="BU198">
        <v>0</v>
      </c>
      <c r="BV198">
        <v>510</v>
      </c>
      <c r="BW198">
        <v>0</v>
      </c>
      <c r="BX198">
        <v>0</v>
      </c>
      <c r="BY198" t="s">
        <v>206</v>
      </c>
      <c r="BZ198">
        <v>0</v>
      </c>
      <c r="CA198">
        <v>1426</v>
      </c>
      <c r="CB198">
        <v>0</v>
      </c>
      <c r="CC198">
        <v>0</v>
      </c>
      <c r="CD198" t="s">
        <v>206</v>
      </c>
      <c r="CE198">
        <v>0</v>
      </c>
      <c r="CF198">
        <v>650</v>
      </c>
      <c r="CG198">
        <v>0</v>
      </c>
      <c r="CH198">
        <v>0</v>
      </c>
      <c r="CI198" t="s">
        <v>206</v>
      </c>
      <c r="CJ198">
        <v>0</v>
      </c>
      <c r="CK198">
        <v>480</v>
      </c>
      <c r="CL198">
        <v>0</v>
      </c>
      <c r="CM198">
        <v>0</v>
      </c>
      <c r="CN198" t="s">
        <v>206</v>
      </c>
      <c r="CO198" t="s">
        <v>207</v>
      </c>
      <c r="CP198">
        <v>0</v>
      </c>
      <c r="CQ198">
        <v>145</v>
      </c>
      <c r="CR198">
        <v>725</v>
      </c>
      <c r="CS198">
        <v>778</v>
      </c>
      <c r="CT198">
        <v>3701</v>
      </c>
      <c r="CU198" t="s">
        <v>219</v>
      </c>
      <c r="CV198">
        <v>778</v>
      </c>
      <c r="CW198">
        <v>3701</v>
      </c>
      <c r="CX198">
        <v>9640</v>
      </c>
      <c r="CY198">
        <v>53020</v>
      </c>
      <c r="CZ198" t="s">
        <v>219</v>
      </c>
      <c r="DA198">
        <f>Table1[[#This Row],[i- returnees internal present household]]+Table1[[#This Row],[k- abroad returnee household]]</f>
        <v>2566</v>
      </c>
      <c r="DB198">
        <f>Table1[[#This Row],[i- returnees internal present individuals]]+Table1[[#This Row],[k- abroad returnee individuals]]</f>
        <v>12944</v>
      </c>
      <c r="DC198" t="s">
        <v>219</v>
      </c>
      <c r="DD198">
        <v>2433</v>
      </c>
      <c r="DE198">
        <v>12373</v>
      </c>
      <c r="DF198">
        <v>0</v>
      </c>
      <c r="DG198">
        <v>0</v>
      </c>
      <c r="DH198" t="s">
        <v>207</v>
      </c>
      <c r="DI198" t="s">
        <v>207</v>
      </c>
      <c r="DJ198" t="s">
        <v>207</v>
      </c>
      <c r="DK198" t="s">
        <v>207</v>
      </c>
      <c r="DL198">
        <v>432</v>
      </c>
      <c r="DM198">
        <v>2161</v>
      </c>
      <c r="DN198" t="s">
        <v>288</v>
      </c>
      <c r="DO198" t="s">
        <v>289</v>
      </c>
      <c r="DP198" t="s">
        <v>491</v>
      </c>
      <c r="DQ198" t="s">
        <v>207</v>
      </c>
      <c r="DR198">
        <v>856</v>
      </c>
      <c r="DS198">
        <v>4486</v>
      </c>
      <c r="DT198" t="s">
        <v>288</v>
      </c>
      <c r="DU198" t="s">
        <v>289</v>
      </c>
      <c r="DV198" t="s">
        <v>491</v>
      </c>
      <c r="DW198" t="s">
        <v>207</v>
      </c>
      <c r="DX198">
        <v>764</v>
      </c>
      <c r="DY198">
        <v>3820</v>
      </c>
      <c r="DZ198" t="s">
        <v>288</v>
      </c>
      <c r="EA198" t="s">
        <v>289</v>
      </c>
      <c r="EB198" t="s">
        <v>491</v>
      </c>
      <c r="EC198" t="s">
        <v>207</v>
      </c>
      <c r="ED198">
        <v>381</v>
      </c>
      <c r="EE198">
        <v>1906</v>
      </c>
      <c r="EF198" t="s">
        <v>288</v>
      </c>
      <c r="EG198" t="s">
        <v>289</v>
      </c>
      <c r="EH198" t="s">
        <v>491</v>
      </c>
      <c r="EI198" t="s">
        <v>207</v>
      </c>
      <c r="EJ198">
        <v>0</v>
      </c>
      <c r="EK198">
        <v>0</v>
      </c>
      <c r="EL198" t="s">
        <v>219</v>
      </c>
      <c r="EM198">
        <v>133</v>
      </c>
      <c r="EN198">
        <v>571</v>
      </c>
      <c r="EO198">
        <v>0</v>
      </c>
      <c r="EP198">
        <v>0</v>
      </c>
      <c r="EQ198" t="s">
        <v>207</v>
      </c>
      <c r="ER198" t="s">
        <v>207</v>
      </c>
      <c r="ES198" t="s">
        <v>207</v>
      </c>
      <c r="ET198" t="s">
        <v>207</v>
      </c>
      <c r="EU198">
        <v>0</v>
      </c>
      <c r="EV198">
        <v>0</v>
      </c>
      <c r="EW198" t="s">
        <v>207</v>
      </c>
      <c r="EX198" t="s">
        <v>207</v>
      </c>
      <c r="EY198" t="s">
        <v>207</v>
      </c>
      <c r="EZ198" t="s">
        <v>207</v>
      </c>
      <c r="FA198">
        <v>54</v>
      </c>
      <c r="FB198">
        <v>243</v>
      </c>
      <c r="FC198" t="s">
        <v>277</v>
      </c>
      <c r="FD198" t="s">
        <v>647</v>
      </c>
      <c r="FE198" t="s">
        <v>491</v>
      </c>
      <c r="FF198" t="s">
        <v>207</v>
      </c>
      <c r="FG198">
        <v>43</v>
      </c>
      <c r="FH198">
        <v>178</v>
      </c>
      <c r="FI198" t="s">
        <v>277</v>
      </c>
      <c r="FJ198" t="s">
        <v>647</v>
      </c>
      <c r="FK198" t="s">
        <v>491</v>
      </c>
      <c r="FL198" t="s">
        <v>207</v>
      </c>
      <c r="FM198">
        <v>36</v>
      </c>
      <c r="FN198">
        <v>150</v>
      </c>
      <c r="FO198" t="s">
        <v>277</v>
      </c>
      <c r="FP198" t="s">
        <v>647</v>
      </c>
      <c r="FQ198" t="s">
        <v>491</v>
      </c>
      <c r="FR198" t="s">
        <v>207</v>
      </c>
      <c r="FS198">
        <v>0</v>
      </c>
      <c r="FT198">
        <v>0</v>
      </c>
      <c r="FU198">
        <v>912</v>
      </c>
      <c r="FV198">
        <v>4673</v>
      </c>
      <c r="FW198">
        <v>712</v>
      </c>
      <c r="FX198">
        <v>3560</v>
      </c>
      <c r="FY198">
        <v>942</v>
      </c>
      <c r="FZ198">
        <v>4711</v>
      </c>
      <c r="GA198">
        <v>0</v>
      </c>
      <c r="GB198">
        <v>0</v>
      </c>
      <c r="GC198" t="s">
        <v>219</v>
      </c>
      <c r="GD198">
        <v>260</v>
      </c>
      <c r="GE198">
        <v>1205</v>
      </c>
      <c r="GF198" t="s">
        <v>219</v>
      </c>
      <c r="GG198" t="s">
        <v>288</v>
      </c>
      <c r="GH198" t="s">
        <v>646</v>
      </c>
      <c r="GI198" t="s">
        <v>219</v>
      </c>
      <c r="GJ198" t="s">
        <v>277</v>
      </c>
      <c r="GK198" t="s">
        <v>206</v>
      </c>
      <c r="GL198">
        <v>0</v>
      </c>
      <c r="GM198">
        <v>0</v>
      </c>
      <c r="GN198" t="s">
        <v>219</v>
      </c>
      <c r="GO198" t="s">
        <v>257</v>
      </c>
      <c r="GP198" t="s">
        <v>257</v>
      </c>
      <c r="GQ198" t="s">
        <v>212</v>
      </c>
      <c r="GR198" t="s">
        <v>900</v>
      </c>
    </row>
    <row r="199" spans="1:200" x14ac:dyDescent="0.2">
      <c r="A199" t="s">
        <v>252</v>
      </c>
      <c r="B199" t="s">
        <v>253</v>
      </c>
      <c r="C199" t="s">
        <v>338</v>
      </c>
      <c r="D199" t="s">
        <v>270</v>
      </c>
      <c r="E199" t="s">
        <v>901</v>
      </c>
      <c r="F199" t="s">
        <v>902</v>
      </c>
      <c r="G199">
        <v>9</v>
      </c>
      <c r="H199">
        <v>9</v>
      </c>
      <c r="I199" t="s">
        <v>219</v>
      </c>
      <c r="J199">
        <v>30</v>
      </c>
      <c r="K199">
        <v>126</v>
      </c>
      <c r="L199">
        <v>13</v>
      </c>
      <c r="M199">
        <v>53</v>
      </c>
      <c r="N199" t="s">
        <v>253</v>
      </c>
      <c r="O199" t="s">
        <v>270</v>
      </c>
      <c r="P199">
        <v>7</v>
      </c>
      <c r="Q199">
        <v>28</v>
      </c>
      <c r="R199" t="s">
        <v>253</v>
      </c>
      <c r="S199" t="s">
        <v>270</v>
      </c>
      <c r="T199">
        <v>0</v>
      </c>
      <c r="U199">
        <v>0</v>
      </c>
      <c r="V199" t="s">
        <v>207</v>
      </c>
      <c r="W199" t="s">
        <v>207</v>
      </c>
      <c r="X199">
        <v>0</v>
      </c>
      <c r="Y199">
        <v>0</v>
      </c>
      <c r="Z199" t="s">
        <v>207</v>
      </c>
      <c r="AA199" t="s">
        <v>207</v>
      </c>
      <c r="AB199">
        <v>10</v>
      </c>
      <c r="AC199">
        <v>45</v>
      </c>
      <c r="AD199" t="s">
        <v>253</v>
      </c>
      <c r="AE199" t="s">
        <v>270</v>
      </c>
      <c r="AF199">
        <v>0</v>
      </c>
      <c r="AG199">
        <v>0</v>
      </c>
      <c r="AH199" t="s">
        <v>207</v>
      </c>
      <c r="AI199" t="s">
        <v>207</v>
      </c>
      <c r="AJ199">
        <v>0</v>
      </c>
      <c r="AK199">
        <v>0</v>
      </c>
      <c r="AL199" t="s">
        <v>206</v>
      </c>
      <c r="AM199">
        <v>0</v>
      </c>
      <c r="AN199">
        <v>0</v>
      </c>
      <c r="AO199">
        <v>0</v>
      </c>
      <c r="AP199">
        <v>0</v>
      </c>
      <c r="AQ199" t="s">
        <v>207</v>
      </c>
      <c r="AR199" t="s">
        <v>207</v>
      </c>
      <c r="AS199">
        <v>0</v>
      </c>
      <c r="AT199">
        <v>0</v>
      </c>
      <c r="AU199" t="s">
        <v>207</v>
      </c>
      <c r="AV199" t="s">
        <v>207</v>
      </c>
      <c r="AW199">
        <v>0</v>
      </c>
      <c r="AX199">
        <v>0</v>
      </c>
      <c r="AY199" t="s">
        <v>207</v>
      </c>
      <c r="AZ199" t="s">
        <v>207</v>
      </c>
      <c r="BA199">
        <v>0</v>
      </c>
      <c r="BB199">
        <v>0</v>
      </c>
      <c r="BC199" t="s">
        <v>207</v>
      </c>
      <c r="BD199" t="s">
        <v>207</v>
      </c>
      <c r="BE199">
        <v>0</v>
      </c>
      <c r="BF199">
        <v>0</v>
      </c>
      <c r="BG199" t="s">
        <v>207</v>
      </c>
      <c r="BH199" t="s">
        <v>207</v>
      </c>
      <c r="BI199">
        <v>0</v>
      </c>
      <c r="BJ199">
        <v>0</v>
      </c>
      <c r="BK199">
        <v>53</v>
      </c>
      <c r="BL199">
        <v>0</v>
      </c>
      <c r="BM199">
        <v>0</v>
      </c>
      <c r="BN199">
        <v>0</v>
      </c>
      <c r="BO199" t="s">
        <v>206</v>
      </c>
      <c r="BP199">
        <v>28</v>
      </c>
      <c r="BQ199">
        <v>0</v>
      </c>
      <c r="BR199">
        <v>0</v>
      </c>
      <c r="BS199">
        <v>0</v>
      </c>
      <c r="BT199" t="s">
        <v>206</v>
      </c>
      <c r="BU199">
        <v>0</v>
      </c>
      <c r="BV199">
        <v>0</v>
      </c>
      <c r="BW199">
        <v>0</v>
      </c>
      <c r="BX199">
        <v>0</v>
      </c>
      <c r="BY199" t="s">
        <v>206</v>
      </c>
      <c r="BZ199">
        <v>0</v>
      </c>
      <c r="CA199">
        <v>0</v>
      </c>
      <c r="CB199">
        <v>0</v>
      </c>
      <c r="CC199">
        <v>0</v>
      </c>
      <c r="CD199" t="s">
        <v>206</v>
      </c>
      <c r="CE199">
        <v>0</v>
      </c>
      <c r="CF199">
        <v>45</v>
      </c>
      <c r="CG199">
        <v>0</v>
      </c>
      <c r="CH199">
        <v>0</v>
      </c>
      <c r="CI199" t="s">
        <v>206</v>
      </c>
      <c r="CJ199">
        <v>0</v>
      </c>
      <c r="CK199">
        <v>0</v>
      </c>
      <c r="CL199">
        <v>0</v>
      </c>
      <c r="CM199">
        <v>0</v>
      </c>
      <c r="CN199" t="s">
        <v>206</v>
      </c>
      <c r="CO199" t="s">
        <v>207</v>
      </c>
      <c r="CP199">
        <v>0</v>
      </c>
      <c r="CQ199">
        <v>0</v>
      </c>
      <c r="CR199">
        <v>0</v>
      </c>
      <c r="CS199">
        <v>30</v>
      </c>
      <c r="CT199">
        <v>126</v>
      </c>
      <c r="CU199" t="s">
        <v>206</v>
      </c>
      <c r="CV199">
        <v>0</v>
      </c>
      <c r="CW199">
        <v>0</v>
      </c>
      <c r="CX199">
        <v>1995</v>
      </c>
      <c r="CY199">
        <v>7982</v>
      </c>
      <c r="CZ199" t="s">
        <v>219</v>
      </c>
      <c r="DA199">
        <f>Table1[[#This Row],[i- returnees internal present household]]+Table1[[#This Row],[k- abroad returnee household]]</f>
        <v>559</v>
      </c>
      <c r="DB199">
        <f>Table1[[#This Row],[i- returnees internal present individuals]]+Table1[[#This Row],[k- abroad returnee individuals]]</f>
        <v>2236</v>
      </c>
      <c r="DC199" t="s">
        <v>219</v>
      </c>
      <c r="DD199">
        <v>559</v>
      </c>
      <c r="DE199">
        <v>2236</v>
      </c>
      <c r="DF199">
        <v>0</v>
      </c>
      <c r="DG199">
        <v>0</v>
      </c>
      <c r="DH199" t="s">
        <v>207</v>
      </c>
      <c r="DI199" t="s">
        <v>207</v>
      </c>
      <c r="DJ199" t="s">
        <v>207</v>
      </c>
      <c r="DK199" t="s">
        <v>207</v>
      </c>
      <c r="DL199">
        <v>0</v>
      </c>
      <c r="DM199">
        <v>0</v>
      </c>
      <c r="DN199" t="s">
        <v>207</v>
      </c>
      <c r="DO199" t="s">
        <v>207</v>
      </c>
      <c r="DP199" t="s">
        <v>207</v>
      </c>
      <c r="DQ199" t="s">
        <v>207</v>
      </c>
      <c r="DR199">
        <v>559</v>
      </c>
      <c r="DS199">
        <v>2236</v>
      </c>
      <c r="DT199" t="s">
        <v>253</v>
      </c>
      <c r="DU199" t="s">
        <v>270</v>
      </c>
      <c r="DV199" t="s">
        <v>210</v>
      </c>
      <c r="DW199" t="s">
        <v>207</v>
      </c>
      <c r="DX199">
        <v>0</v>
      </c>
      <c r="DY199">
        <v>0</v>
      </c>
      <c r="DZ199" t="s">
        <v>207</v>
      </c>
      <c r="EA199" t="s">
        <v>207</v>
      </c>
      <c r="EB199" t="s">
        <v>207</v>
      </c>
      <c r="EC199" t="s">
        <v>207</v>
      </c>
      <c r="ED199">
        <v>0</v>
      </c>
      <c r="EE199">
        <v>0</v>
      </c>
      <c r="EF199" t="s">
        <v>207</v>
      </c>
      <c r="EG199" t="s">
        <v>207</v>
      </c>
      <c r="EH199" t="s">
        <v>207</v>
      </c>
      <c r="EI199" t="s">
        <v>207</v>
      </c>
      <c r="EJ199">
        <v>0</v>
      </c>
      <c r="EK199">
        <v>0</v>
      </c>
      <c r="EL199" t="s">
        <v>206</v>
      </c>
      <c r="EM199">
        <v>0</v>
      </c>
      <c r="EN199">
        <v>0</v>
      </c>
      <c r="EO199">
        <v>0</v>
      </c>
      <c r="EP199">
        <v>0</v>
      </c>
      <c r="EQ199" t="s">
        <v>207</v>
      </c>
      <c r="ER199" t="s">
        <v>207</v>
      </c>
      <c r="ES199" t="s">
        <v>207</v>
      </c>
      <c r="ET199" t="s">
        <v>207</v>
      </c>
      <c r="EU199">
        <v>0</v>
      </c>
      <c r="EV199">
        <v>0</v>
      </c>
      <c r="EW199" t="s">
        <v>207</v>
      </c>
      <c r="EX199" t="s">
        <v>207</v>
      </c>
      <c r="EY199" t="s">
        <v>207</v>
      </c>
      <c r="EZ199" t="s">
        <v>207</v>
      </c>
      <c r="FA199">
        <v>0</v>
      </c>
      <c r="FB199">
        <v>0</v>
      </c>
      <c r="FC199" t="s">
        <v>207</v>
      </c>
      <c r="FD199" t="s">
        <v>207</v>
      </c>
      <c r="FE199" t="s">
        <v>207</v>
      </c>
      <c r="FF199" t="s">
        <v>207</v>
      </c>
      <c r="FG199">
        <v>0</v>
      </c>
      <c r="FH199">
        <v>0</v>
      </c>
      <c r="FI199" t="s">
        <v>207</v>
      </c>
      <c r="FJ199" t="s">
        <v>207</v>
      </c>
      <c r="FK199" t="s">
        <v>207</v>
      </c>
      <c r="FL199" t="s">
        <v>207</v>
      </c>
      <c r="FM199">
        <v>0</v>
      </c>
      <c r="FN199">
        <v>0</v>
      </c>
      <c r="FO199" t="s">
        <v>207</v>
      </c>
      <c r="FP199" t="s">
        <v>207</v>
      </c>
      <c r="FQ199" t="s">
        <v>207</v>
      </c>
      <c r="FR199" t="s">
        <v>207</v>
      </c>
      <c r="FS199">
        <v>0</v>
      </c>
      <c r="FT199">
        <v>0</v>
      </c>
      <c r="FU199">
        <v>0</v>
      </c>
      <c r="FV199">
        <v>0</v>
      </c>
      <c r="FW199">
        <v>559</v>
      </c>
      <c r="FX199">
        <v>2236</v>
      </c>
      <c r="FY199">
        <v>0</v>
      </c>
      <c r="FZ199">
        <v>0</v>
      </c>
      <c r="GA199">
        <v>0</v>
      </c>
      <c r="GB199">
        <v>0</v>
      </c>
      <c r="GC199" t="s">
        <v>219</v>
      </c>
      <c r="GD199">
        <v>363</v>
      </c>
      <c r="GE199">
        <v>1655</v>
      </c>
      <c r="GF199" t="s">
        <v>219</v>
      </c>
      <c r="GG199" t="s">
        <v>253</v>
      </c>
      <c r="GH199" t="s">
        <v>270</v>
      </c>
      <c r="GI199" t="s">
        <v>206</v>
      </c>
      <c r="GJ199" t="s">
        <v>207</v>
      </c>
      <c r="GK199" t="s">
        <v>206</v>
      </c>
      <c r="GL199">
        <v>0</v>
      </c>
      <c r="GM199">
        <v>0</v>
      </c>
      <c r="GN199" t="s">
        <v>219</v>
      </c>
      <c r="GO199" t="s">
        <v>211</v>
      </c>
      <c r="GP199" t="s">
        <v>212</v>
      </c>
      <c r="GQ199" t="s">
        <v>211</v>
      </c>
      <c r="GR199" t="s">
        <v>220</v>
      </c>
    </row>
    <row r="200" spans="1:200" x14ac:dyDescent="0.2">
      <c r="A200" t="s">
        <v>389</v>
      </c>
      <c r="B200" t="s">
        <v>235</v>
      </c>
      <c r="C200" t="s">
        <v>388</v>
      </c>
      <c r="D200" t="s">
        <v>390</v>
      </c>
      <c r="E200" t="s">
        <v>903</v>
      </c>
      <c r="F200" t="s">
        <v>904</v>
      </c>
      <c r="G200">
        <v>9</v>
      </c>
      <c r="H200">
        <v>9</v>
      </c>
      <c r="I200" t="s">
        <v>206</v>
      </c>
      <c r="J200">
        <v>0</v>
      </c>
      <c r="K200">
        <v>0</v>
      </c>
      <c r="L200">
        <v>0</v>
      </c>
      <c r="M200">
        <v>0</v>
      </c>
      <c r="N200" t="s">
        <v>207</v>
      </c>
      <c r="O200" t="s">
        <v>207</v>
      </c>
      <c r="P200">
        <v>0</v>
      </c>
      <c r="Q200">
        <v>0</v>
      </c>
      <c r="R200" t="s">
        <v>207</v>
      </c>
      <c r="S200" t="s">
        <v>207</v>
      </c>
      <c r="T200">
        <v>0</v>
      </c>
      <c r="U200">
        <v>0</v>
      </c>
      <c r="V200" t="s">
        <v>207</v>
      </c>
      <c r="W200" t="s">
        <v>207</v>
      </c>
      <c r="X200">
        <v>0</v>
      </c>
      <c r="Y200">
        <v>0</v>
      </c>
      <c r="Z200" t="s">
        <v>207</v>
      </c>
      <c r="AA200" t="s">
        <v>207</v>
      </c>
      <c r="AB200">
        <v>0</v>
      </c>
      <c r="AC200">
        <v>0</v>
      </c>
      <c r="AD200" t="s">
        <v>207</v>
      </c>
      <c r="AE200" t="s">
        <v>207</v>
      </c>
      <c r="AF200">
        <v>0</v>
      </c>
      <c r="AG200">
        <v>0</v>
      </c>
      <c r="AH200" t="s">
        <v>207</v>
      </c>
      <c r="AI200" t="s">
        <v>207</v>
      </c>
      <c r="AJ200">
        <v>0</v>
      </c>
      <c r="AK200">
        <v>0</v>
      </c>
      <c r="AL200" t="s">
        <v>206</v>
      </c>
      <c r="AM200">
        <v>0</v>
      </c>
      <c r="AN200">
        <v>0</v>
      </c>
      <c r="AO200">
        <v>0</v>
      </c>
      <c r="AP200">
        <v>0</v>
      </c>
      <c r="AQ200" t="s">
        <v>207</v>
      </c>
      <c r="AR200" t="s">
        <v>207</v>
      </c>
      <c r="AS200">
        <v>0</v>
      </c>
      <c r="AT200">
        <v>0</v>
      </c>
      <c r="AU200" t="s">
        <v>207</v>
      </c>
      <c r="AV200" t="s">
        <v>207</v>
      </c>
      <c r="AW200">
        <v>0</v>
      </c>
      <c r="AX200">
        <v>0</v>
      </c>
      <c r="AY200" t="s">
        <v>207</v>
      </c>
      <c r="AZ200" t="s">
        <v>207</v>
      </c>
      <c r="BA200">
        <v>0</v>
      </c>
      <c r="BB200">
        <v>0</v>
      </c>
      <c r="BC200" t="s">
        <v>207</v>
      </c>
      <c r="BD200" t="s">
        <v>207</v>
      </c>
      <c r="BE200">
        <v>0</v>
      </c>
      <c r="BF200">
        <v>0</v>
      </c>
      <c r="BG200" t="s">
        <v>207</v>
      </c>
      <c r="BH200" t="s">
        <v>207</v>
      </c>
      <c r="BI200">
        <v>0</v>
      </c>
      <c r="BJ200">
        <v>0</v>
      </c>
      <c r="BK200">
        <v>0</v>
      </c>
      <c r="BL200">
        <v>0</v>
      </c>
      <c r="BM200">
        <v>0</v>
      </c>
      <c r="BN200">
        <v>0</v>
      </c>
      <c r="BO200" t="s">
        <v>206</v>
      </c>
      <c r="BP200">
        <v>0</v>
      </c>
      <c r="BQ200">
        <v>0</v>
      </c>
      <c r="BR200">
        <v>0</v>
      </c>
      <c r="BS200">
        <v>0</v>
      </c>
      <c r="BT200" t="s">
        <v>206</v>
      </c>
      <c r="BU200">
        <v>0</v>
      </c>
      <c r="BV200">
        <v>0</v>
      </c>
      <c r="BW200">
        <v>0</v>
      </c>
      <c r="BX200">
        <v>0</v>
      </c>
      <c r="BY200" t="s">
        <v>206</v>
      </c>
      <c r="BZ200">
        <v>0</v>
      </c>
      <c r="CA200">
        <v>0</v>
      </c>
      <c r="CB200">
        <v>0</v>
      </c>
      <c r="CC200">
        <v>0</v>
      </c>
      <c r="CD200" t="s">
        <v>206</v>
      </c>
      <c r="CE200">
        <v>0</v>
      </c>
      <c r="CF200">
        <v>0</v>
      </c>
      <c r="CG200">
        <v>0</v>
      </c>
      <c r="CH200">
        <v>0</v>
      </c>
      <c r="CI200" t="s">
        <v>206</v>
      </c>
      <c r="CJ200">
        <v>0</v>
      </c>
      <c r="CK200">
        <v>0</v>
      </c>
      <c r="CL200">
        <v>0</v>
      </c>
      <c r="CM200">
        <v>0</v>
      </c>
      <c r="CN200" t="s">
        <v>206</v>
      </c>
      <c r="CO200" t="s">
        <v>207</v>
      </c>
      <c r="CP200">
        <v>0</v>
      </c>
      <c r="CQ200">
        <v>0</v>
      </c>
      <c r="CR200">
        <v>0</v>
      </c>
      <c r="CS200">
        <v>0</v>
      </c>
      <c r="CT200">
        <v>0</v>
      </c>
      <c r="CU200" t="s">
        <v>206</v>
      </c>
      <c r="CV200">
        <v>0</v>
      </c>
      <c r="CW200">
        <v>0</v>
      </c>
      <c r="CX200">
        <v>633</v>
      </c>
      <c r="CY200">
        <v>2532</v>
      </c>
      <c r="CZ200" t="s">
        <v>219</v>
      </c>
      <c r="DA200">
        <f>Table1[[#This Row],[i- returnees internal present household]]+Table1[[#This Row],[k- abroad returnee household]]</f>
        <v>891</v>
      </c>
      <c r="DB200">
        <f>Table1[[#This Row],[i- returnees internal present individuals]]+Table1[[#This Row],[k- abroad returnee individuals]]</f>
        <v>4541</v>
      </c>
      <c r="DC200" t="s">
        <v>219</v>
      </c>
      <c r="DD200">
        <v>791</v>
      </c>
      <c r="DE200">
        <v>3980</v>
      </c>
      <c r="DF200">
        <v>0</v>
      </c>
      <c r="DG200">
        <v>0</v>
      </c>
      <c r="DH200" t="s">
        <v>207</v>
      </c>
      <c r="DI200" t="s">
        <v>207</v>
      </c>
      <c r="DJ200" t="s">
        <v>207</v>
      </c>
      <c r="DK200" t="s">
        <v>207</v>
      </c>
      <c r="DL200">
        <v>30</v>
      </c>
      <c r="DM200">
        <v>150</v>
      </c>
      <c r="DN200" t="s">
        <v>216</v>
      </c>
      <c r="DO200" t="s">
        <v>544</v>
      </c>
      <c r="DP200" t="s">
        <v>210</v>
      </c>
      <c r="DQ200" t="s">
        <v>207</v>
      </c>
      <c r="DR200">
        <v>103</v>
      </c>
      <c r="DS200">
        <v>515</v>
      </c>
      <c r="DT200" t="s">
        <v>235</v>
      </c>
      <c r="DU200" t="s">
        <v>392</v>
      </c>
      <c r="DV200" t="s">
        <v>210</v>
      </c>
      <c r="DW200" t="s">
        <v>207</v>
      </c>
      <c r="DX200">
        <v>298</v>
      </c>
      <c r="DY200">
        <v>1470</v>
      </c>
      <c r="DZ200" t="s">
        <v>235</v>
      </c>
      <c r="EA200" t="s">
        <v>390</v>
      </c>
      <c r="EB200" t="s">
        <v>210</v>
      </c>
      <c r="EC200" t="s">
        <v>207</v>
      </c>
      <c r="ED200">
        <v>360</v>
      </c>
      <c r="EE200">
        <v>1845</v>
      </c>
      <c r="EF200" t="s">
        <v>235</v>
      </c>
      <c r="EG200" t="s">
        <v>392</v>
      </c>
      <c r="EH200" t="s">
        <v>210</v>
      </c>
      <c r="EI200" t="s">
        <v>207</v>
      </c>
      <c r="EJ200">
        <v>0</v>
      </c>
      <c r="EK200">
        <v>0</v>
      </c>
      <c r="EL200" t="s">
        <v>219</v>
      </c>
      <c r="EM200">
        <v>100</v>
      </c>
      <c r="EN200">
        <v>561</v>
      </c>
      <c r="EO200">
        <v>0</v>
      </c>
      <c r="EP200">
        <v>0</v>
      </c>
      <c r="EQ200" t="s">
        <v>207</v>
      </c>
      <c r="ER200" t="s">
        <v>207</v>
      </c>
      <c r="ES200" t="s">
        <v>207</v>
      </c>
      <c r="ET200" t="s">
        <v>207</v>
      </c>
      <c r="EU200">
        <v>4</v>
      </c>
      <c r="EV200">
        <v>25</v>
      </c>
      <c r="EW200" t="s">
        <v>281</v>
      </c>
      <c r="EX200" t="s">
        <v>436</v>
      </c>
      <c r="EY200" t="s">
        <v>210</v>
      </c>
      <c r="EZ200" t="s">
        <v>207</v>
      </c>
      <c r="FA200">
        <v>9</v>
      </c>
      <c r="FB200">
        <v>70</v>
      </c>
      <c r="FC200" t="s">
        <v>277</v>
      </c>
      <c r="FD200" t="s">
        <v>278</v>
      </c>
      <c r="FE200" t="s">
        <v>210</v>
      </c>
      <c r="FF200" t="s">
        <v>207</v>
      </c>
      <c r="FG200">
        <v>31</v>
      </c>
      <c r="FH200">
        <v>180</v>
      </c>
      <c r="FI200" t="s">
        <v>277</v>
      </c>
      <c r="FJ200" t="s">
        <v>278</v>
      </c>
      <c r="FK200" t="s">
        <v>210</v>
      </c>
      <c r="FL200" t="s">
        <v>207</v>
      </c>
      <c r="FM200">
        <v>56</v>
      </c>
      <c r="FN200">
        <v>286</v>
      </c>
      <c r="FO200" t="s">
        <v>277</v>
      </c>
      <c r="FP200" t="s">
        <v>278</v>
      </c>
      <c r="FQ200" t="s">
        <v>210</v>
      </c>
      <c r="FR200" t="s">
        <v>207</v>
      </c>
      <c r="FS200">
        <v>0</v>
      </c>
      <c r="FT200">
        <v>0</v>
      </c>
      <c r="FU200">
        <v>866</v>
      </c>
      <c r="FV200">
        <v>4416</v>
      </c>
      <c r="FW200">
        <v>25</v>
      </c>
      <c r="FX200">
        <v>125</v>
      </c>
      <c r="FY200">
        <v>0</v>
      </c>
      <c r="FZ200">
        <v>0</v>
      </c>
      <c r="GA200">
        <v>0</v>
      </c>
      <c r="GB200">
        <v>0</v>
      </c>
      <c r="GC200" t="s">
        <v>219</v>
      </c>
      <c r="GD200">
        <v>3</v>
      </c>
      <c r="GE200">
        <v>13</v>
      </c>
      <c r="GF200" t="s">
        <v>219</v>
      </c>
      <c r="GG200" t="s">
        <v>235</v>
      </c>
      <c r="GH200" t="s">
        <v>392</v>
      </c>
      <c r="GI200" t="s">
        <v>219</v>
      </c>
      <c r="GJ200" t="s">
        <v>277</v>
      </c>
      <c r="GK200" t="s">
        <v>206</v>
      </c>
      <c r="GL200">
        <v>0</v>
      </c>
      <c r="GM200">
        <v>0</v>
      </c>
      <c r="GN200" t="s">
        <v>219</v>
      </c>
      <c r="GO200" t="s">
        <v>212</v>
      </c>
      <c r="GP200" t="s">
        <v>212</v>
      </c>
      <c r="GQ200" t="s">
        <v>211</v>
      </c>
      <c r="GR200" t="s">
        <v>905</v>
      </c>
    </row>
    <row r="201" spans="1:200" x14ac:dyDescent="0.2">
      <c r="A201" t="s">
        <v>252</v>
      </c>
      <c r="B201" t="s">
        <v>253</v>
      </c>
      <c r="C201" t="s">
        <v>338</v>
      </c>
      <c r="D201" t="s">
        <v>270</v>
      </c>
      <c r="E201" t="s">
        <v>906</v>
      </c>
      <c r="F201" t="s">
        <v>907</v>
      </c>
      <c r="G201">
        <v>9</v>
      </c>
      <c r="H201">
        <v>9</v>
      </c>
      <c r="I201" t="s">
        <v>219</v>
      </c>
      <c r="J201">
        <v>1314</v>
      </c>
      <c r="K201">
        <v>5264</v>
      </c>
      <c r="L201">
        <v>88</v>
      </c>
      <c r="M201">
        <v>354</v>
      </c>
      <c r="N201" t="s">
        <v>271</v>
      </c>
      <c r="O201" t="s">
        <v>482</v>
      </c>
      <c r="P201">
        <v>71</v>
      </c>
      <c r="Q201">
        <v>286</v>
      </c>
      <c r="R201" t="s">
        <v>253</v>
      </c>
      <c r="S201" t="s">
        <v>254</v>
      </c>
      <c r="T201">
        <v>110</v>
      </c>
      <c r="U201">
        <v>442</v>
      </c>
      <c r="V201" t="s">
        <v>247</v>
      </c>
      <c r="W201" t="s">
        <v>273</v>
      </c>
      <c r="X201">
        <v>91</v>
      </c>
      <c r="Y201">
        <v>365</v>
      </c>
      <c r="Z201" t="s">
        <v>247</v>
      </c>
      <c r="AA201" t="s">
        <v>314</v>
      </c>
      <c r="AB201">
        <v>102</v>
      </c>
      <c r="AC201">
        <v>409</v>
      </c>
      <c r="AD201" t="s">
        <v>253</v>
      </c>
      <c r="AE201" t="s">
        <v>270</v>
      </c>
      <c r="AF201">
        <v>852</v>
      </c>
      <c r="AG201">
        <v>3408</v>
      </c>
      <c r="AH201" t="s">
        <v>253</v>
      </c>
      <c r="AI201" t="s">
        <v>270</v>
      </c>
      <c r="AJ201">
        <v>0</v>
      </c>
      <c r="AK201">
        <v>0</v>
      </c>
      <c r="AL201" t="s">
        <v>206</v>
      </c>
      <c r="AM201">
        <v>0</v>
      </c>
      <c r="AN201">
        <v>0</v>
      </c>
      <c r="AO201">
        <v>0</v>
      </c>
      <c r="AP201">
        <v>0</v>
      </c>
      <c r="AQ201" t="s">
        <v>207</v>
      </c>
      <c r="AR201" t="s">
        <v>207</v>
      </c>
      <c r="AS201">
        <v>0</v>
      </c>
      <c r="AT201">
        <v>0</v>
      </c>
      <c r="AU201" t="s">
        <v>207</v>
      </c>
      <c r="AV201" t="s">
        <v>207</v>
      </c>
      <c r="AW201">
        <v>0</v>
      </c>
      <c r="AX201">
        <v>0</v>
      </c>
      <c r="AY201" t="s">
        <v>207</v>
      </c>
      <c r="AZ201" t="s">
        <v>207</v>
      </c>
      <c r="BA201">
        <v>0</v>
      </c>
      <c r="BB201">
        <v>0</v>
      </c>
      <c r="BC201" t="s">
        <v>207</v>
      </c>
      <c r="BD201" t="s">
        <v>207</v>
      </c>
      <c r="BE201">
        <v>0</v>
      </c>
      <c r="BF201">
        <v>0</v>
      </c>
      <c r="BG201" t="s">
        <v>207</v>
      </c>
      <c r="BH201" t="s">
        <v>207</v>
      </c>
      <c r="BI201">
        <v>0</v>
      </c>
      <c r="BJ201">
        <v>0</v>
      </c>
      <c r="BK201">
        <v>354</v>
      </c>
      <c r="BL201">
        <v>0</v>
      </c>
      <c r="BM201">
        <v>0</v>
      </c>
      <c r="BN201">
        <v>0</v>
      </c>
      <c r="BO201" t="s">
        <v>206</v>
      </c>
      <c r="BP201">
        <v>286</v>
      </c>
      <c r="BQ201">
        <v>0</v>
      </c>
      <c r="BR201">
        <v>0</v>
      </c>
      <c r="BS201">
        <v>0</v>
      </c>
      <c r="BT201" t="s">
        <v>206</v>
      </c>
      <c r="BU201">
        <v>0</v>
      </c>
      <c r="BV201">
        <v>442</v>
      </c>
      <c r="BW201">
        <v>0</v>
      </c>
      <c r="BX201">
        <v>0</v>
      </c>
      <c r="BY201" t="s">
        <v>206</v>
      </c>
      <c r="BZ201">
        <v>0</v>
      </c>
      <c r="CA201">
        <v>0</v>
      </c>
      <c r="CB201">
        <v>365</v>
      </c>
      <c r="CC201">
        <v>0</v>
      </c>
      <c r="CD201" t="s">
        <v>206</v>
      </c>
      <c r="CE201">
        <v>0</v>
      </c>
      <c r="CF201">
        <v>409</v>
      </c>
      <c r="CG201">
        <v>0</v>
      </c>
      <c r="CH201">
        <v>0</v>
      </c>
      <c r="CI201" t="s">
        <v>206</v>
      </c>
      <c r="CJ201">
        <v>0</v>
      </c>
      <c r="CK201">
        <v>3408</v>
      </c>
      <c r="CL201">
        <v>0</v>
      </c>
      <c r="CM201">
        <v>0</v>
      </c>
      <c r="CN201" t="s">
        <v>206</v>
      </c>
      <c r="CO201" t="s">
        <v>207</v>
      </c>
      <c r="CP201">
        <v>0</v>
      </c>
      <c r="CQ201">
        <v>0</v>
      </c>
      <c r="CR201">
        <v>0</v>
      </c>
      <c r="CS201">
        <v>1314</v>
      </c>
      <c r="CT201">
        <v>5264</v>
      </c>
      <c r="CU201" t="s">
        <v>206</v>
      </c>
      <c r="CV201">
        <v>0</v>
      </c>
      <c r="CW201">
        <v>0</v>
      </c>
      <c r="CX201">
        <v>4142</v>
      </c>
      <c r="CY201">
        <v>22782</v>
      </c>
      <c r="CZ201" t="s">
        <v>219</v>
      </c>
      <c r="DA201">
        <f>Table1[[#This Row],[i- returnees internal present household]]+Table1[[#This Row],[k- abroad returnee household]]</f>
        <v>224</v>
      </c>
      <c r="DB201">
        <f>Table1[[#This Row],[i- returnees internal present individuals]]+Table1[[#This Row],[k- abroad returnee individuals]]</f>
        <v>896</v>
      </c>
      <c r="DC201" t="s">
        <v>219</v>
      </c>
      <c r="DD201">
        <v>224</v>
      </c>
      <c r="DE201">
        <v>896</v>
      </c>
      <c r="DF201">
        <v>0</v>
      </c>
      <c r="DG201">
        <v>0</v>
      </c>
      <c r="DH201" t="s">
        <v>207</v>
      </c>
      <c r="DI201" t="s">
        <v>207</v>
      </c>
      <c r="DJ201" t="s">
        <v>207</v>
      </c>
      <c r="DK201" t="s">
        <v>207</v>
      </c>
      <c r="DL201">
        <v>35</v>
      </c>
      <c r="DM201">
        <v>142</v>
      </c>
      <c r="DN201" t="s">
        <v>271</v>
      </c>
      <c r="DO201" t="s">
        <v>482</v>
      </c>
      <c r="DP201" t="s">
        <v>210</v>
      </c>
      <c r="DQ201" t="s">
        <v>207</v>
      </c>
      <c r="DR201">
        <v>77</v>
      </c>
      <c r="DS201">
        <v>306</v>
      </c>
      <c r="DT201" t="s">
        <v>271</v>
      </c>
      <c r="DU201" t="s">
        <v>482</v>
      </c>
      <c r="DV201" t="s">
        <v>364</v>
      </c>
      <c r="DW201" t="s">
        <v>207</v>
      </c>
      <c r="DX201">
        <v>30</v>
      </c>
      <c r="DY201">
        <v>120</v>
      </c>
      <c r="DZ201" t="s">
        <v>253</v>
      </c>
      <c r="EA201" t="s">
        <v>270</v>
      </c>
      <c r="EB201" t="s">
        <v>242</v>
      </c>
      <c r="EC201" t="s">
        <v>207</v>
      </c>
      <c r="ED201">
        <v>82</v>
      </c>
      <c r="EE201">
        <v>328</v>
      </c>
      <c r="EF201" t="s">
        <v>247</v>
      </c>
      <c r="EG201" t="s">
        <v>314</v>
      </c>
      <c r="EH201" t="s">
        <v>242</v>
      </c>
      <c r="EI201" t="s">
        <v>207</v>
      </c>
      <c r="EJ201">
        <v>0</v>
      </c>
      <c r="EK201">
        <v>0</v>
      </c>
      <c r="EL201" t="s">
        <v>206</v>
      </c>
      <c r="EM201">
        <v>0</v>
      </c>
      <c r="EN201">
        <v>0</v>
      </c>
      <c r="EO201">
        <v>0</v>
      </c>
      <c r="EP201">
        <v>0</v>
      </c>
      <c r="EQ201" t="s">
        <v>207</v>
      </c>
      <c r="ER201" t="s">
        <v>207</v>
      </c>
      <c r="ES201" t="s">
        <v>207</v>
      </c>
      <c r="ET201" t="s">
        <v>207</v>
      </c>
      <c r="EU201">
        <v>0</v>
      </c>
      <c r="EV201">
        <v>0</v>
      </c>
      <c r="EW201" t="s">
        <v>207</v>
      </c>
      <c r="EX201" t="s">
        <v>207</v>
      </c>
      <c r="EY201" t="s">
        <v>207</v>
      </c>
      <c r="EZ201" t="s">
        <v>207</v>
      </c>
      <c r="FA201">
        <v>0</v>
      </c>
      <c r="FB201">
        <v>0</v>
      </c>
      <c r="FC201" t="s">
        <v>207</v>
      </c>
      <c r="FD201" t="s">
        <v>207</v>
      </c>
      <c r="FE201" t="s">
        <v>207</v>
      </c>
      <c r="FF201" t="s">
        <v>207</v>
      </c>
      <c r="FG201">
        <v>0</v>
      </c>
      <c r="FH201">
        <v>0</v>
      </c>
      <c r="FI201" t="s">
        <v>207</v>
      </c>
      <c r="FJ201" t="s">
        <v>207</v>
      </c>
      <c r="FK201" t="s">
        <v>207</v>
      </c>
      <c r="FL201" t="s">
        <v>207</v>
      </c>
      <c r="FM201">
        <v>0</v>
      </c>
      <c r="FN201">
        <v>0</v>
      </c>
      <c r="FO201" t="s">
        <v>207</v>
      </c>
      <c r="FP201" t="s">
        <v>207</v>
      </c>
      <c r="FQ201" t="s">
        <v>207</v>
      </c>
      <c r="FR201" t="s">
        <v>207</v>
      </c>
      <c r="FS201">
        <v>0</v>
      </c>
      <c r="FT201">
        <v>0</v>
      </c>
      <c r="FU201">
        <v>62</v>
      </c>
      <c r="FV201">
        <v>248</v>
      </c>
      <c r="FW201">
        <v>162</v>
      </c>
      <c r="FX201">
        <v>648</v>
      </c>
      <c r="FY201">
        <v>0</v>
      </c>
      <c r="FZ201">
        <v>0</v>
      </c>
      <c r="GA201">
        <v>0</v>
      </c>
      <c r="GB201">
        <v>0</v>
      </c>
      <c r="GC201" t="s">
        <v>219</v>
      </c>
      <c r="GD201">
        <v>9</v>
      </c>
      <c r="GE201">
        <v>37</v>
      </c>
      <c r="GF201" t="s">
        <v>219</v>
      </c>
      <c r="GG201" t="s">
        <v>253</v>
      </c>
      <c r="GH201" t="s">
        <v>254</v>
      </c>
      <c r="GI201" t="s">
        <v>206</v>
      </c>
      <c r="GJ201" t="s">
        <v>207</v>
      </c>
      <c r="GK201" t="s">
        <v>206</v>
      </c>
      <c r="GL201">
        <v>0</v>
      </c>
      <c r="GM201">
        <v>0</v>
      </c>
      <c r="GN201" t="s">
        <v>219</v>
      </c>
      <c r="GO201" t="s">
        <v>212</v>
      </c>
      <c r="GP201" t="s">
        <v>211</v>
      </c>
      <c r="GQ201" t="s">
        <v>212</v>
      </c>
      <c r="GR201" t="s">
        <v>908</v>
      </c>
    </row>
    <row r="202" spans="1:200" x14ac:dyDescent="0.2">
      <c r="A202" t="s">
        <v>643</v>
      </c>
      <c r="B202" t="s">
        <v>288</v>
      </c>
      <c r="C202" t="s">
        <v>732</v>
      </c>
      <c r="D202" t="s">
        <v>646</v>
      </c>
      <c r="E202" t="s">
        <v>909</v>
      </c>
      <c r="F202" t="s">
        <v>910</v>
      </c>
      <c r="G202">
        <v>9</v>
      </c>
      <c r="H202">
        <v>9</v>
      </c>
      <c r="I202" t="s">
        <v>219</v>
      </c>
      <c r="J202">
        <v>2104</v>
      </c>
      <c r="K202">
        <v>9645</v>
      </c>
      <c r="L202">
        <v>0</v>
      </c>
      <c r="M202">
        <v>0</v>
      </c>
      <c r="N202" t="s">
        <v>207</v>
      </c>
      <c r="O202" t="s">
        <v>207</v>
      </c>
      <c r="P202">
        <v>576</v>
      </c>
      <c r="Q202">
        <v>2595</v>
      </c>
      <c r="R202" t="s">
        <v>288</v>
      </c>
      <c r="S202" t="s">
        <v>646</v>
      </c>
      <c r="T202">
        <v>0</v>
      </c>
      <c r="U202">
        <v>0</v>
      </c>
      <c r="V202" t="s">
        <v>207</v>
      </c>
      <c r="W202" t="s">
        <v>207</v>
      </c>
      <c r="X202">
        <v>602</v>
      </c>
      <c r="Y202">
        <v>2800</v>
      </c>
      <c r="Z202" t="s">
        <v>288</v>
      </c>
      <c r="AA202" t="s">
        <v>289</v>
      </c>
      <c r="AB202">
        <v>756</v>
      </c>
      <c r="AC202">
        <v>3400</v>
      </c>
      <c r="AD202" t="s">
        <v>288</v>
      </c>
      <c r="AE202" t="s">
        <v>289</v>
      </c>
      <c r="AF202">
        <v>170</v>
      </c>
      <c r="AG202">
        <v>850</v>
      </c>
      <c r="AH202" t="s">
        <v>288</v>
      </c>
      <c r="AI202" t="s">
        <v>289</v>
      </c>
      <c r="AJ202">
        <v>0</v>
      </c>
      <c r="AK202">
        <v>0</v>
      </c>
      <c r="AL202" t="s">
        <v>206</v>
      </c>
      <c r="AM202">
        <v>0</v>
      </c>
      <c r="AN202">
        <v>0</v>
      </c>
      <c r="AO202">
        <v>0</v>
      </c>
      <c r="AP202">
        <v>0</v>
      </c>
      <c r="AQ202" t="s">
        <v>207</v>
      </c>
      <c r="AR202" t="s">
        <v>207</v>
      </c>
      <c r="AS202">
        <v>0</v>
      </c>
      <c r="AT202">
        <v>0</v>
      </c>
      <c r="AU202" t="s">
        <v>207</v>
      </c>
      <c r="AV202" t="s">
        <v>207</v>
      </c>
      <c r="AW202">
        <v>0</v>
      </c>
      <c r="AX202">
        <v>0</v>
      </c>
      <c r="AY202" t="s">
        <v>207</v>
      </c>
      <c r="AZ202" t="s">
        <v>207</v>
      </c>
      <c r="BA202">
        <v>0</v>
      </c>
      <c r="BB202">
        <v>0</v>
      </c>
      <c r="BC202" t="s">
        <v>207</v>
      </c>
      <c r="BD202" t="s">
        <v>207</v>
      </c>
      <c r="BE202">
        <v>0</v>
      </c>
      <c r="BF202">
        <v>0</v>
      </c>
      <c r="BG202" t="s">
        <v>207</v>
      </c>
      <c r="BH202" t="s">
        <v>207</v>
      </c>
      <c r="BI202">
        <v>0</v>
      </c>
      <c r="BJ202">
        <v>0</v>
      </c>
      <c r="BK202">
        <v>0</v>
      </c>
      <c r="BL202">
        <v>0</v>
      </c>
      <c r="BM202">
        <v>0</v>
      </c>
      <c r="BN202">
        <v>0</v>
      </c>
      <c r="BO202" t="s">
        <v>206</v>
      </c>
      <c r="BP202">
        <v>2595</v>
      </c>
      <c r="BQ202">
        <v>0</v>
      </c>
      <c r="BR202">
        <v>0</v>
      </c>
      <c r="BS202">
        <v>0</v>
      </c>
      <c r="BT202" t="s">
        <v>206</v>
      </c>
      <c r="BU202">
        <v>0</v>
      </c>
      <c r="BV202">
        <v>0</v>
      </c>
      <c r="BW202">
        <v>0</v>
      </c>
      <c r="BX202">
        <v>0</v>
      </c>
      <c r="BY202" t="s">
        <v>206</v>
      </c>
      <c r="BZ202">
        <v>0</v>
      </c>
      <c r="CA202">
        <v>2800</v>
      </c>
      <c r="CB202">
        <v>0</v>
      </c>
      <c r="CC202">
        <v>0</v>
      </c>
      <c r="CD202" t="s">
        <v>206</v>
      </c>
      <c r="CE202">
        <v>0</v>
      </c>
      <c r="CF202">
        <v>3400</v>
      </c>
      <c r="CG202">
        <v>0</v>
      </c>
      <c r="CH202">
        <v>0</v>
      </c>
      <c r="CI202" t="s">
        <v>206</v>
      </c>
      <c r="CJ202">
        <v>0</v>
      </c>
      <c r="CK202">
        <v>850</v>
      </c>
      <c r="CL202">
        <v>0</v>
      </c>
      <c r="CM202">
        <v>0</v>
      </c>
      <c r="CN202" t="s">
        <v>206</v>
      </c>
      <c r="CO202" t="s">
        <v>207</v>
      </c>
      <c r="CP202">
        <v>0</v>
      </c>
      <c r="CQ202">
        <v>1249</v>
      </c>
      <c r="CR202">
        <v>6176</v>
      </c>
      <c r="CS202">
        <v>855</v>
      </c>
      <c r="CT202">
        <v>3469</v>
      </c>
      <c r="CU202" t="s">
        <v>206</v>
      </c>
      <c r="CV202">
        <v>0</v>
      </c>
      <c r="CW202">
        <v>0</v>
      </c>
      <c r="CX202">
        <v>3988</v>
      </c>
      <c r="CY202">
        <v>19938</v>
      </c>
      <c r="CZ202" t="s">
        <v>219</v>
      </c>
      <c r="DA202">
        <f>Table1[[#This Row],[i- returnees internal present household]]+Table1[[#This Row],[k- abroad returnee household]]</f>
        <v>18460</v>
      </c>
      <c r="DB202">
        <f>Table1[[#This Row],[i- returnees internal present individuals]]+Table1[[#This Row],[k- abroad returnee individuals]]</f>
        <v>77657</v>
      </c>
      <c r="DC202" t="s">
        <v>219</v>
      </c>
      <c r="DD202">
        <v>18443</v>
      </c>
      <c r="DE202">
        <v>77587</v>
      </c>
      <c r="DF202">
        <v>63</v>
      </c>
      <c r="DG202">
        <v>268</v>
      </c>
      <c r="DH202" t="s">
        <v>288</v>
      </c>
      <c r="DI202" t="s">
        <v>646</v>
      </c>
      <c r="DJ202" t="s">
        <v>491</v>
      </c>
      <c r="DK202" t="s">
        <v>207</v>
      </c>
      <c r="DL202">
        <v>7144</v>
      </c>
      <c r="DM202">
        <v>30050</v>
      </c>
      <c r="DN202" t="s">
        <v>288</v>
      </c>
      <c r="DO202" t="s">
        <v>646</v>
      </c>
      <c r="DP202" t="s">
        <v>491</v>
      </c>
      <c r="DQ202" t="s">
        <v>207</v>
      </c>
      <c r="DR202">
        <v>5108</v>
      </c>
      <c r="DS202">
        <v>21486</v>
      </c>
      <c r="DT202" t="s">
        <v>288</v>
      </c>
      <c r="DU202" t="s">
        <v>646</v>
      </c>
      <c r="DV202" t="s">
        <v>491</v>
      </c>
      <c r="DW202" t="s">
        <v>207</v>
      </c>
      <c r="DX202">
        <v>3921</v>
      </c>
      <c r="DY202">
        <v>16490</v>
      </c>
      <c r="DZ202" t="s">
        <v>288</v>
      </c>
      <c r="EA202" t="s">
        <v>646</v>
      </c>
      <c r="EB202" t="s">
        <v>491</v>
      </c>
      <c r="EC202" t="s">
        <v>207</v>
      </c>
      <c r="ED202">
        <v>2207</v>
      </c>
      <c r="EE202">
        <v>9293</v>
      </c>
      <c r="EF202" t="s">
        <v>288</v>
      </c>
      <c r="EG202" t="s">
        <v>646</v>
      </c>
      <c r="EH202" t="s">
        <v>491</v>
      </c>
      <c r="EI202" t="s">
        <v>207</v>
      </c>
      <c r="EJ202">
        <v>0</v>
      </c>
      <c r="EK202">
        <v>0</v>
      </c>
      <c r="EL202" t="s">
        <v>219</v>
      </c>
      <c r="EM202">
        <v>17</v>
      </c>
      <c r="EN202">
        <v>70</v>
      </c>
      <c r="EO202">
        <v>0</v>
      </c>
      <c r="EP202">
        <v>0</v>
      </c>
      <c r="EQ202" t="s">
        <v>207</v>
      </c>
      <c r="ER202" t="s">
        <v>207</v>
      </c>
      <c r="ES202" t="s">
        <v>207</v>
      </c>
      <c r="ET202" t="s">
        <v>207</v>
      </c>
      <c r="EU202">
        <v>4</v>
      </c>
      <c r="EV202">
        <v>21</v>
      </c>
      <c r="EW202" t="s">
        <v>277</v>
      </c>
      <c r="EX202" t="s">
        <v>278</v>
      </c>
      <c r="EY202" t="s">
        <v>491</v>
      </c>
      <c r="EZ202" t="s">
        <v>207</v>
      </c>
      <c r="FA202">
        <v>7</v>
      </c>
      <c r="FB202">
        <v>28</v>
      </c>
      <c r="FC202" t="s">
        <v>277</v>
      </c>
      <c r="FD202" t="s">
        <v>278</v>
      </c>
      <c r="FE202" t="s">
        <v>491</v>
      </c>
      <c r="FF202" t="s">
        <v>207</v>
      </c>
      <c r="FG202">
        <v>1</v>
      </c>
      <c r="FH202">
        <v>3</v>
      </c>
      <c r="FI202" t="s">
        <v>277</v>
      </c>
      <c r="FJ202" t="s">
        <v>278</v>
      </c>
      <c r="FK202" t="s">
        <v>491</v>
      </c>
      <c r="FL202" t="s">
        <v>207</v>
      </c>
      <c r="FM202">
        <v>5</v>
      </c>
      <c r="FN202">
        <v>18</v>
      </c>
      <c r="FO202" t="s">
        <v>277</v>
      </c>
      <c r="FP202" t="s">
        <v>278</v>
      </c>
      <c r="FQ202" t="s">
        <v>491</v>
      </c>
      <c r="FR202" t="s">
        <v>207</v>
      </c>
      <c r="FS202">
        <v>0</v>
      </c>
      <c r="FT202">
        <v>0</v>
      </c>
      <c r="FU202">
        <v>11873</v>
      </c>
      <c r="FV202">
        <v>49953</v>
      </c>
      <c r="FW202">
        <v>4749</v>
      </c>
      <c r="FX202">
        <v>19973</v>
      </c>
      <c r="FY202">
        <v>1838</v>
      </c>
      <c r="FZ202">
        <v>7731</v>
      </c>
      <c r="GA202">
        <v>0</v>
      </c>
      <c r="GB202">
        <v>0</v>
      </c>
      <c r="GC202" t="s">
        <v>219</v>
      </c>
      <c r="GD202">
        <v>1141</v>
      </c>
      <c r="GE202">
        <v>4591</v>
      </c>
      <c r="GF202" t="s">
        <v>219</v>
      </c>
      <c r="GG202" t="s">
        <v>288</v>
      </c>
      <c r="GH202" t="s">
        <v>646</v>
      </c>
      <c r="GI202" t="s">
        <v>219</v>
      </c>
      <c r="GJ202" t="s">
        <v>277</v>
      </c>
      <c r="GK202" t="s">
        <v>206</v>
      </c>
      <c r="GL202">
        <v>0</v>
      </c>
      <c r="GM202">
        <v>0</v>
      </c>
      <c r="GN202" t="s">
        <v>206</v>
      </c>
      <c r="GO202" t="s">
        <v>237</v>
      </c>
      <c r="GP202" t="s">
        <v>212</v>
      </c>
      <c r="GQ202" t="s">
        <v>212</v>
      </c>
      <c r="GR202" t="s">
        <v>911</v>
      </c>
    </row>
    <row r="203" spans="1:200" x14ac:dyDescent="0.2">
      <c r="A203" t="s">
        <v>252</v>
      </c>
      <c r="B203" t="s">
        <v>253</v>
      </c>
      <c r="C203" t="s">
        <v>338</v>
      </c>
      <c r="D203" t="s">
        <v>270</v>
      </c>
      <c r="E203" t="s">
        <v>912</v>
      </c>
      <c r="F203" t="s">
        <v>913</v>
      </c>
      <c r="G203">
        <v>9</v>
      </c>
      <c r="H203">
        <v>9</v>
      </c>
      <c r="I203" t="s">
        <v>219</v>
      </c>
      <c r="J203">
        <v>104</v>
      </c>
      <c r="K203">
        <v>418</v>
      </c>
      <c r="L203">
        <v>4</v>
      </c>
      <c r="M203">
        <v>18</v>
      </c>
      <c r="N203" t="s">
        <v>253</v>
      </c>
      <c r="O203" t="s">
        <v>270</v>
      </c>
      <c r="P203">
        <v>0</v>
      </c>
      <c r="Q203">
        <v>0</v>
      </c>
      <c r="R203" t="s">
        <v>207</v>
      </c>
      <c r="S203" t="s">
        <v>207</v>
      </c>
      <c r="T203">
        <v>0</v>
      </c>
      <c r="U203">
        <v>0</v>
      </c>
      <c r="V203" t="s">
        <v>207</v>
      </c>
      <c r="W203" t="s">
        <v>207</v>
      </c>
      <c r="X203">
        <v>0</v>
      </c>
      <c r="Y203">
        <v>0</v>
      </c>
      <c r="Z203" t="s">
        <v>207</v>
      </c>
      <c r="AA203" t="s">
        <v>207</v>
      </c>
      <c r="AB203">
        <v>20</v>
      </c>
      <c r="AC203">
        <v>80</v>
      </c>
      <c r="AD203" t="s">
        <v>253</v>
      </c>
      <c r="AE203" t="s">
        <v>270</v>
      </c>
      <c r="AF203">
        <v>80</v>
      </c>
      <c r="AG203">
        <v>320</v>
      </c>
      <c r="AH203" t="s">
        <v>253</v>
      </c>
      <c r="AI203" t="s">
        <v>270</v>
      </c>
      <c r="AJ203">
        <v>0</v>
      </c>
      <c r="AK203">
        <v>0</v>
      </c>
      <c r="AL203" t="s">
        <v>206</v>
      </c>
      <c r="AM203">
        <v>0</v>
      </c>
      <c r="AN203">
        <v>0</v>
      </c>
      <c r="AO203">
        <v>0</v>
      </c>
      <c r="AP203">
        <v>0</v>
      </c>
      <c r="AQ203" t="s">
        <v>207</v>
      </c>
      <c r="AR203" t="s">
        <v>207</v>
      </c>
      <c r="AS203">
        <v>0</v>
      </c>
      <c r="AT203">
        <v>0</v>
      </c>
      <c r="AU203" t="s">
        <v>207</v>
      </c>
      <c r="AV203" t="s">
        <v>207</v>
      </c>
      <c r="AW203">
        <v>0</v>
      </c>
      <c r="AX203">
        <v>0</v>
      </c>
      <c r="AY203" t="s">
        <v>207</v>
      </c>
      <c r="AZ203" t="s">
        <v>207</v>
      </c>
      <c r="BA203">
        <v>0</v>
      </c>
      <c r="BB203">
        <v>0</v>
      </c>
      <c r="BC203" t="s">
        <v>207</v>
      </c>
      <c r="BD203" t="s">
        <v>207</v>
      </c>
      <c r="BE203">
        <v>0</v>
      </c>
      <c r="BF203">
        <v>0</v>
      </c>
      <c r="BG203" t="s">
        <v>207</v>
      </c>
      <c r="BH203" t="s">
        <v>207</v>
      </c>
      <c r="BI203">
        <v>0</v>
      </c>
      <c r="BJ203">
        <v>0</v>
      </c>
      <c r="BK203">
        <v>18</v>
      </c>
      <c r="BL203">
        <v>0</v>
      </c>
      <c r="BM203">
        <v>0</v>
      </c>
      <c r="BN203">
        <v>0</v>
      </c>
      <c r="BO203" t="s">
        <v>206</v>
      </c>
      <c r="BP203">
        <v>0</v>
      </c>
      <c r="BQ203">
        <v>0</v>
      </c>
      <c r="BR203">
        <v>0</v>
      </c>
      <c r="BS203">
        <v>0</v>
      </c>
      <c r="BT203" t="s">
        <v>206</v>
      </c>
      <c r="BU203">
        <v>0</v>
      </c>
      <c r="BV203">
        <v>0</v>
      </c>
      <c r="BW203">
        <v>0</v>
      </c>
      <c r="BX203">
        <v>0</v>
      </c>
      <c r="BY203" t="s">
        <v>206</v>
      </c>
      <c r="BZ203">
        <v>0</v>
      </c>
      <c r="CA203">
        <v>0</v>
      </c>
      <c r="CB203">
        <v>0</v>
      </c>
      <c r="CC203">
        <v>0</v>
      </c>
      <c r="CD203" t="s">
        <v>206</v>
      </c>
      <c r="CE203">
        <v>0</v>
      </c>
      <c r="CF203">
        <v>80</v>
      </c>
      <c r="CG203">
        <v>0</v>
      </c>
      <c r="CH203">
        <v>0</v>
      </c>
      <c r="CI203" t="s">
        <v>206</v>
      </c>
      <c r="CJ203">
        <v>0</v>
      </c>
      <c r="CK203">
        <v>320</v>
      </c>
      <c r="CL203">
        <v>0</v>
      </c>
      <c r="CM203">
        <v>0</v>
      </c>
      <c r="CN203" t="s">
        <v>206</v>
      </c>
      <c r="CO203" t="s">
        <v>207</v>
      </c>
      <c r="CP203">
        <v>0</v>
      </c>
      <c r="CQ203">
        <v>0</v>
      </c>
      <c r="CR203">
        <v>0</v>
      </c>
      <c r="CS203">
        <v>104</v>
      </c>
      <c r="CT203">
        <v>418</v>
      </c>
      <c r="CU203" t="s">
        <v>206</v>
      </c>
      <c r="CV203">
        <v>0</v>
      </c>
      <c r="CW203">
        <v>0</v>
      </c>
      <c r="CX203">
        <v>918</v>
      </c>
      <c r="CY203">
        <v>3675</v>
      </c>
      <c r="CZ203" t="s">
        <v>206</v>
      </c>
      <c r="DA203">
        <f>Table1[[#This Row],[i- returnees internal present household]]+Table1[[#This Row],[k- abroad returnee household]]</f>
        <v>0</v>
      </c>
      <c r="DB203">
        <f>Table1[[#This Row],[i- returnees internal present individuals]]+Table1[[#This Row],[k- abroad returnee individuals]]</f>
        <v>0</v>
      </c>
      <c r="DC203" t="s">
        <v>206</v>
      </c>
      <c r="DD203">
        <v>0</v>
      </c>
      <c r="DE203">
        <v>0</v>
      </c>
      <c r="DF203">
        <v>0</v>
      </c>
      <c r="DG203">
        <v>0</v>
      </c>
      <c r="DH203" t="s">
        <v>207</v>
      </c>
      <c r="DI203" t="s">
        <v>207</v>
      </c>
      <c r="DJ203" t="s">
        <v>207</v>
      </c>
      <c r="DK203" t="s">
        <v>207</v>
      </c>
      <c r="DL203">
        <v>0</v>
      </c>
      <c r="DM203">
        <v>0</v>
      </c>
      <c r="DN203" t="s">
        <v>207</v>
      </c>
      <c r="DO203" t="s">
        <v>207</v>
      </c>
      <c r="DP203" t="s">
        <v>207</v>
      </c>
      <c r="DQ203" t="s">
        <v>207</v>
      </c>
      <c r="DR203">
        <v>0</v>
      </c>
      <c r="DS203">
        <v>0</v>
      </c>
      <c r="DT203" t="s">
        <v>207</v>
      </c>
      <c r="DU203" t="s">
        <v>207</v>
      </c>
      <c r="DV203" t="s">
        <v>207</v>
      </c>
      <c r="DW203" t="s">
        <v>207</v>
      </c>
      <c r="DX203">
        <v>0</v>
      </c>
      <c r="DY203">
        <v>0</v>
      </c>
      <c r="DZ203" t="s">
        <v>207</v>
      </c>
      <c r="EA203" t="s">
        <v>207</v>
      </c>
      <c r="EB203" t="s">
        <v>207</v>
      </c>
      <c r="EC203" t="s">
        <v>207</v>
      </c>
      <c r="ED203">
        <v>0</v>
      </c>
      <c r="EE203">
        <v>0</v>
      </c>
      <c r="EF203" t="s">
        <v>207</v>
      </c>
      <c r="EG203" t="s">
        <v>207</v>
      </c>
      <c r="EH203" t="s">
        <v>207</v>
      </c>
      <c r="EI203" t="s">
        <v>207</v>
      </c>
      <c r="EJ203">
        <v>0</v>
      </c>
      <c r="EK203">
        <v>0</v>
      </c>
      <c r="EL203" t="s">
        <v>206</v>
      </c>
      <c r="EM203">
        <v>0</v>
      </c>
      <c r="EN203">
        <v>0</v>
      </c>
      <c r="EO203">
        <v>0</v>
      </c>
      <c r="EP203">
        <v>0</v>
      </c>
      <c r="EQ203" t="s">
        <v>207</v>
      </c>
      <c r="ER203" t="s">
        <v>207</v>
      </c>
      <c r="ES203" t="s">
        <v>207</v>
      </c>
      <c r="ET203" t="s">
        <v>207</v>
      </c>
      <c r="EU203">
        <v>0</v>
      </c>
      <c r="EV203">
        <v>0</v>
      </c>
      <c r="EW203" t="s">
        <v>207</v>
      </c>
      <c r="EX203" t="s">
        <v>207</v>
      </c>
      <c r="EY203" t="s">
        <v>207</v>
      </c>
      <c r="EZ203" t="s">
        <v>207</v>
      </c>
      <c r="FA203">
        <v>0</v>
      </c>
      <c r="FB203">
        <v>0</v>
      </c>
      <c r="FC203" t="s">
        <v>207</v>
      </c>
      <c r="FD203" t="s">
        <v>207</v>
      </c>
      <c r="FE203" t="s">
        <v>207</v>
      </c>
      <c r="FF203" t="s">
        <v>207</v>
      </c>
      <c r="FG203">
        <v>0</v>
      </c>
      <c r="FH203">
        <v>0</v>
      </c>
      <c r="FI203" t="s">
        <v>207</v>
      </c>
      <c r="FJ203" t="s">
        <v>207</v>
      </c>
      <c r="FK203" t="s">
        <v>207</v>
      </c>
      <c r="FL203" t="s">
        <v>207</v>
      </c>
      <c r="FM203">
        <v>0</v>
      </c>
      <c r="FN203">
        <v>0</v>
      </c>
      <c r="FO203" t="s">
        <v>207</v>
      </c>
      <c r="FP203" t="s">
        <v>207</v>
      </c>
      <c r="FQ203" t="s">
        <v>207</v>
      </c>
      <c r="FR203" t="s">
        <v>207</v>
      </c>
      <c r="FS203">
        <v>0</v>
      </c>
      <c r="FT203">
        <v>0</v>
      </c>
      <c r="FU203">
        <v>0</v>
      </c>
      <c r="FV203">
        <v>0</v>
      </c>
      <c r="FW203">
        <v>0</v>
      </c>
      <c r="FX203">
        <v>0</v>
      </c>
      <c r="FY203">
        <v>0</v>
      </c>
      <c r="FZ203">
        <v>0</v>
      </c>
      <c r="GA203">
        <v>0</v>
      </c>
      <c r="GB203">
        <v>0</v>
      </c>
      <c r="GC203" t="s">
        <v>219</v>
      </c>
      <c r="GD203">
        <v>64</v>
      </c>
      <c r="GE203">
        <v>256</v>
      </c>
      <c r="GF203" t="s">
        <v>219</v>
      </c>
      <c r="GG203" t="s">
        <v>253</v>
      </c>
      <c r="GH203" t="s">
        <v>270</v>
      </c>
      <c r="GI203" t="s">
        <v>206</v>
      </c>
      <c r="GJ203" t="s">
        <v>207</v>
      </c>
      <c r="GK203" t="s">
        <v>206</v>
      </c>
      <c r="GL203">
        <v>0</v>
      </c>
      <c r="GM203">
        <v>0</v>
      </c>
      <c r="GN203" t="s">
        <v>219</v>
      </c>
      <c r="GO203" t="s">
        <v>211</v>
      </c>
      <c r="GP203" t="s">
        <v>212</v>
      </c>
      <c r="GQ203" t="s">
        <v>211</v>
      </c>
      <c r="GR203" t="s">
        <v>914</v>
      </c>
    </row>
    <row r="204" spans="1:200" x14ac:dyDescent="0.2">
      <c r="A204" t="s">
        <v>252</v>
      </c>
      <c r="B204" t="s">
        <v>253</v>
      </c>
      <c r="C204" t="s">
        <v>338</v>
      </c>
      <c r="D204" t="s">
        <v>270</v>
      </c>
      <c r="E204" t="s">
        <v>915</v>
      </c>
      <c r="F204" t="s">
        <v>916</v>
      </c>
      <c r="G204">
        <v>9</v>
      </c>
      <c r="H204">
        <v>9</v>
      </c>
      <c r="I204" t="s">
        <v>219</v>
      </c>
      <c r="J204">
        <v>1218</v>
      </c>
      <c r="K204">
        <v>4872</v>
      </c>
      <c r="L204">
        <v>201</v>
      </c>
      <c r="M204">
        <v>804</v>
      </c>
      <c r="N204" t="s">
        <v>271</v>
      </c>
      <c r="O204" t="s">
        <v>481</v>
      </c>
      <c r="P204">
        <v>0</v>
      </c>
      <c r="Q204">
        <v>0</v>
      </c>
      <c r="R204" t="s">
        <v>207</v>
      </c>
      <c r="S204" t="s">
        <v>207</v>
      </c>
      <c r="T204">
        <v>40</v>
      </c>
      <c r="U204">
        <v>160</v>
      </c>
      <c r="V204" t="s">
        <v>253</v>
      </c>
      <c r="W204" t="s">
        <v>270</v>
      </c>
      <c r="X204">
        <v>0</v>
      </c>
      <c r="Y204">
        <v>0</v>
      </c>
      <c r="Z204" t="s">
        <v>207</v>
      </c>
      <c r="AA204" t="s">
        <v>207</v>
      </c>
      <c r="AB204">
        <v>390</v>
      </c>
      <c r="AC204">
        <v>1560</v>
      </c>
      <c r="AD204" t="s">
        <v>253</v>
      </c>
      <c r="AE204" t="s">
        <v>270</v>
      </c>
      <c r="AF204">
        <v>587</v>
      </c>
      <c r="AG204">
        <v>2348</v>
      </c>
      <c r="AH204" t="s">
        <v>253</v>
      </c>
      <c r="AI204" t="s">
        <v>270</v>
      </c>
      <c r="AJ204">
        <v>0</v>
      </c>
      <c r="AK204">
        <v>0</v>
      </c>
      <c r="AL204" t="s">
        <v>206</v>
      </c>
      <c r="AM204">
        <v>0</v>
      </c>
      <c r="AN204">
        <v>0</v>
      </c>
      <c r="AO204">
        <v>0</v>
      </c>
      <c r="AP204">
        <v>0</v>
      </c>
      <c r="AQ204" t="s">
        <v>207</v>
      </c>
      <c r="AR204" t="s">
        <v>207</v>
      </c>
      <c r="AS204">
        <v>0</v>
      </c>
      <c r="AT204">
        <v>0</v>
      </c>
      <c r="AU204" t="s">
        <v>207</v>
      </c>
      <c r="AV204" t="s">
        <v>207</v>
      </c>
      <c r="AW204">
        <v>0</v>
      </c>
      <c r="AX204">
        <v>0</v>
      </c>
      <c r="AY204" t="s">
        <v>207</v>
      </c>
      <c r="AZ204" t="s">
        <v>207</v>
      </c>
      <c r="BA204">
        <v>0</v>
      </c>
      <c r="BB204">
        <v>0</v>
      </c>
      <c r="BC204" t="s">
        <v>207</v>
      </c>
      <c r="BD204" t="s">
        <v>207</v>
      </c>
      <c r="BE204">
        <v>0</v>
      </c>
      <c r="BF204">
        <v>0</v>
      </c>
      <c r="BG204" t="s">
        <v>207</v>
      </c>
      <c r="BH204" t="s">
        <v>207</v>
      </c>
      <c r="BI204">
        <v>0</v>
      </c>
      <c r="BJ204">
        <v>0</v>
      </c>
      <c r="BK204">
        <v>804</v>
      </c>
      <c r="BL204">
        <v>0</v>
      </c>
      <c r="BM204">
        <v>0</v>
      </c>
      <c r="BN204">
        <v>0</v>
      </c>
      <c r="BO204" t="s">
        <v>206</v>
      </c>
      <c r="BP204">
        <v>0</v>
      </c>
      <c r="BQ204">
        <v>0</v>
      </c>
      <c r="BR204">
        <v>0</v>
      </c>
      <c r="BS204">
        <v>0</v>
      </c>
      <c r="BT204" t="s">
        <v>206</v>
      </c>
      <c r="BU204">
        <v>0</v>
      </c>
      <c r="BV204">
        <v>0</v>
      </c>
      <c r="BW204">
        <v>160</v>
      </c>
      <c r="BX204">
        <v>0</v>
      </c>
      <c r="BY204" t="s">
        <v>206</v>
      </c>
      <c r="BZ204">
        <v>0</v>
      </c>
      <c r="CA204">
        <v>0</v>
      </c>
      <c r="CB204">
        <v>0</v>
      </c>
      <c r="CC204">
        <v>0</v>
      </c>
      <c r="CD204" t="s">
        <v>206</v>
      </c>
      <c r="CE204">
        <v>0</v>
      </c>
      <c r="CF204">
        <v>1560</v>
      </c>
      <c r="CG204">
        <v>0</v>
      </c>
      <c r="CH204">
        <v>0</v>
      </c>
      <c r="CI204" t="s">
        <v>206</v>
      </c>
      <c r="CJ204">
        <v>0</v>
      </c>
      <c r="CK204">
        <v>2348</v>
      </c>
      <c r="CL204">
        <v>0</v>
      </c>
      <c r="CM204">
        <v>0</v>
      </c>
      <c r="CN204" t="s">
        <v>206</v>
      </c>
      <c r="CO204" t="s">
        <v>207</v>
      </c>
      <c r="CP204">
        <v>0</v>
      </c>
      <c r="CQ204">
        <v>0</v>
      </c>
      <c r="CR204">
        <v>0</v>
      </c>
      <c r="CS204">
        <v>1218</v>
      </c>
      <c r="CT204">
        <v>4872</v>
      </c>
      <c r="CU204" t="s">
        <v>206</v>
      </c>
      <c r="CV204">
        <v>0</v>
      </c>
      <c r="CW204">
        <v>0</v>
      </c>
      <c r="CX204">
        <v>2196</v>
      </c>
      <c r="CY204">
        <v>8785</v>
      </c>
      <c r="CZ204" t="s">
        <v>206</v>
      </c>
      <c r="DA204">
        <f>Table1[[#This Row],[i- returnees internal present household]]+Table1[[#This Row],[k- abroad returnee household]]</f>
        <v>0</v>
      </c>
      <c r="DB204">
        <f>Table1[[#This Row],[i- returnees internal present individuals]]+Table1[[#This Row],[k- abroad returnee individuals]]</f>
        <v>0</v>
      </c>
      <c r="DC204" t="s">
        <v>206</v>
      </c>
      <c r="DD204">
        <v>0</v>
      </c>
      <c r="DE204">
        <v>0</v>
      </c>
      <c r="DF204">
        <v>0</v>
      </c>
      <c r="DG204">
        <v>0</v>
      </c>
      <c r="DH204" t="s">
        <v>207</v>
      </c>
      <c r="DI204" t="s">
        <v>207</v>
      </c>
      <c r="DJ204" t="s">
        <v>207</v>
      </c>
      <c r="DK204" t="s">
        <v>207</v>
      </c>
      <c r="DL204">
        <v>0</v>
      </c>
      <c r="DM204">
        <v>0</v>
      </c>
      <c r="DN204" t="s">
        <v>207</v>
      </c>
      <c r="DO204" t="s">
        <v>207</v>
      </c>
      <c r="DP204" t="s">
        <v>207</v>
      </c>
      <c r="DQ204" t="s">
        <v>207</v>
      </c>
      <c r="DR204">
        <v>0</v>
      </c>
      <c r="DS204">
        <v>0</v>
      </c>
      <c r="DT204" t="s">
        <v>207</v>
      </c>
      <c r="DU204" t="s">
        <v>207</v>
      </c>
      <c r="DV204" t="s">
        <v>207</v>
      </c>
      <c r="DW204" t="s">
        <v>207</v>
      </c>
      <c r="DX204">
        <v>0</v>
      </c>
      <c r="DY204">
        <v>0</v>
      </c>
      <c r="DZ204" t="s">
        <v>207</v>
      </c>
      <c r="EA204" t="s">
        <v>207</v>
      </c>
      <c r="EB204" t="s">
        <v>207</v>
      </c>
      <c r="EC204" t="s">
        <v>207</v>
      </c>
      <c r="ED204">
        <v>0</v>
      </c>
      <c r="EE204">
        <v>0</v>
      </c>
      <c r="EF204" t="s">
        <v>207</v>
      </c>
      <c r="EG204" t="s">
        <v>207</v>
      </c>
      <c r="EH204" t="s">
        <v>207</v>
      </c>
      <c r="EI204" t="s">
        <v>207</v>
      </c>
      <c r="EJ204">
        <v>0</v>
      </c>
      <c r="EK204">
        <v>0</v>
      </c>
      <c r="EL204" t="s">
        <v>206</v>
      </c>
      <c r="EM204">
        <v>0</v>
      </c>
      <c r="EN204">
        <v>0</v>
      </c>
      <c r="EO204">
        <v>0</v>
      </c>
      <c r="EP204">
        <v>0</v>
      </c>
      <c r="EQ204" t="s">
        <v>207</v>
      </c>
      <c r="ER204" t="s">
        <v>207</v>
      </c>
      <c r="ES204" t="s">
        <v>207</v>
      </c>
      <c r="ET204" t="s">
        <v>207</v>
      </c>
      <c r="EU204">
        <v>0</v>
      </c>
      <c r="EV204">
        <v>0</v>
      </c>
      <c r="EW204" t="s">
        <v>207</v>
      </c>
      <c r="EX204" t="s">
        <v>207</v>
      </c>
      <c r="EY204" t="s">
        <v>207</v>
      </c>
      <c r="EZ204" t="s">
        <v>207</v>
      </c>
      <c r="FA204">
        <v>0</v>
      </c>
      <c r="FB204">
        <v>0</v>
      </c>
      <c r="FC204" t="s">
        <v>207</v>
      </c>
      <c r="FD204" t="s">
        <v>207</v>
      </c>
      <c r="FE204" t="s">
        <v>207</v>
      </c>
      <c r="FF204" t="s">
        <v>207</v>
      </c>
      <c r="FG204">
        <v>0</v>
      </c>
      <c r="FH204">
        <v>0</v>
      </c>
      <c r="FI204" t="s">
        <v>207</v>
      </c>
      <c r="FJ204" t="s">
        <v>207</v>
      </c>
      <c r="FK204" t="s">
        <v>207</v>
      </c>
      <c r="FL204" t="s">
        <v>207</v>
      </c>
      <c r="FM204">
        <v>0</v>
      </c>
      <c r="FN204">
        <v>0</v>
      </c>
      <c r="FO204" t="s">
        <v>207</v>
      </c>
      <c r="FP204" t="s">
        <v>207</v>
      </c>
      <c r="FQ204" t="s">
        <v>207</v>
      </c>
      <c r="FR204" t="s">
        <v>207</v>
      </c>
      <c r="FS204">
        <v>0</v>
      </c>
      <c r="FT204">
        <v>0</v>
      </c>
      <c r="FU204">
        <v>0</v>
      </c>
      <c r="FV204">
        <v>0</v>
      </c>
      <c r="FW204">
        <v>0</v>
      </c>
      <c r="FX204">
        <v>0</v>
      </c>
      <c r="FY204">
        <v>0</v>
      </c>
      <c r="FZ204">
        <v>0</v>
      </c>
      <c r="GA204">
        <v>0</v>
      </c>
      <c r="GB204">
        <v>0</v>
      </c>
      <c r="GC204" t="s">
        <v>219</v>
      </c>
      <c r="GD204">
        <v>42</v>
      </c>
      <c r="GE204">
        <v>168</v>
      </c>
      <c r="GF204" t="s">
        <v>219</v>
      </c>
      <c r="GG204" t="s">
        <v>253</v>
      </c>
      <c r="GH204" t="s">
        <v>254</v>
      </c>
      <c r="GI204" t="s">
        <v>206</v>
      </c>
      <c r="GJ204" t="s">
        <v>207</v>
      </c>
      <c r="GK204" t="s">
        <v>206</v>
      </c>
      <c r="GL204">
        <v>0</v>
      </c>
      <c r="GM204">
        <v>0</v>
      </c>
      <c r="GN204" t="s">
        <v>219</v>
      </c>
      <c r="GO204" t="s">
        <v>211</v>
      </c>
      <c r="GP204" t="s">
        <v>211</v>
      </c>
      <c r="GQ204" t="s">
        <v>257</v>
      </c>
      <c r="GR204" t="s">
        <v>917</v>
      </c>
    </row>
    <row r="205" spans="1:200" x14ac:dyDescent="0.2">
      <c r="A205" t="s">
        <v>246</v>
      </c>
      <c r="B205" t="s">
        <v>247</v>
      </c>
      <c r="C205" t="s">
        <v>308</v>
      </c>
      <c r="D205" t="s">
        <v>273</v>
      </c>
      <c r="E205" t="s">
        <v>918</v>
      </c>
      <c r="F205" t="s">
        <v>919</v>
      </c>
      <c r="G205">
        <v>9</v>
      </c>
      <c r="H205">
        <v>9</v>
      </c>
      <c r="I205" t="s">
        <v>219</v>
      </c>
      <c r="J205">
        <v>395</v>
      </c>
      <c r="K205">
        <v>1580</v>
      </c>
      <c r="L205">
        <v>43</v>
      </c>
      <c r="M205">
        <v>172</v>
      </c>
      <c r="N205" t="s">
        <v>288</v>
      </c>
      <c r="O205" t="s">
        <v>646</v>
      </c>
      <c r="P205">
        <v>37</v>
      </c>
      <c r="Q205">
        <v>148</v>
      </c>
      <c r="R205" t="s">
        <v>253</v>
      </c>
      <c r="S205" t="s">
        <v>254</v>
      </c>
      <c r="T205">
        <v>72</v>
      </c>
      <c r="U205">
        <v>288</v>
      </c>
      <c r="V205" t="s">
        <v>253</v>
      </c>
      <c r="W205" t="s">
        <v>887</v>
      </c>
      <c r="X205">
        <v>33</v>
      </c>
      <c r="Y205">
        <v>132</v>
      </c>
      <c r="Z205" t="s">
        <v>216</v>
      </c>
      <c r="AA205" t="s">
        <v>474</v>
      </c>
      <c r="AB205">
        <v>85</v>
      </c>
      <c r="AC205">
        <v>340</v>
      </c>
      <c r="AD205" t="s">
        <v>235</v>
      </c>
      <c r="AE205" t="s">
        <v>300</v>
      </c>
      <c r="AF205">
        <v>125</v>
      </c>
      <c r="AG205">
        <v>500</v>
      </c>
      <c r="AH205" t="s">
        <v>247</v>
      </c>
      <c r="AI205" t="s">
        <v>273</v>
      </c>
      <c r="AJ205">
        <v>0</v>
      </c>
      <c r="AK205">
        <v>0</v>
      </c>
      <c r="AL205" t="s">
        <v>219</v>
      </c>
      <c r="AM205">
        <v>120</v>
      </c>
      <c r="AN205">
        <v>480</v>
      </c>
      <c r="AO205">
        <v>15</v>
      </c>
      <c r="AP205">
        <v>60</v>
      </c>
      <c r="AQ205" t="s">
        <v>279</v>
      </c>
      <c r="AR205" t="s">
        <v>920</v>
      </c>
      <c r="AS205">
        <v>13</v>
      </c>
      <c r="AT205">
        <v>52</v>
      </c>
      <c r="AU205" t="s">
        <v>281</v>
      </c>
      <c r="AV205" t="s">
        <v>282</v>
      </c>
      <c r="AW205">
        <v>20</v>
      </c>
      <c r="AX205">
        <v>80</v>
      </c>
      <c r="AY205" t="s">
        <v>279</v>
      </c>
      <c r="AZ205" t="s">
        <v>921</v>
      </c>
      <c r="BA205">
        <v>17</v>
      </c>
      <c r="BB205">
        <v>68</v>
      </c>
      <c r="BC205" t="s">
        <v>277</v>
      </c>
      <c r="BD205" t="s">
        <v>278</v>
      </c>
      <c r="BE205">
        <v>55</v>
      </c>
      <c r="BF205">
        <v>220</v>
      </c>
      <c r="BG205" t="s">
        <v>281</v>
      </c>
      <c r="BH205" t="s">
        <v>393</v>
      </c>
      <c r="BI205">
        <v>0</v>
      </c>
      <c r="BJ205">
        <v>0</v>
      </c>
      <c r="BK205">
        <v>172</v>
      </c>
      <c r="BL205">
        <v>0</v>
      </c>
      <c r="BM205">
        <v>0</v>
      </c>
      <c r="BN205">
        <v>0</v>
      </c>
      <c r="BO205" t="s">
        <v>206</v>
      </c>
      <c r="BP205">
        <v>148</v>
      </c>
      <c r="BQ205">
        <v>0</v>
      </c>
      <c r="BR205">
        <v>0</v>
      </c>
      <c r="BS205">
        <v>0</v>
      </c>
      <c r="BT205" t="s">
        <v>206</v>
      </c>
      <c r="BU205">
        <v>288</v>
      </c>
      <c r="BV205">
        <v>0</v>
      </c>
      <c r="BW205">
        <v>0</v>
      </c>
      <c r="BX205">
        <v>0</v>
      </c>
      <c r="BY205" t="s">
        <v>206</v>
      </c>
      <c r="BZ205">
        <v>132</v>
      </c>
      <c r="CA205">
        <v>0</v>
      </c>
      <c r="CB205">
        <v>0</v>
      </c>
      <c r="CC205">
        <v>0</v>
      </c>
      <c r="CD205" t="s">
        <v>206</v>
      </c>
      <c r="CE205">
        <v>0</v>
      </c>
      <c r="CF205">
        <v>340</v>
      </c>
      <c r="CG205">
        <v>0</v>
      </c>
      <c r="CH205">
        <v>0</v>
      </c>
      <c r="CI205" t="s">
        <v>206</v>
      </c>
      <c r="CJ205">
        <v>0</v>
      </c>
      <c r="CK205">
        <v>500</v>
      </c>
      <c r="CL205">
        <v>0</v>
      </c>
      <c r="CM205">
        <v>0</v>
      </c>
      <c r="CN205" t="s">
        <v>206</v>
      </c>
      <c r="CO205" t="s">
        <v>207</v>
      </c>
      <c r="CP205">
        <v>0</v>
      </c>
      <c r="CQ205">
        <v>0</v>
      </c>
      <c r="CR205">
        <v>0</v>
      </c>
      <c r="CS205">
        <v>395</v>
      </c>
      <c r="CT205">
        <v>1580</v>
      </c>
      <c r="CU205" t="s">
        <v>206</v>
      </c>
      <c r="CV205">
        <v>0</v>
      </c>
      <c r="CW205">
        <v>0</v>
      </c>
      <c r="CX205">
        <v>1947</v>
      </c>
      <c r="CY205">
        <v>9910</v>
      </c>
      <c r="CZ205" t="s">
        <v>219</v>
      </c>
      <c r="DA205">
        <f>Table1[[#This Row],[i- returnees internal present household]]+Table1[[#This Row],[k- abroad returnee household]]</f>
        <v>714</v>
      </c>
      <c r="DB205">
        <f>Table1[[#This Row],[i- returnees internal present individuals]]+Table1[[#This Row],[k- abroad returnee individuals]]</f>
        <v>2992</v>
      </c>
      <c r="DC205" t="s">
        <v>219</v>
      </c>
      <c r="DD205">
        <v>571</v>
      </c>
      <c r="DE205">
        <v>2284</v>
      </c>
      <c r="DF205">
        <v>19</v>
      </c>
      <c r="DG205">
        <v>76</v>
      </c>
      <c r="DH205" t="s">
        <v>288</v>
      </c>
      <c r="DI205" t="s">
        <v>646</v>
      </c>
      <c r="DJ205" t="s">
        <v>210</v>
      </c>
      <c r="DK205" t="s">
        <v>207</v>
      </c>
      <c r="DL205">
        <v>43</v>
      </c>
      <c r="DM205">
        <v>172</v>
      </c>
      <c r="DN205" t="s">
        <v>253</v>
      </c>
      <c r="DO205" t="s">
        <v>254</v>
      </c>
      <c r="DP205" t="s">
        <v>210</v>
      </c>
      <c r="DQ205" t="s">
        <v>207</v>
      </c>
      <c r="DR205">
        <v>30</v>
      </c>
      <c r="DS205">
        <v>120</v>
      </c>
      <c r="DT205" t="s">
        <v>253</v>
      </c>
      <c r="DU205" t="s">
        <v>254</v>
      </c>
      <c r="DV205" t="s">
        <v>210</v>
      </c>
      <c r="DW205" t="s">
        <v>207</v>
      </c>
      <c r="DX205">
        <v>245</v>
      </c>
      <c r="DY205">
        <v>980</v>
      </c>
      <c r="DZ205" t="s">
        <v>247</v>
      </c>
      <c r="EA205" t="s">
        <v>273</v>
      </c>
      <c r="EB205" t="s">
        <v>210</v>
      </c>
      <c r="EC205" t="s">
        <v>207</v>
      </c>
      <c r="ED205">
        <v>234</v>
      </c>
      <c r="EE205">
        <v>936</v>
      </c>
      <c r="EF205" t="s">
        <v>288</v>
      </c>
      <c r="EG205" t="s">
        <v>646</v>
      </c>
      <c r="EH205" t="s">
        <v>210</v>
      </c>
      <c r="EI205" t="s">
        <v>207</v>
      </c>
      <c r="EJ205">
        <v>0</v>
      </c>
      <c r="EK205">
        <v>0</v>
      </c>
      <c r="EL205" t="s">
        <v>219</v>
      </c>
      <c r="EM205">
        <v>143</v>
      </c>
      <c r="EN205">
        <v>708</v>
      </c>
      <c r="EO205">
        <v>28</v>
      </c>
      <c r="EP205">
        <v>139</v>
      </c>
      <c r="EQ205" t="s">
        <v>281</v>
      </c>
      <c r="ER205" t="s">
        <v>922</v>
      </c>
      <c r="ES205" t="s">
        <v>210</v>
      </c>
      <c r="ET205" t="s">
        <v>207</v>
      </c>
      <c r="EU205">
        <v>25</v>
      </c>
      <c r="EV205">
        <v>124</v>
      </c>
      <c r="EW205" t="s">
        <v>279</v>
      </c>
      <c r="EX205" t="s">
        <v>923</v>
      </c>
      <c r="EY205" t="s">
        <v>210</v>
      </c>
      <c r="EZ205" t="s">
        <v>207</v>
      </c>
      <c r="FA205">
        <v>18</v>
      </c>
      <c r="FB205">
        <v>89</v>
      </c>
      <c r="FC205" t="s">
        <v>279</v>
      </c>
      <c r="FD205" t="s">
        <v>414</v>
      </c>
      <c r="FE205" t="s">
        <v>210</v>
      </c>
      <c r="FF205" t="s">
        <v>207</v>
      </c>
      <c r="FG205">
        <v>42</v>
      </c>
      <c r="FH205">
        <v>208</v>
      </c>
      <c r="FI205" t="s">
        <v>277</v>
      </c>
      <c r="FJ205" t="s">
        <v>278</v>
      </c>
      <c r="FK205" t="s">
        <v>210</v>
      </c>
      <c r="FL205" t="s">
        <v>207</v>
      </c>
      <c r="FM205">
        <v>30</v>
      </c>
      <c r="FN205">
        <v>148</v>
      </c>
      <c r="FO205" t="s">
        <v>281</v>
      </c>
      <c r="FP205" t="s">
        <v>924</v>
      </c>
      <c r="FQ205" t="s">
        <v>210</v>
      </c>
      <c r="FR205" t="s">
        <v>207</v>
      </c>
      <c r="FS205">
        <v>0</v>
      </c>
      <c r="FT205">
        <v>0</v>
      </c>
      <c r="FU205">
        <v>351</v>
      </c>
      <c r="FV205">
        <v>1471</v>
      </c>
      <c r="FW205">
        <v>203</v>
      </c>
      <c r="FX205">
        <v>851</v>
      </c>
      <c r="FY205">
        <v>160</v>
      </c>
      <c r="FZ205">
        <v>670</v>
      </c>
      <c r="GA205">
        <v>0</v>
      </c>
      <c r="GB205">
        <v>0</v>
      </c>
      <c r="GC205" t="s">
        <v>219</v>
      </c>
      <c r="GD205">
        <v>400</v>
      </c>
      <c r="GE205">
        <v>1600</v>
      </c>
      <c r="GF205" t="s">
        <v>219</v>
      </c>
      <c r="GG205" t="s">
        <v>253</v>
      </c>
      <c r="GH205" t="s">
        <v>254</v>
      </c>
      <c r="GI205" t="s">
        <v>219</v>
      </c>
      <c r="GJ205" t="s">
        <v>277</v>
      </c>
      <c r="GK205" t="s">
        <v>206</v>
      </c>
      <c r="GL205">
        <v>0</v>
      </c>
      <c r="GM205">
        <v>0</v>
      </c>
      <c r="GN205" t="s">
        <v>219</v>
      </c>
      <c r="GO205" t="s">
        <v>211</v>
      </c>
      <c r="GP205" t="s">
        <v>211</v>
      </c>
      <c r="GQ205" t="s">
        <v>211</v>
      </c>
      <c r="GR205" t="s">
        <v>220</v>
      </c>
    </row>
    <row r="206" spans="1:200" x14ac:dyDescent="0.2">
      <c r="A206" t="s">
        <v>643</v>
      </c>
      <c r="B206" t="s">
        <v>288</v>
      </c>
      <c r="C206" t="s">
        <v>732</v>
      </c>
      <c r="D206" t="s">
        <v>646</v>
      </c>
      <c r="E206" t="s">
        <v>925</v>
      </c>
      <c r="F206" t="s">
        <v>926</v>
      </c>
      <c r="G206">
        <v>9</v>
      </c>
      <c r="H206">
        <v>9</v>
      </c>
      <c r="I206" t="s">
        <v>219</v>
      </c>
      <c r="J206">
        <v>324</v>
      </c>
      <c r="K206">
        <v>1556</v>
      </c>
      <c r="L206">
        <v>103</v>
      </c>
      <c r="M206">
        <v>468</v>
      </c>
      <c r="N206" t="s">
        <v>288</v>
      </c>
      <c r="O206" t="s">
        <v>646</v>
      </c>
      <c r="P206">
        <v>175</v>
      </c>
      <c r="Q206">
        <v>876</v>
      </c>
      <c r="R206" t="s">
        <v>288</v>
      </c>
      <c r="S206" t="s">
        <v>646</v>
      </c>
      <c r="T206">
        <v>0</v>
      </c>
      <c r="U206">
        <v>0</v>
      </c>
      <c r="V206" t="s">
        <v>207</v>
      </c>
      <c r="W206" t="s">
        <v>207</v>
      </c>
      <c r="X206">
        <v>46</v>
      </c>
      <c r="Y206">
        <v>212</v>
      </c>
      <c r="Z206" t="s">
        <v>288</v>
      </c>
      <c r="AA206" t="s">
        <v>646</v>
      </c>
      <c r="AB206">
        <v>0</v>
      </c>
      <c r="AC206">
        <v>0</v>
      </c>
      <c r="AD206" t="s">
        <v>207</v>
      </c>
      <c r="AE206" t="s">
        <v>207</v>
      </c>
      <c r="AF206">
        <v>0</v>
      </c>
      <c r="AG206">
        <v>0</v>
      </c>
      <c r="AH206" t="s">
        <v>288</v>
      </c>
      <c r="AI206" t="s">
        <v>289</v>
      </c>
      <c r="AJ206">
        <v>0</v>
      </c>
      <c r="AK206">
        <v>0</v>
      </c>
      <c r="AL206" t="s">
        <v>206</v>
      </c>
      <c r="AM206">
        <v>0</v>
      </c>
      <c r="AN206">
        <v>0</v>
      </c>
      <c r="AO206">
        <v>0</v>
      </c>
      <c r="AP206">
        <v>0</v>
      </c>
      <c r="AQ206" t="s">
        <v>207</v>
      </c>
      <c r="AR206" t="s">
        <v>207</v>
      </c>
      <c r="AS206">
        <v>0</v>
      </c>
      <c r="AT206">
        <v>0</v>
      </c>
      <c r="AU206" t="s">
        <v>207</v>
      </c>
      <c r="AV206" t="s">
        <v>207</v>
      </c>
      <c r="AW206">
        <v>0</v>
      </c>
      <c r="AX206">
        <v>0</v>
      </c>
      <c r="AY206" t="s">
        <v>207</v>
      </c>
      <c r="AZ206" t="s">
        <v>207</v>
      </c>
      <c r="BA206">
        <v>0</v>
      </c>
      <c r="BB206">
        <v>0</v>
      </c>
      <c r="BC206" t="s">
        <v>207</v>
      </c>
      <c r="BD206" t="s">
        <v>207</v>
      </c>
      <c r="BE206">
        <v>0</v>
      </c>
      <c r="BF206">
        <v>0</v>
      </c>
      <c r="BG206" t="s">
        <v>207</v>
      </c>
      <c r="BH206" t="s">
        <v>207</v>
      </c>
      <c r="BI206">
        <v>0</v>
      </c>
      <c r="BJ206">
        <v>0</v>
      </c>
      <c r="BK206">
        <v>468</v>
      </c>
      <c r="BL206">
        <v>0</v>
      </c>
      <c r="BM206">
        <v>0</v>
      </c>
      <c r="BN206">
        <v>0</v>
      </c>
      <c r="BO206" t="s">
        <v>206</v>
      </c>
      <c r="BP206">
        <v>876</v>
      </c>
      <c r="BQ206">
        <v>0</v>
      </c>
      <c r="BR206">
        <v>0</v>
      </c>
      <c r="BS206">
        <v>0</v>
      </c>
      <c r="BT206" t="s">
        <v>206</v>
      </c>
      <c r="BU206">
        <v>0</v>
      </c>
      <c r="BV206">
        <v>0</v>
      </c>
      <c r="BW206">
        <v>0</v>
      </c>
      <c r="BX206">
        <v>0</v>
      </c>
      <c r="BY206" t="s">
        <v>206</v>
      </c>
      <c r="BZ206">
        <v>0</v>
      </c>
      <c r="CA206">
        <v>212</v>
      </c>
      <c r="CB206">
        <v>0</v>
      </c>
      <c r="CC206">
        <v>0</v>
      </c>
      <c r="CD206" t="s">
        <v>206</v>
      </c>
      <c r="CE206">
        <v>0</v>
      </c>
      <c r="CF206">
        <v>0</v>
      </c>
      <c r="CG206">
        <v>0</v>
      </c>
      <c r="CH206">
        <v>0</v>
      </c>
      <c r="CI206" t="s">
        <v>206</v>
      </c>
      <c r="CJ206">
        <v>0</v>
      </c>
      <c r="CK206">
        <v>0</v>
      </c>
      <c r="CL206">
        <v>0</v>
      </c>
      <c r="CM206">
        <v>0</v>
      </c>
      <c r="CN206" t="s">
        <v>206</v>
      </c>
      <c r="CO206" t="s">
        <v>207</v>
      </c>
      <c r="CP206">
        <v>0</v>
      </c>
      <c r="CQ206">
        <v>8</v>
      </c>
      <c r="CR206">
        <v>32</v>
      </c>
      <c r="CS206">
        <v>316</v>
      </c>
      <c r="CT206">
        <v>1524</v>
      </c>
      <c r="CU206" t="s">
        <v>206</v>
      </c>
      <c r="CV206">
        <v>0</v>
      </c>
      <c r="CW206">
        <v>0</v>
      </c>
      <c r="CX206">
        <v>2574</v>
      </c>
      <c r="CY206">
        <v>12868</v>
      </c>
      <c r="CZ206" t="s">
        <v>219</v>
      </c>
      <c r="DA206">
        <f>Table1[[#This Row],[i- returnees internal present household]]+Table1[[#This Row],[k- abroad returnee household]]</f>
        <v>1481</v>
      </c>
      <c r="DB206">
        <f>Table1[[#This Row],[i- returnees internal present individuals]]+Table1[[#This Row],[k- abroad returnee individuals]]</f>
        <v>6021</v>
      </c>
      <c r="DC206" t="s">
        <v>219</v>
      </c>
      <c r="DD206">
        <v>1478</v>
      </c>
      <c r="DE206">
        <v>6011</v>
      </c>
      <c r="DF206">
        <v>0</v>
      </c>
      <c r="DG206">
        <v>0</v>
      </c>
      <c r="DH206" t="s">
        <v>207</v>
      </c>
      <c r="DI206" t="s">
        <v>207</v>
      </c>
      <c r="DJ206" t="s">
        <v>207</v>
      </c>
      <c r="DK206" t="s">
        <v>207</v>
      </c>
      <c r="DL206">
        <v>492</v>
      </c>
      <c r="DM206">
        <v>1180</v>
      </c>
      <c r="DN206" t="s">
        <v>288</v>
      </c>
      <c r="DO206" t="s">
        <v>646</v>
      </c>
      <c r="DP206" t="s">
        <v>491</v>
      </c>
      <c r="DQ206" t="s">
        <v>207</v>
      </c>
      <c r="DR206">
        <v>398</v>
      </c>
      <c r="DS206">
        <v>1991</v>
      </c>
      <c r="DT206" t="s">
        <v>288</v>
      </c>
      <c r="DU206" t="s">
        <v>646</v>
      </c>
      <c r="DV206" t="s">
        <v>491</v>
      </c>
      <c r="DW206" t="s">
        <v>207</v>
      </c>
      <c r="DX206">
        <v>388</v>
      </c>
      <c r="DY206">
        <v>1841</v>
      </c>
      <c r="DZ206" t="s">
        <v>288</v>
      </c>
      <c r="EA206" t="s">
        <v>646</v>
      </c>
      <c r="EB206" t="s">
        <v>491</v>
      </c>
      <c r="EC206" t="s">
        <v>207</v>
      </c>
      <c r="ED206">
        <v>200</v>
      </c>
      <c r="EE206">
        <v>999</v>
      </c>
      <c r="EF206" t="s">
        <v>288</v>
      </c>
      <c r="EG206" t="s">
        <v>646</v>
      </c>
      <c r="EH206" t="s">
        <v>491</v>
      </c>
      <c r="EI206" t="s">
        <v>207</v>
      </c>
      <c r="EJ206">
        <v>0</v>
      </c>
      <c r="EK206">
        <v>0</v>
      </c>
      <c r="EL206" t="s">
        <v>219</v>
      </c>
      <c r="EM206">
        <v>3</v>
      </c>
      <c r="EN206">
        <v>10</v>
      </c>
      <c r="EO206">
        <v>0</v>
      </c>
      <c r="EP206">
        <v>0</v>
      </c>
      <c r="EQ206" t="s">
        <v>207</v>
      </c>
      <c r="ER206" t="s">
        <v>207</v>
      </c>
      <c r="ES206" t="s">
        <v>207</v>
      </c>
      <c r="ET206" t="s">
        <v>207</v>
      </c>
      <c r="EU206">
        <v>0</v>
      </c>
      <c r="EV206">
        <v>0</v>
      </c>
      <c r="EW206" t="s">
        <v>207</v>
      </c>
      <c r="EX206" t="s">
        <v>207</v>
      </c>
      <c r="EY206" t="s">
        <v>207</v>
      </c>
      <c r="EZ206" t="s">
        <v>207</v>
      </c>
      <c r="FA206">
        <v>0</v>
      </c>
      <c r="FB206">
        <v>0</v>
      </c>
      <c r="FC206" t="s">
        <v>207</v>
      </c>
      <c r="FD206" t="s">
        <v>207</v>
      </c>
      <c r="FE206" t="s">
        <v>207</v>
      </c>
      <c r="FF206" t="s">
        <v>207</v>
      </c>
      <c r="FG206">
        <v>1</v>
      </c>
      <c r="FH206">
        <v>5</v>
      </c>
      <c r="FI206" t="s">
        <v>279</v>
      </c>
      <c r="FJ206" t="s">
        <v>927</v>
      </c>
      <c r="FK206" t="s">
        <v>491</v>
      </c>
      <c r="FL206" t="s">
        <v>207</v>
      </c>
      <c r="FM206">
        <v>2</v>
      </c>
      <c r="FN206">
        <v>5</v>
      </c>
      <c r="FO206" t="s">
        <v>277</v>
      </c>
      <c r="FP206" t="s">
        <v>278</v>
      </c>
      <c r="FQ206" t="s">
        <v>491</v>
      </c>
      <c r="FR206" t="s">
        <v>207</v>
      </c>
      <c r="FS206">
        <v>0</v>
      </c>
      <c r="FT206">
        <v>0</v>
      </c>
      <c r="FU206">
        <v>719</v>
      </c>
      <c r="FV206">
        <v>2276</v>
      </c>
      <c r="FW206">
        <v>294</v>
      </c>
      <c r="FX206">
        <v>1445</v>
      </c>
      <c r="FY206">
        <v>468</v>
      </c>
      <c r="FZ206">
        <v>2300</v>
      </c>
      <c r="GA206">
        <v>0</v>
      </c>
      <c r="GB206">
        <v>0</v>
      </c>
      <c r="GC206" t="s">
        <v>219</v>
      </c>
      <c r="GD206">
        <v>116</v>
      </c>
      <c r="GE206">
        <v>463</v>
      </c>
      <c r="GF206" t="s">
        <v>219</v>
      </c>
      <c r="GG206" t="s">
        <v>288</v>
      </c>
      <c r="GH206" t="s">
        <v>646</v>
      </c>
      <c r="GI206" t="s">
        <v>219</v>
      </c>
      <c r="GJ206" t="s">
        <v>277</v>
      </c>
      <c r="GK206" t="s">
        <v>206</v>
      </c>
      <c r="GL206">
        <v>0</v>
      </c>
      <c r="GM206">
        <v>0</v>
      </c>
      <c r="GN206" t="s">
        <v>206</v>
      </c>
      <c r="GO206" t="s">
        <v>237</v>
      </c>
      <c r="GP206" t="s">
        <v>237</v>
      </c>
      <c r="GQ206" t="s">
        <v>211</v>
      </c>
      <c r="GR206" t="s">
        <v>928</v>
      </c>
    </row>
    <row r="207" spans="1:200" x14ac:dyDescent="0.2">
      <c r="A207" t="s">
        <v>389</v>
      </c>
      <c r="B207" t="s">
        <v>235</v>
      </c>
      <c r="C207" t="s">
        <v>534</v>
      </c>
      <c r="D207" t="s">
        <v>454</v>
      </c>
      <c r="E207" t="s">
        <v>929</v>
      </c>
      <c r="F207" t="s">
        <v>930</v>
      </c>
      <c r="G207">
        <v>9</v>
      </c>
      <c r="H207">
        <v>9</v>
      </c>
      <c r="I207" t="s">
        <v>206</v>
      </c>
      <c r="J207">
        <v>0</v>
      </c>
      <c r="K207">
        <v>0</v>
      </c>
      <c r="L207">
        <v>0</v>
      </c>
      <c r="M207">
        <v>0</v>
      </c>
      <c r="N207" t="s">
        <v>207</v>
      </c>
      <c r="O207" t="s">
        <v>207</v>
      </c>
      <c r="P207">
        <v>0</v>
      </c>
      <c r="Q207">
        <v>0</v>
      </c>
      <c r="R207" t="s">
        <v>207</v>
      </c>
      <c r="S207" t="s">
        <v>207</v>
      </c>
      <c r="T207">
        <v>0</v>
      </c>
      <c r="U207">
        <v>0</v>
      </c>
      <c r="V207" t="s">
        <v>207</v>
      </c>
      <c r="W207" t="s">
        <v>207</v>
      </c>
      <c r="X207">
        <v>0</v>
      </c>
      <c r="Y207">
        <v>0</v>
      </c>
      <c r="Z207" t="s">
        <v>207</v>
      </c>
      <c r="AA207" t="s">
        <v>207</v>
      </c>
      <c r="AB207">
        <v>0</v>
      </c>
      <c r="AC207">
        <v>0</v>
      </c>
      <c r="AD207" t="s">
        <v>207</v>
      </c>
      <c r="AE207" t="s">
        <v>207</v>
      </c>
      <c r="AF207">
        <v>0</v>
      </c>
      <c r="AG207">
        <v>0</v>
      </c>
      <c r="AH207" t="s">
        <v>207</v>
      </c>
      <c r="AI207" t="s">
        <v>207</v>
      </c>
      <c r="AJ207">
        <v>0</v>
      </c>
      <c r="AK207">
        <v>0</v>
      </c>
      <c r="AL207" t="s">
        <v>206</v>
      </c>
      <c r="AM207">
        <v>0</v>
      </c>
      <c r="AN207">
        <v>0</v>
      </c>
      <c r="AO207">
        <v>0</v>
      </c>
      <c r="AP207">
        <v>0</v>
      </c>
      <c r="AQ207" t="s">
        <v>207</v>
      </c>
      <c r="AR207" t="s">
        <v>207</v>
      </c>
      <c r="AS207">
        <v>0</v>
      </c>
      <c r="AT207">
        <v>0</v>
      </c>
      <c r="AU207" t="s">
        <v>207</v>
      </c>
      <c r="AV207" t="s">
        <v>207</v>
      </c>
      <c r="AW207">
        <v>0</v>
      </c>
      <c r="AX207">
        <v>0</v>
      </c>
      <c r="AY207" t="s">
        <v>207</v>
      </c>
      <c r="AZ207" t="s">
        <v>207</v>
      </c>
      <c r="BA207">
        <v>0</v>
      </c>
      <c r="BB207">
        <v>0</v>
      </c>
      <c r="BC207" t="s">
        <v>207</v>
      </c>
      <c r="BD207" t="s">
        <v>207</v>
      </c>
      <c r="BE207">
        <v>0</v>
      </c>
      <c r="BF207">
        <v>0</v>
      </c>
      <c r="BG207" t="s">
        <v>207</v>
      </c>
      <c r="BH207" t="s">
        <v>207</v>
      </c>
      <c r="BI207">
        <v>0</v>
      </c>
      <c r="BJ207">
        <v>0</v>
      </c>
      <c r="BK207">
        <v>0</v>
      </c>
      <c r="BL207">
        <v>0</v>
      </c>
      <c r="BM207">
        <v>0</v>
      </c>
      <c r="BN207">
        <v>0</v>
      </c>
      <c r="BO207" t="s">
        <v>206</v>
      </c>
      <c r="BP207">
        <v>0</v>
      </c>
      <c r="BQ207">
        <v>0</v>
      </c>
      <c r="BR207">
        <v>0</v>
      </c>
      <c r="BS207">
        <v>0</v>
      </c>
      <c r="BT207" t="s">
        <v>206</v>
      </c>
      <c r="BU207">
        <v>0</v>
      </c>
      <c r="BV207">
        <v>0</v>
      </c>
      <c r="BW207">
        <v>0</v>
      </c>
      <c r="BX207">
        <v>0</v>
      </c>
      <c r="BY207" t="s">
        <v>206</v>
      </c>
      <c r="BZ207">
        <v>0</v>
      </c>
      <c r="CA207">
        <v>0</v>
      </c>
      <c r="CB207">
        <v>0</v>
      </c>
      <c r="CC207">
        <v>0</v>
      </c>
      <c r="CD207" t="s">
        <v>206</v>
      </c>
      <c r="CE207">
        <v>0</v>
      </c>
      <c r="CF207">
        <v>0</v>
      </c>
      <c r="CG207">
        <v>0</v>
      </c>
      <c r="CH207">
        <v>0</v>
      </c>
      <c r="CI207" t="s">
        <v>206</v>
      </c>
      <c r="CJ207">
        <v>0</v>
      </c>
      <c r="CK207">
        <v>0</v>
      </c>
      <c r="CL207">
        <v>0</v>
      </c>
      <c r="CM207">
        <v>0</v>
      </c>
      <c r="CN207" t="s">
        <v>206</v>
      </c>
      <c r="CO207" t="s">
        <v>207</v>
      </c>
      <c r="CP207">
        <v>0</v>
      </c>
      <c r="CQ207">
        <v>0</v>
      </c>
      <c r="CR207">
        <v>0</v>
      </c>
      <c r="CS207">
        <v>0</v>
      </c>
      <c r="CT207">
        <v>0</v>
      </c>
      <c r="CU207" t="s">
        <v>206</v>
      </c>
      <c r="CV207">
        <v>0</v>
      </c>
      <c r="CW207">
        <v>0</v>
      </c>
      <c r="CX207">
        <v>323</v>
      </c>
      <c r="CY207">
        <v>2261</v>
      </c>
      <c r="CZ207" t="s">
        <v>219</v>
      </c>
      <c r="DA207">
        <f>Table1[[#This Row],[i- returnees internal present household]]+Table1[[#This Row],[k- abroad returnee household]]</f>
        <v>184</v>
      </c>
      <c r="DB207">
        <f>Table1[[#This Row],[i- returnees internal present individuals]]+Table1[[#This Row],[k- abroad returnee individuals]]</f>
        <v>1087</v>
      </c>
      <c r="DC207" t="s">
        <v>219</v>
      </c>
      <c r="DD207">
        <v>184</v>
      </c>
      <c r="DE207">
        <v>1087</v>
      </c>
      <c r="DF207">
        <v>14</v>
      </c>
      <c r="DG207">
        <v>84</v>
      </c>
      <c r="DH207" t="s">
        <v>235</v>
      </c>
      <c r="DI207" t="s">
        <v>445</v>
      </c>
      <c r="DJ207" t="s">
        <v>210</v>
      </c>
      <c r="DK207" t="s">
        <v>207</v>
      </c>
      <c r="DL207">
        <v>28</v>
      </c>
      <c r="DM207">
        <v>168</v>
      </c>
      <c r="DN207" t="s">
        <v>235</v>
      </c>
      <c r="DO207" t="s">
        <v>454</v>
      </c>
      <c r="DP207" t="s">
        <v>210</v>
      </c>
      <c r="DQ207" t="s">
        <v>207</v>
      </c>
      <c r="DR207">
        <v>42</v>
      </c>
      <c r="DS207">
        <v>252</v>
      </c>
      <c r="DT207" t="s">
        <v>235</v>
      </c>
      <c r="DU207" t="s">
        <v>454</v>
      </c>
      <c r="DV207" t="s">
        <v>210</v>
      </c>
      <c r="DW207" t="s">
        <v>207</v>
      </c>
      <c r="DX207">
        <v>64</v>
      </c>
      <c r="DY207">
        <v>384</v>
      </c>
      <c r="DZ207" t="s">
        <v>235</v>
      </c>
      <c r="EA207" t="s">
        <v>392</v>
      </c>
      <c r="EB207" t="s">
        <v>210</v>
      </c>
      <c r="EC207" t="s">
        <v>207</v>
      </c>
      <c r="ED207">
        <v>36</v>
      </c>
      <c r="EE207">
        <v>199</v>
      </c>
      <c r="EF207" t="s">
        <v>235</v>
      </c>
      <c r="EG207" t="s">
        <v>392</v>
      </c>
      <c r="EH207" t="s">
        <v>210</v>
      </c>
      <c r="EI207" t="s">
        <v>207</v>
      </c>
      <c r="EJ207">
        <v>0</v>
      </c>
      <c r="EK207">
        <v>0</v>
      </c>
      <c r="EL207" t="s">
        <v>206</v>
      </c>
      <c r="EM207">
        <v>0</v>
      </c>
      <c r="EN207">
        <v>0</v>
      </c>
      <c r="EO207">
        <v>0</v>
      </c>
      <c r="EP207">
        <v>0</v>
      </c>
      <c r="EQ207" t="s">
        <v>207</v>
      </c>
      <c r="ER207" t="s">
        <v>207</v>
      </c>
      <c r="ES207" t="s">
        <v>207</v>
      </c>
      <c r="ET207" t="s">
        <v>207</v>
      </c>
      <c r="EU207">
        <v>0</v>
      </c>
      <c r="EV207">
        <v>0</v>
      </c>
      <c r="EW207" t="s">
        <v>207</v>
      </c>
      <c r="EX207" t="s">
        <v>207</v>
      </c>
      <c r="EY207" t="s">
        <v>207</v>
      </c>
      <c r="EZ207" t="s">
        <v>207</v>
      </c>
      <c r="FA207">
        <v>0</v>
      </c>
      <c r="FB207">
        <v>0</v>
      </c>
      <c r="FC207" t="s">
        <v>207</v>
      </c>
      <c r="FD207" t="s">
        <v>207</v>
      </c>
      <c r="FE207" t="s">
        <v>207</v>
      </c>
      <c r="FF207" t="s">
        <v>207</v>
      </c>
      <c r="FG207">
        <v>0</v>
      </c>
      <c r="FH207">
        <v>0</v>
      </c>
      <c r="FI207" t="s">
        <v>207</v>
      </c>
      <c r="FJ207" t="s">
        <v>207</v>
      </c>
      <c r="FK207" t="s">
        <v>207</v>
      </c>
      <c r="FL207" t="s">
        <v>207</v>
      </c>
      <c r="FM207">
        <v>0</v>
      </c>
      <c r="FN207">
        <v>0</v>
      </c>
      <c r="FO207" t="s">
        <v>207</v>
      </c>
      <c r="FP207" t="s">
        <v>207</v>
      </c>
      <c r="FQ207" t="s">
        <v>207</v>
      </c>
      <c r="FR207" t="s">
        <v>207</v>
      </c>
      <c r="FS207">
        <v>0</v>
      </c>
      <c r="FT207">
        <v>0</v>
      </c>
      <c r="FU207">
        <v>28</v>
      </c>
      <c r="FV207">
        <v>168</v>
      </c>
      <c r="FW207">
        <v>56</v>
      </c>
      <c r="FX207">
        <v>336</v>
      </c>
      <c r="FY207">
        <v>100</v>
      </c>
      <c r="FZ207">
        <v>583</v>
      </c>
      <c r="GA207">
        <v>0</v>
      </c>
      <c r="GB207">
        <v>0</v>
      </c>
      <c r="GC207" t="s">
        <v>219</v>
      </c>
      <c r="GD207">
        <v>83</v>
      </c>
      <c r="GE207">
        <v>323</v>
      </c>
      <c r="GF207" t="s">
        <v>219</v>
      </c>
      <c r="GG207" t="s">
        <v>235</v>
      </c>
      <c r="GH207" t="s">
        <v>392</v>
      </c>
      <c r="GI207" t="s">
        <v>206</v>
      </c>
      <c r="GJ207" t="s">
        <v>207</v>
      </c>
      <c r="GK207" t="s">
        <v>206</v>
      </c>
      <c r="GL207">
        <v>0</v>
      </c>
      <c r="GM207">
        <v>0</v>
      </c>
      <c r="GN207" t="s">
        <v>206</v>
      </c>
      <c r="GO207" t="s">
        <v>237</v>
      </c>
      <c r="GP207" t="s">
        <v>212</v>
      </c>
      <c r="GQ207" t="s">
        <v>211</v>
      </c>
      <c r="GR207" t="s">
        <v>931</v>
      </c>
    </row>
    <row r="208" spans="1:200" x14ac:dyDescent="0.2">
      <c r="A208" t="s">
        <v>246</v>
      </c>
      <c r="B208" t="s">
        <v>247</v>
      </c>
      <c r="C208" t="s">
        <v>313</v>
      </c>
      <c r="D208" t="s">
        <v>314</v>
      </c>
      <c r="E208" t="s">
        <v>932</v>
      </c>
      <c r="F208" t="s">
        <v>933</v>
      </c>
      <c r="G208">
        <v>9</v>
      </c>
      <c r="H208">
        <v>9</v>
      </c>
      <c r="I208" t="s">
        <v>219</v>
      </c>
      <c r="J208">
        <v>506</v>
      </c>
      <c r="K208">
        <v>2631</v>
      </c>
      <c r="L208">
        <v>235</v>
      </c>
      <c r="M208">
        <v>1190</v>
      </c>
      <c r="N208" t="s">
        <v>216</v>
      </c>
      <c r="O208" t="s">
        <v>318</v>
      </c>
      <c r="P208">
        <v>269</v>
      </c>
      <c r="Q208">
        <v>1430</v>
      </c>
      <c r="R208" t="s">
        <v>216</v>
      </c>
      <c r="S208" t="s">
        <v>311</v>
      </c>
      <c r="T208">
        <v>0</v>
      </c>
      <c r="U208">
        <v>0</v>
      </c>
      <c r="V208" t="s">
        <v>207</v>
      </c>
      <c r="W208" t="s">
        <v>207</v>
      </c>
      <c r="X208">
        <v>0</v>
      </c>
      <c r="Y208">
        <v>0</v>
      </c>
      <c r="Z208" t="s">
        <v>207</v>
      </c>
      <c r="AA208" t="s">
        <v>207</v>
      </c>
      <c r="AB208">
        <v>0</v>
      </c>
      <c r="AC208">
        <v>0</v>
      </c>
      <c r="AD208" t="s">
        <v>207</v>
      </c>
      <c r="AE208" t="s">
        <v>207</v>
      </c>
      <c r="AF208">
        <v>2</v>
      </c>
      <c r="AG208">
        <v>11</v>
      </c>
      <c r="AH208" t="s">
        <v>216</v>
      </c>
      <c r="AI208" t="s">
        <v>311</v>
      </c>
      <c r="AJ208">
        <v>0</v>
      </c>
      <c r="AK208">
        <v>0</v>
      </c>
      <c r="AL208" t="s">
        <v>206</v>
      </c>
      <c r="AM208">
        <v>0</v>
      </c>
      <c r="AN208">
        <v>0</v>
      </c>
      <c r="AO208">
        <v>0</v>
      </c>
      <c r="AP208">
        <v>0</v>
      </c>
      <c r="AQ208" t="s">
        <v>207</v>
      </c>
      <c r="AR208" t="s">
        <v>207</v>
      </c>
      <c r="AS208">
        <v>0</v>
      </c>
      <c r="AT208">
        <v>0</v>
      </c>
      <c r="AU208" t="s">
        <v>207</v>
      </c>
      <c r="AV208" t="s">
        <v>207</v>
      </c>
      <c r="AW208">
        <v>0</v>
      </c>
      <c r="AX208">
        <v>0</v>
      </c>
      <c r="AY208" t="s">
        <v>207</v>
      </c>
      <c r="AZ208" t="s">
        <v>207</v>
      </c>
      <c r="BA208">
        <v>0</v>
      </c>
      <c r="BB208">
        <v>0</v>
      </c>
      <c r="BC208" t="s">
        <v>207</v>
      </c>
      <c r="BD208" t="s">
        <v>207</v>
      </c>
      <c r="BE208">
        <v>0</v>
      </c>
      <c r="BF208">
        <v>0</v>
      </c>
      <c r="BG208" t="s">
        <v>207</v>
      </c>
      <c r="BH208" t="s">
        <v>207</v>
      </c>
      <c r="BI208">
        <v>0</v>
      </c>
      <c r="BJ208">
        <v>0</v>
      </c>
      <c r="BK208">
        <v>1190</v>
      </c>
      <c r="BL208">
        <v>0</v>
      </c>
      <c r="BM208">
        <v>0</v>
      </c>
      <c r="BN208">
        <v>0</v>
      </c>
      <c r="BO208" t="s">
        <v>206</v>
      </c>
      <c r="BP208">
        <v>0</v>
      </c>
      <c r="BQ208">
        <v>1430</v>
      </c>
      <c r="BR208">
        <v>0</v>
      </c>
      <c r="BS208">
        <v>0</v>
      </c>
      <c r="BT208" t="s">
        <v>206</v>
      </c>
      <c r="BU208">
        <v>0</v>
      </c>
      <c r="BV208">
        <v>0</v>
      </c>
      <c r="BW208">
        <v>0</v>
      </c>
      <c r="BX208">
        <v>0</v>
      </c>
      <c r="BY208" t="s">
        <v>206</v>
      </c>
      <c r="BZ208">
        <v>0</v>
      </c>
      <c r="CA208">
        <v>0</v>
      </c>
      <c r="CB208">
        <v>0</v>
      </c>
      <c r="CC208">
        <v>0</v>
      </c>
      <c r="CD208" t="s">
        <v>206</v>
      </c>
      <c r="CE208">
        <v>0</v>
      </c>
      <c r="CF208">
        <v>0</v>
      </c>
      <c r="CG208">
        <v>0</v>
      </c>
      <c r="CH208">
        <v>0</v>
      </c>
      <c r="CI208" t="s">
        <v>206</v>
      </c>
      <c r="CJ208">
        <v>11</v>
      </c>
      <c r="CK208">
        <v>0</v>
      </c>
      <c r="CL208">
        <v>0</v>
      </c>
      <c r="CM208">
        <v>0</v>
      </c>
      <c r="CN208" t="s">
        <v>206</v>
      </c>
      <c r="CO208" t="s">
        <v>207</v>
      </c>
      <c r="CP208">
        <v>0</v>
      </c>
      <c r="CQ208">
        <v>0</v>
      </c>
      <c r="CR208">
        <v>0</v>
      </c>
      <c r="CS208">
        <v>506</v>
      </c>
      <c r="CT208">
        <v>2631</v>
      </c>
      <c r="CU208" t="s">
        <v>206</v>
      </c>
      <c r="CV208">
        <v>0</v>
      </c>
      <c r="CW208">
        <v>0</v>
      </c>
      <c r="CX208">
        <v>890</v>
      </c>
      <c r="CY208">
        <v>4547</v>
      </c>
      <c r="CZ208" t="s">
        <v>219</v>
      </c>
      <c r="DA208">
        <f>Table1[[#This Row],[i- returnees internal present household]]+Table1[[#This Row],[k- abroad returnee household]]</f>
        <v>146</v>
      </c>
      <c r="DB208">
        <f>Table1[[#This Row],[i- returnees internal present individuals]]+Table1[[#This Row],[k- abroad returnee individuals]]</f>
        <v>782</v>
      </c>
      <c r="DC208" t="s">
        <v>219</v>
      </c>
      <c r="DD208">
        <v>71</v>
      </c>
      <c r="DE208">
        <v>393</v>
      </c>
      <c r="DF208">
        <v>25</v>
      </c>
      <c r="DG208">
        <v>130</v>
      </c>
      <c r="DH208" t="s">
        <v>216</v>
      </c>
      <c r="DI208" t="s">
        <v>318</v>
      </c>
      <c r="DJ208" t="s">
        <v>210</v>
      </c>
      <c r="DK208" t="s">
        <v>207</v>
      </c>
      <c r="DL208">
        <v>32</v>
      </c>
      <c r="DM208">
        <v>185</v>
      </c>
      <c r="DN208" t="s">
        <v>216</v>
      </c>
      <c r="DO208" t="s">
        <v>311</v>
      </c>
      <c r="DP208" t="s">
        <v>242</v>
      </c>
      <c r="DQ208" t="s">
        <v>207</v>
      </c>
      <c r="DR208">
        <v>0</v>
      </c>
      <c r="DS208">
        <v>0</v>
      </c>
      <c r="DT208" t="s">
        <v>207</v>
      </c>
      <c r="DU208" t="s">
        <v>207</v>
      </c>
      <c r="DV208" t="s">
        <v>207</v>
      </c>
      <c r="DW208" t="s">
        <v>207</v>
      </c>
      <c r="DX208">
        <v>0</v>
      </c>
      <c r="DY208">
        <v>0</v>
      </c>
      <c r="DZ208" t="s">
        <v>207</v>
      </c>
      <c r="EA208" t="s">
        <v>207</v>
      </c>
      <c r="EB208" t="s">
        <v>207</v>
      </c>
      <c r="EC208" t="s">
        <v>207</v>
      </c>
      <c r="ED208">
        <v>14</v>
      </c>
      <c r="EE208">
        <v>78</v>
      </c>
      <c r="EF208" t="s">
        <v>216</v>
      </c>
      <c r="EG208" t="s">
        <v>311</v>
      </c>
      <c r="EH208" t="s">
        <v>242</v>
      </c>
      <c r="EI208" t="s">
        <v>207</v>
      </c>
      <c r="EJ208">
        <v>0</v>
      </c>
      <c r="EK208">
        <v>0</v>
      </c>
      <c r="EL208" t="s">
        <v>219</v>
      </c>
      <c r="EM208">
        <v>75</v>
      </c>
      <c r="EN208">
        <v>389</v>
      </c>
      <c r="EO208">
        <v>25</v>
      </c>
      <c r="EP208">
        <v>130</v>
      </c>
      <c r="EQ208" t="s">
        <v>281</v>
      </c>
      <c r="ER208" t="s">
        <v>484</v>
      </c>
      <c r="ES208" t="s">
        <v>210</v>
      </c>
      <c r="ET208" t="s">
        <v>207</v>
      </c>
      <c r="EU208">
        <v>20</v>
      </c>
      <c r="EV208">
        <v>105</v>
      </c>
      <c r="EW208" t="s">
        <v>281</v>
      </c>
      <c r="EX208" t="s">
        <v>282</v>
      </c>
      <c r="EY208" t="s">
        <v>242</v>
      </c>
      <c r="EZ208" t="s">
        <v>207</v>
      </c>
      <c r="FA208">
        <v>30</v>
      </c>
      <c r="FB208">
        <v>154</v>
      </c>
      <c r="FC208" t="s">
        <v>281</v>
      </c>
      <c r="FD208" t="s">
        <v>745</v>
      </c>
      <c r="FE208" t="s">
        <v>210</v>
      </c>
      <c r="FF208" t="s">
        <v>207</v>
      </c>
      <c r="FG208">
        <v>0</v>
      </c>
      <c r="FH208">
        <v>0</v>
      </c>
      <c r="FI208" t="s">
        <v>207</v>
      </c>
      <c r="FJ208" t="s">
        <v>207</v>
      </c>
      <c r="FK208" t="s">
        <v>207</v>
      </c>
      <c r="FL208" t="s">
        <v>207</v>
      </c>
      <c r="FM208">
        <v>0</v>
      </c>
      <c r="FN208">
        <v>0</v>
      </c>
      <c r="FO208" t="s">
        <v>207</v>
      </c>
      <c r="FP208" t="s">
        <v>207</v>
      </c>
      <c r="FQ208" t="s">
        <v>207</v>
      </c>
      <c r="FR208" t="s">
        <v>207</v>
      </c>
      <c r="FS208">
        <v>0</v>
      </c>
      <c r="FT208">
        <v>0</v>
      </c>
      <c r="FU208">
        <v>112</v>
      </c>
      <c r="FV208">
        <v>474</v>
      </c>
      <c r="FW208">
        <v>17</v>
      </c>
      <c r="FX208">
        <v>159</v>
      </c>
      <c r="FY208">
        <v>17</v>
      </c>
      <c r="FZ208">
        <v>149</v>
      </c>
      <c r="GA208">
        <v>0</v>
      </c>
      <c r="GB208">
        <v>0</v>
      </c>
      <c r="GC208" t="s">
        <v>219</v>
      </c>
      <c r="GD208">
        <v>47</v>
      </c>
      <c r="GE208">
        <v>169</v>
      </c>
      <c r="GF208" t="s">
        <v>219</v>
      </c>
      <c r="GG208" t="s">
        <v>216</v>
      </c>
      <c r="GH208" t="s">
        <v>311</v>
      </c>
      <c r="GI208" t="s">
        <v>206</v>
      </c>
      <c r="GJ208" t="s">
        <v>207</v>
      </c>
      <c r="GK208" t="s">
        <v>206</v>
      </c>
      <c r="GL208">
        <v>0</v>
      </c>
      <c r="GM208">
        <v>0</v>
      </c>
      <c r="GN208" t="s">
        <v>206</v>
      </c>
      <c r="GO208" t="s">
        <v>212</v>
      </c>
      <c r="GP208" t="s">
        <v>211</v>
      </c>
      <c r="GQ208" t="s">
        <v>212</v>
      </c>
      <c r="GR208" t="s">
        <v>220</v>
      </c>
    </row>
    <row r="209" spans="1:200" x14ac:dyDescent="0.2">
      <c r="A209" t="s">
        <v>643</v>
      </c>
      <c r="B209" t="s">
        <v>288</v>
      </c>
      <c r="C209" t="s">
        <v>642</v>
      </c>
      <c r="D209" t="s">
        <v>644</v>
      </c>
      <c r="E209" t="s">
        <v>934</v>
      </c>
      <c r="F209" t="s">
        <v>935</v>
      </c>
      <c r="G209">
        <v>9</v>
      </c>
      <c r="H209">
        <v>9</v>
      </c>
      <c r="I209" t="s">
        <v>219</v>
      </c>
      <c r="J209">
        <v>142</v>
      </c>
      <c r="K209">
        <v>783</v>
      </c>
      <c r="L209">
        <v>0</v>
      </c>
      <c r="M209">
        <v>0</v>
      </c>
      <c r="N209" t="s">
        <v>207</v>
      </c>
      <c r="O209" t="s">
        <v>207</v>
      </c>
      <c r="P209">
        <v>142</v>
      </c>
      <c r="Q209">
        <v>783</v>
      </c>
      <c r="R209" t="s">
        <v>288</v>
      </c>
      <c r="S209" t="s">
        <v>644</v>
      </c>
      <c r="T209">
        <v>0</v>
      </c>
      <c r="U209">
        <v>0</v>
      </c>
      <c r="V209" t="s">
        <v>207</v>
      </c>
      <c r="W209" t="s">
        <v>207</v>
      </c>
      <c r="X209">
        <v>0</v>
      </c>
      <c r="Y209">
        <v>0</v>
      </c>
      <c r="Z209" t="s">
        <v>207</v>
      </c>
      <c r="AA209" t="s">
        <v>207</v>
      </c>
      <c r="AB209">
        <v>0</v>
      </c>
      <c r="AC209">
        <v>0</v>
      </c>
      <c r="AD209" t="s">
        <v>207</v>
      </c>
      <c r="AE209" t="s">
        <v>207</v>
      </c>
      <c r="AF209">
        <v>0</v>
      </c>
      <c r="AG209">
        <v>0</v>
      </c>
      <c r="AH209" t="s">
        <v>288</v>
      </c>
      <c r="AI209" t="s">
        <v>644</v>
      </c>
      <c r="AJ209">
        <v>0</v>
      </c>
      <c r="AK209">
        <v>0</v>
      </c>
      <c r="AL209" t="s">
        <v>206</v>
      </c>
      <c r="AM209">
        <v>0</v>
      </c>
      <c r="AN209">
        <v>0</v>
      </c>
      <c r="AO209">
        <v>0</v>
      </c>
      <c r="AP209">
        <v>0</v>
      </c>
      <c r="AQ209" t="s">
        <v>207</v>
      </c>
      <c r="AR209" t="s">
        <v>207</v>
      </c>
      <c r="AS209">
        <v>0</v>
      </c>
      <c r="AT209">
        <v>0</v>
      </c>
      <c r="AU209" t="s">
        <v>207</v>
      </c>
      <c r="AV209" t="s">
        <v>207</v>
      </c>
      <c r="AW209">
        <v>0</v>
      </c>
      <c r="AX209">
        <v>0</v>
      </c>
      <c r="AY209" t="s">
        <v>207</v>
      </c>
      <c r="AZ209" t="s">
        <v>207</v>
      </c>
      <c r="BA209">
        <v>0</v>
      </c>
      <c r="BB209">
        <v>0</v>
      </c>
      <c r="BC209" t="s">
        <v>207</v>
      </c>
      <c r="BD209" t="s">
        <v>207</v>
      </c>
      <c r="BE209">
        <v>0</v>
      </c>
      <c r="BF209">
        <v>0</v>
      </c>
      <c r="BG209" t="s">
        <v>207</v>
      </c>
      <c r="BH209" t="s">
        <v>207</v>
      </c>
      <c r="BI209">
        <v>0</v>
      </c>
      <c r="BJ209">
        <v>0</v>
      </c>
      <c r="BK209">
        <v>0</v>
      </c>
      <c r="BL209">
        <v>0</v>
      </c>
      <c r="BM209">
        <v>0</v>
      </c>
      <c r="BN209">
        <v>0</v>
      </c>
      <c r="BO209" t="s">
        <v>206</v>
      </c>
      <c r="BP209">
        <v>783</v>
      </c>
      <c r="BQ209">
        <v>0</v>
      </c>
      <c r="BR209">
        <v>0</v>
      </c>
      <c r="BS209">
        <v>0</v>
      </c>
      <c r="BT209" t="s">
        <v>206</v>
      </c>
      <c r="BU209">
        <v>0</v>
      </c>
      <c r="BV209">
        <v>0</v>
      </c>
      <c r="BW209">
        <v>0</v>
      </c>
      <c r="BX209">
        <v>0</v>
      </c>
      <c r="BY209" t="s">
        <v>206</v>
      </c>
      <c r="BZ209">
        <v>0</v>
      </c>
      <c r="CA209">
        <v>0</v>
      </c>
      <c r="CB209">
        <v>0</v>
      </c>
      <c r="CC209">
        <v>0</v>
      </c>
      <c r="CD209" t="s">
        <v>206</v>
      </c>
      <c r="CE209">
        <v>0</v>
      </c>
      <c r="CF209">
        <v>0</v>
      </c>
      <c r="CG209">
        <v>0</v>
      </c>
      <c r="CH209">
        <v>0</v>
      </c>
      <c r="CI209" t="s">
        <v>206</v>
      </c>
      <c r="CJ209">
        <v>0</v>
      </c>
      <c r="CK209">
        <v>0</v>
      </c>
      <c r="CL209">
        <v>0</v>
      </c>
      <c r="CM209">
        <v>0</v>
      </c>
      <c r="CN209" t="s">
        <v>206</v>
      </c>
      <c r="CO209" t="s">
        <v>207</v>
      </c>
      <c r="CP209">
        <v>0</v>
      </c>
      <c r="CQ209">
        <v>0</v>
      </c>
      <c r="CR209">
        <v>0</v>
      </c>
      <c r="CS209">
        <v>142</v>
      </c>
      <c r="CT209">
        <v>783</v>
      </c>
      <c r="CU209" t="s">
        <v>219</v>
      </c>
      <c r="CV209">
        <v>25</v>
      </c>
      <c r="CW209">
        <v>86</v>
      </c>
      <c r="CX209">
        <v>247</v>
      </c>
      <c r="CY209">
        <v>1307</v>
      </c>
      <c r="CZ209" t="s">
        <v>219</v>
      </c>
      <c r="DA209">
        <f>Table1[[#This Row],[i- returnees internal present household]]+Table1[[#This Row],[k- abroad returnee household]]</f>
        <v>285</v>
      </c>
      <c r="DB209">
        <f>Table1[[#This Row],[i- returnees internal present individuals]]+Table1[[#This Row],[k- abroad returnee individuals]]</f>
        <v>862</v>
      </c>
      <c r="DC209" t="s">
        <v>219</v>
      </c>
      <c r="DD209">
        <v>155</v>
      </c>
      <c r="DE209">
        <v>508</v>
      </c>
      <c r="DF209">
        <v>0</v>
      </c>
      <c r="DG209">
        <v>0</v>
      </c>
      <c r="DH209" t="s">
        <v>207</v>
      </c>
      <c r="DI209" t="s">
        <v>207</v>
      </c>
      <c r="DJ209" t="s">
        <v>207</v>
      </c>
      <c r="DK209" t="s">
        <v>207</v>
      </c>
      <c r="DL209">
        <v>40</v>
      </c>
      <c r="DM209">
        <v>155</v>
      </c>
      <c r="DN209" t="s">
        <v>288</v>
      </c>
      <c r="DO209" t="s">
        <v>644</v>
      </c>
      <c r="DP209" t="s">
        <v>491</v>
      </c>
      <c r="DQ209" t="s">
        <v>207</v>
      </c>
      <c r="DR209">
        <v>5</v>
      </c>
      <c r="DS209">
        <v>15</v>
      </c>
      <c r="DT209" t="s">
        <v>288</v>
      </c>
      <c r="DU209" t="s">
        <v>644</v>
      </c>
      <c r="DV209" t="s">
        <v>491</v>
      </c>
      <c r="DW209" t="s">
        <v>207</v>
      </c>
      <c r="DX209">
        <v>12</v>
      </c>
      <c r="DY209">
        <v>41</v>
      </c>
      <c r="DZ209" t="s">
        <v>288</v>
      </c>
      <c r="EA209" t="s">
        <v>644</v>
      </c>
      <c r="EB209" t="s">
        <v>491</v>
      </c>
      <c r="EC209" t="s">
        <v>207</v>
      </c>
      <c r="ED209">
        <v>98</v>
      </c>
      <c r="EE209">
        <v>297</v>
      </c>
      <c r="EF209" t="s">
        <v>288</v>
      </c>
      <c r="EG209" t="s">
        <v>644</v>
      </c>
      <c r="EH209" t="s">
        <v>491</v>
      </c>
      <c r="EI209" t="s">
        <v>207</v>
      </c>
      <c r="EJ209">
        <v>0</v>
      </c>
      <c r="EK209">
        <v>0</v>
      </c>
      <c r="EL209" t="s">
        <v>219</v>
      </c>
      <c r="EM209">
        <v>130</v>
      </c>
      <c r="EN209">
        <v>354</v>
      </c>
      <c r="EO209">
        <v>0</v>
      </c>
      <c r="EP209">
        <v>0</v>
      </c>
      <c r="EQ209" t="s">
        <v>207</v>
      </c>
      <c r="ER209" t="s">
        <v>207</v>
      </c>
      <c r="ES209" t="s">
        <v>207</v>
      </c>
      <c r="ET209" t="s">
        <v>207</v>
      </c>
      <c r="EU209">
        <v>24</v>
      </c>
      <c r="EV209">
        <v>91</v>
      </c>
      <c r="EW209" t="s">
        <v>277</v>
      </c>
      <c r="EX209" t="s">
        <v>854</v>
      </c>
      <c r="EY209" t="s">
        <v>491</v>
      </c>
      <c r="EZ209" t="s">
        <v>207</v>
      </c>
      <c r="FA209">
        <v>5</v>
      </c>
      <c r="FB209">
        <v>27</v>
      </c>
      <c r="FC209" t="s">
        <v>277</v>
      </c>
      <c r="FD209" t="s">
        <v>854</v>
      </c>
      <c r="FE209" t="s">
        <v>491</v>
      </c>
      <c r="FF209" t="s">
        <v>207</v>
      </c>
      <c r="FG209">
        <v>15</v>
      </c>
      <c r="FH209">
        <v>41</v>
      </c>
      <c r="FI209" t="s">
        <v>277</v>
      </c>
      <c r="FJ209" t="s">
        <v>854</v>
      </c>
      <c r="FK209" t="s">
        <v>491</v>
      </c>
      <c r="FL209" t="s">
        <v>207</v>
      </c>
      <c r="FM209">
        <v>86</v>
      </c>
      <c r="FN209">
        <v>195</v>
      </c>
      <c r="FO209" t="s">
        <v>277</v>
      </c>
      <c r="FP209" t="s">
        <v>854</v>
      </c>
      <c r="FQ209" t="s">
        <v>491</v>
      </c>
      <c r="FR209" t="s">
        <v>207</v>
      </c>
      <c r="FS209">
        <v>0</v>
      </c>
      <c r="FT209">
        <v>0</v>
      </c>
      <c r="FU209">
        <v>52</v>
      </c>
      <c r="FV209">
        <v>200</v>
      </c>
      <c r="FW209">
        <v>62</v>
      </c>
      <c r="FX209">
        <v>224</v>
      </c>
      <c r="FY209">
        <v>171</v>
      </c>
      <c r="FZ209">
        <v>438</v>
      </c>
      <c r="GA209">
        <v>0</v>
      </c>
      <c r="GB209">
        <v>0</v>
      </c>
      <c r="GC209" t="s">
        <v>219</v>
      </c>
      <c r="GD209">
        <v>1214</v>
      </c>
      <c r="GE209">
        <v>4160</v>
      </c>
      <c r="GF209" t="s">
        <v>219</v>
      </c>
      <c r="GG209" t="s">
        <v>288</v>
      </c>
      <c r="GH209" t="s">
        <v>644</v>
      </c>
      <c r="GI209" t="s">
        <v>219</v>
      </c>
      <c r="GJ209" t="s">
        <v>277</v>
      </c>
      <c r="GK209" t="s">
        <v>206</v>
      </c>
      <c r="GL209">
        <v>0</v>
      </c>
      <c r="GM209">
        <v>0</v>
      </c>
      <c r="GN209" t="s">
        <v>206</v>
      </c>
      <c r="GO209" t="s">
        <v>237</v>
      </c>
      <c r="GP209" t="s">
        <v>237</v>
      </c>
      <c r="GQ209" t="s">
        <v>237</v>
      </c>
      <c r="GR209" t="s">
        <v>936</v>
      </c>
    </row>
    <row r="210" spans="1:200" x14ac:dyDescent="0.2">
      <c r="A210" t="s">
        <v>389</v>
      </c>
      <c r="B210" t="s">
        <v>235</v>
      </c>
      <c r="C210" t="s">
        <v>611</v>
      </c>
      <c r="D210" t="s">
        <v>300</v>
      </c>
      <c r="E210" t="s">
        <v>937</v>
      </c>
      <c r="F210" t="s">
        <v>236</v>
      </c>
      <c r="G210">
        <v>9</v>
      </c>
      <c r="H210">
        <v>9</v>
      </c>
      <c r="I210" t="s">
        <v>219</v>
      </c>
      <c r="J210">
        <v>400</v>
      </c>
      <c r="K210">
        <v>2346</v>
      </c>
      <c r="L210">
        <v>70</v>
      </c>
      <c r="M210">
        <v>420</v>
      </c>
      <c r="N210" t="s">
        <v>235</v>
      </c>
      <c r="O210" t="s">
        <v>445</v>
      </c>
      <c r="P210">
        <v>125</v>
      </c>
      <c r="Q210">
        <v>625</v>
      </c>
      <c r="R210" t="s">
        <v>235</v>
      </c>
      <c r="S210" t="s">
        <v>454</v>
      </c>
      <c r="T210">
        <v>0</v>
      </c>
      <c r="U210">
        <v>0</v>
      </c>
      <c r="V210" t="s">
        <v>207</v>
      </c>
      <c r="W210" t="s">
        <v>207</v>
      </c>
      <c r="X210">
        <v>0</v>
      </c>
      <c r="Y210">
        <v>0</v>
      </c>
      <c r="Z210" t="s">
        <v>207</v>
      </c>
      <c r="AA210" t="s">
        <v>207</v>
      </c>
      <c r="AB210">
        <v>170</v>
      </c>
      <c r="AC210">
        <v>1190</v>
      </c>
      <c r="AD210" t="s">
        <v>216</v>
      </c>
      <c r="AE210" t="s">
        <v>499</v>
      </c>
      <c r="AF210">
        <v>35</v>
      </c>
      <c r="AG210">
        <v>111</v>
      </c>
      <c r="AH210" t="s">
        <v>235</v>
      </c>
      <c r="AI210" t="s">
        <v>300</v>
      </c>
      <c r="AJ210">
        <v>0</v>
      </c>
      <c r="AK210">
        <v>0</v>
      </c>
      <c r="AL210" t="s">
        <v>206</v>
      </c>
      <c r="AM210">
        <v>0</v>
      </c>
      <c r="AN210">
        <v>0</v>
      </c>
      <c r="AO210">
        <v>0</v>
      </c>
      <c r="AP210">
        <v>0</v>
      </c>
      <c r="AQ210" t="s">
        <v>207</v>
      </c>
      <c r="AR210" t="s">
        <v>207</v>
      </c>
      <c r="AS210">
        <v>0</v>
      </c>
      <c r="AT210">
        <v>0</v>
      </c>
      <c r="AU210" t="s">
        <v>207</v>
      </c>
      <c r="AV210" t="s">
        <v>207</v>
      </c>
      <c r="AW210">
        <v>0</v>
      </c>
      <c r="AX210">
        <v>0</v>
      </c>
      <c r="AY210" t="s">
        <v>207</v>
      </c>
      <c r="AZ210" t="s">
        <v>207</v>
      </c>
      <c r="BA210">
        <v>0</v>
      </c>
      <c r="BB210">
        <v>0</v>
      </c>
      <c r="BC210" t="s">
        <v>207</v>
      </c>
      <c r="BD210" t="s">
        <v>207</v>
      </c>
      <c r="BE210">
        <v>0</v>
      </c>
      <c r="BF210">
        <v>0</v>
      </c>
      <c r="BG210" t="s">
        <v>207</v>
      </c>
      <c r="BH210" t="s">
        <v>207</v>
      </c>
      <c r="BI210">
        <v>0</v>
      </c>
      <c r="BJ210">
        <v>0</v>
      </c>
      <c r="BK210">
        <v>420</v>
      </c>
      <c r="BL210">
        <v>0</v>
      </c>
      <c r="BM210">
        <v>0</v>
      </c>
      <c r="BN210">
        <v>0</v>
      </c>
      <c r="BO210" t="s">
        <v>206</v>
      </c>
      <c r="BP210">
        <v>625</v>
      </c>
      <c r="BQ210">
        <v>0</v>
      </c>
      <c r="BR210">
        <v>0</v>
      </c>
      <c r="BS210">
        <v>0</v>
      </c>
      <c r="BT210" t="s">
        <v>206</v>
      </c>
      <c r="BU210">
        <v>0</v>
      </c>
      <c r="BV210">
        <v>0</v>
      </c>
      <c r="BW210">
        <v>0</v>
      </c>
      <c r="BX210">
        <v>0</v>
      </c>
      <c r="BY210" t="s">
        <v>206</v>
      </c>
      <c r="BZ210">
        <v>0</v>
      </c>
      <c r="CA210">
        <v>0</v>
      </c>
      <c r="CB210">
        <v>0</v>
      </c>
      <c r="CC210">
        <v>0</v>
      </c>
      <c r="CD210" t="s">
        <v>206</v>
      </c>
      <c r="CE210">
        <v>0</v>
      </c>
      <c r="CF210">
        <v>1190</v>
      </c>
      <c r="CG210">
        <v>0</v>
      </c>
      <c r="CH210">
        <v>0</v>
      </c>
      <c r="CI210" t="s">
        <v>206</v>
      </c>
      <c r="CJ210">
        <v>0</v>
      </c>
      <c r="CK210">
        <v>0</v>
      </c>
      <c r="CL210">
        <v>111</v>
      </c>
      <c r="CM210">
        <v>0</v>
      </c>
      <c r="CN210" t="s">
        <v>206</v>
      </c>
      <c r="CO210" t="s">
        <v>207</v>
      </c>
      <c r="CP210">
        <v>0</v>
      </c>
      <c r="CQ210">
        <v>0</v>
      </c>
      <c r="CR210">
        <v>0</v>
      </c>
      <c r="CS210">
        <v>400</v>
      </c>
      <c r="CT210">
        <v>2346</v>
      </c>
      <c r="CU210" t="s">
        <v>219</v>
      </c>
      <c r="CV210">
        <v>5</v>
      </c>
      <c r="CW210">
        <v>30</v>
      </c>
      <c r="CX210">
        <v>898</v>
      </c>
      <c r="CY210">
        <v>8986</v>
      </c>
      <c r="CZ210" t="s">
        <v>219</v>
      </c>
      <c r="DA210">
        <f>Table1[[#This Row],[i- returnees internal present household]]+Table1[[#This Row],[k- abroad returnee household]]</f>
        <v>104</v>
      </c>
      <c r="DB210">
        <f>Table1[[#This Row],[i- returnees internal present individuals]]+Table1[[#This Row],[k- abroad returnee individuals]]</f>
        <v>589</v>
      </c>
      <c r="DC210" t="s">
        <v>219</v>
      </c>
      <c r="DD210">
        <v>104</v>
      </c>
      <c r="DE210">
        <v>589</v>
      </c>
      <c r="DF210">
        <v>33</v>
      </c>
      <c r="DG210">
        <v>202</v>
      </c>
      <c r="DH210" t="s">
        <v>253</v>
      </c>
      <c r="DI210" t="s">
        <v>254</v>
      </c>
      <c r="DJ210" t="s">
        <v>210</v>
      </c>
      <c r="DK210" t="s">
        <v>207</v>
      </c>
      <c r="DL210">
        <v>0</v>
      </c>
      <c r="DM210">
        <v>0</v>
      </c>
      <c r="DN210" t="s">
        <v>207</v>
      </c>
      <c r="DO210" t="s">
        <v>207</v>
      </c>
      <c r="DP210" t="s">
        <v>207</v>
      </c>
      <c r="DQ210" t="s">
        <v>207</v>
      </c>
      <c r="DR210">
        <v>0</v>
      </c>
      <c r="DS210">
        <v>0</v>
      </c>
      <c r="DT210" t="s">
        <v>207</v>
      </c>
      <c r="DU210" t="s">
        <v>207</v>
      </c>
      <c r="DV210" t="s">
        <v>207</v>
      </c>
      <c r="DW210" t="s">
        <v>207</v>
      </c>
      <c r="DX210">
        <v>41</v>
      </c>
      <c r="DY210">
        <v>207</v>
      </c>
      <c r="DZ210" t="s">
        <v>253</v>
      </c>
      <c r="EA210" t="s">
        <v>254</v>
      </c>
      <c r="EB210" t="s">
        <v>242</v>
      </c>
      <c r="EC210" t="s">
        <v>207</v>
      </c>
      <c r="ED210">
        <v>30</v>
      </c>
      <c r="EE210">
        <v>180</v>
      </c>
      <c r="EF210" t="s">
        <v>235</v>
      </c>
      <c r="EG210" t="s">
        <v>300</v>
      </c>
      <c r="EH210" t="s">
        <v>364</v>
      </c>
      <c r="EI210" t="s">
        <v>207</v>
      </c>
      <c r="EJ210">
        <v>0</v>
      </c>
      <c r="EK210">
        <v>0</v>
      </c>
      <c r="EL210" t="s">
        <v>206</v>
      </c>
      <c r="EM210">
        <v>0</v>
      </c>
      <c r="EN210">
        <v>0</v>
      </c>
      <c r="EO210">
        <v>0</v>
      </c>
      <c r="EP210">
        <v>0</v>
      </c>
      <c r="EQ210" t="s">
        <v>207</v>
      </c>
      <c r="ER210" t="s">
        <v>207</v>
      </c>
      <c r="ES210" t="s">
        <v>207</v>
      </c>
      <c r="ET210" t="s">
        <v>207</v>
      </c>
      <c r="EU210">
        <v>0</v>
      </c>
      <c r="EV210">
        <v>0</v>
      </c>
      <c r="EW210" t="s">
        <v>207</v>
      </c>
      <c r="EX210" t="s">
        <v>207</v>
      </c>
      <c r="EY210" t="s">
        <v>207</v>
      </c>
      <c r="EZ210" t="s">
        <v>207</v>
      </c>
      <c r="FA210">
        <v>0</v>
      </c>
      <c r="FB210">
        <v>0</v>
      </c>
      <c r="FC210" t="s">
        <v>207</v>
      </c>
      <c r="FD210" t="s">
        <v>207</v>
      </c>
      <c r="FE210" t="s">
        <v>207</v>
      </c>
      <c r="FF210" t="s">
        <v>207</v>
      </c>
      <c r="FG210">
        <v>0</v>
      </c>
      <c r="FH210">
        <v>0</v>
      </c>
      <c r="FI210" t="s">
        <v>207</v>
      </c>
      <c r="FJ210" t="s">
        <v>207</v>
      </c>
      <c r="FK210" t="s">
        <v>207</v>
      </c>
      <c r="FL210" t="s">
        <v>207</v>
      </c>
      <c r="FM210">
        <v>0</v>
      </c>
      <c r="FN210">
        <v>0</v>
      </c>
      <c r="FO210" t="s">
        <v>207</v>
      </c>
      <c r="FP210" t="s">
        <v>207</v>
      </c>
      <c r="FQ210" t="s">
        <v>207</v>
      </c>
      <c r="FR210" t="s">
        <v>207</v>
      </c>
      <c r="FS210">
        <v>0</v>
      </c>
      <c r="FT210">
        <v>0</v>
      </c>
      <c r="FU210">
        <v>69</v>
      </c>
      <c r="FV210">
        <v>379</v>
      </c>
      <c r="FW210">
        <v>5</v>
      </c>
      <c r="FX210">
        <v>30</v>
      </c>
      <c r="FY210">
        <v>30</v>
      </c>
      <c r="FZ210">
        <v>180</v>
      </c>
      <c r="GA210">
        <v>0</v>
      </c>
      <c r="GB210">
        <v>0</v>
      </c>
      <c r="GC210" t="s">
        <v>219</v>
      </c>
      <c r="GD210">
        <v>20</v>
      </c>
      <c r="GE210">
        <v>104</v>
      </c>
      <c r="GF210" t="s">
        <v>219</v>
      </c>
      <c r="GG210" t="s">
        <v>235</v>
      </c>
      <c r="GH210" t="s">
        <v>300</v>
      </c>
      <c r="GI210" t="s">
        <v>219</v>
      </c>
      <c r="GJ210" t="s">
        <v>281</v>
      </c>
      <c r="GK210" t="s">
        <v>219</v>
      </c>
      <c r="GL210">
        <v>3</v>
      </c>
      <c r="GM210">
        <v>24</v>
      </c>
      <c r="GN210" t="s">
        <v>219</v>
      </c>
      <c r="GO210" t="s">
        <v>211</v>
      </c>
      <c r="GP210" t="s">
        <v>211</v>
      </c>
      <c r="GQ210" t="s">
        <v>211</v>
      </c>
      <c r="GR210" t="s">
        <v>938</v>
      </c>
    </row>
    <row r="211" spans="1:200" x14ac:dyDescent="0.2">
      <c r="A211" t="s">
        <v>389</v>
      </c>
      <c r="B211" t="s">
        <v>235</v>
      </c>
      <c r="C211" t="s">
        <v>611</v>
      </c>
      <c r="D211" t="s">
        <v>300</v>
      </c>
      <c r="E211" t="s">
        <v>939</v>
      </c>
      <c r="F211" t="s">
        <v>940</v>
      </c>
      <c r="G211">
        <v>9</v>
      </c>
      <c r="H211">
        <v>9</v>
      </c>
      <c r="I211" t="s">
        <v>219</v>
      </c>
      <c r="J211">
        <v>56</v>
      </c>
      <c r="K211">
        <v>405</v>
      </c>
      <c r="L211">
        <v>8</v>
      </c>
      <c r="M211">
        <v>55</v>
      </c>
      <c r="N211" t="s">
        <v>235</v>
      </c>
      <c r="O211" t="s">
        <v>454</v>
      </c>
      <c r="P211">
        <v>7</v>
      </c>
      <c r="Q211">
        <v>49</v>
      </c>
      <c r="R211" t="s">
        <v>216</v>
      </c>
      <c r="S211" t="s">
        <v>499</v>
      </c>
      <c r="T211">
        <v>0</v>
      </c>
      <c r="U211">
        <v>0</v>
      </c>
      <c r="V211" t="s">
        <v>207</v>
      </c>
      <c r="W211" t="s">
        <v>207</v>
      </c>
      <c r="X211">
        <v>0</v>
      </c>
      <c r="Y211">
        <v>0</v>
      </c>
      <c r="Z211" t="s">
        <v>207</v>
      </c>
      <c r="AA211" t="s">
        <v>207</v>
      </c>
      <c r="AB211">
        <v>14</v>
      </c>
      <c r="AC211">
        <v>101</v>
      </c>
      <c r="AD211" t="s">
        <v>235</v>
      </c>
      <c r="AE211" t="s">
        <v>392</v>
      </c>
      <c r="AF211">
        <v>27</v>
      </c>
      <c r="AG211">
        <v>200</v>
      </c>
      <c r="AH211" t="s">
        <v>235</v>
      </c>
      <c r="AI211" t="s">
        <v>300</v>
      </c>
      <c r="AJ211">
        <v>0</v>
      </c>
      <c r="AK211">
        <v>0</v>
      </c>
      <c r="AL211" t="s">
        <v>206</v>
      </c>
      <c r="AM211">
        <v>0</v>
      </c>
      <c r="AN211">
        <v>0</v>
      </c>
      <c r="AO211">
        <v>0</v>
      </c>
      <c r="AP211">
        <v>0</v>
      </c>
      <c r="AQ211" t="s">
        <v>207</v>
      </c>
      <c r="AR211" t="s">
        <v>207</v>
      </c>
      <c r="AS211">
        <v>0</v>
      </c>
      <c r="AT211">
        <v>0</v>
      </c>
      <c r="AU211" t="s">
        <v>207</v>
      </c>
      <c r="AV211" t="s">
        <v>207</v>
      </c>
      <c r="AW211">
        <v>0</v>
      </c>
      <c r="AX211">
        <v>0</v>
      </c>
      <c r="AY211" t="s">
        <v>207</v>
      </c>
      <c r="AZ211" t="s">
        <v>207</v>
      </c>
      <c r="BA211">
        <v>0</v>
      </c>
      <c r="BB211">
        <v>0</v>
      </c>
      <c r="BC211" t="s">
        <v>207</v>
      </c>
      <c r="BD211" t="s">
        <v>207</v>
      </c>
      <c r="BE211">
        <v>0</v>
      </c>
      <c r="BF211">
        <v>0</v>
      </c>
      <c r="BG211" t="s">
        <v>207</v>
      </c>
      <c r="BH211" t="s">
        <v>207</v>
      </c>
      <c r="BI211">
        <v>0</v>
      </c>
      <c r="BJ211">
        <v>0</v>
      </c>
      <c r="BK211">
        <v>55</v>
      </c>
      <c r="BL211">
        <v>0</v>
      </c>
      <c r="BM211">
        <v>0</v>
      </c>
      <c r="BN211">
        <v>0</v>
      </c>
      <c r="BO211" t="s">
        <v>206</v>
      </c>
      <c r="BP211">
        <v>49</v>
      </c>
      <c r="BQ211">
        <v>0</v>
      </c>
      <c r="BR211">
        <v>0</v>
      </c>
      <c r="BS211">
        <v>0</v>
      </c>
      <c r="BT211" t="s">
        <v>206</v>
      </c>
      <c r="BU211">
        <v>0</v>
      </c>
      <c r="BV211">
        <v>0</v>
      </c>
      <c r="BW211">
        <v>0</v>
      </c>
      <c r="BX211">
        <v>0</v>
      </c>
      <c r="BY211" t="s">
        <v>206</v>
      </c>
      <c r="BZ211">
        <v>0</v>
      </c>
      <c r="CA211">
        <v>0</v>
      </c>
      <c r="CB211">
        <v>0</v>
      </c>
      <c r="CC211">
        <v>0</v>
      </c>
      <c r="CD211" t="s">
        <v>206</v>
      </c>
      <c r="CE211">
        <v>0</v>
      </c>
      <c r="CF211">
        <v>101</v>
      </c>
      <c r="CG211">
        <v>0</v>
      </c>
      <c r="CH211">
        <v>0</v>
      </c>
      <c r="CI211" t="s">
        <v>206</v>
      </c>
      <c r="CJ211">
        <v>0</v>
      </c>
      <c r="CK211">
        <v>0</v>
      </c>
      <c r="CL211">
        <v>200</v>
      </c>
      <c r="CM211">
        <v>0</v>
      </c>
      <c r="CN211" t="s">
        <v>206</v>
      </c>
      <c r="CO211" t="s">
        <v>207</v>
      </c>
      <c r="CP211">
        <v>0</v>
      </c>
      <c r="CQ211">
        <v>0</v>
      </c>
      <c r="CR211">
        <v>0</v>
      </c>
      <c r="CS211">
        <v>56</v>
      </c>
      <c r="CT211">
        <v>405</v>
      </c>
      <c r="CU211" t="s">
        <v>219</v>
      </c>
      <c r="CV211">
        <v>6</v>
      </c>
      <c r="CW211">
        <v>30</v>
      </c>
      <c r="CX211">
        <v>1310</v>
      </c>
      <c r="CY211">
        <v>11791</v>
      </c>
      <c r="CZ211" t="s">
        <v>219</v>
      </c>
      <c r="DA211">
        <f>Table1[[#This Row],[i- returnees internal present household]]+Table1[[#This Row],[k- abroad returnee household]]</f>
        <v>34</v>
      </c>
      <c r="DB211">
        <f>Table1[[#This Row],[i- returnees internal present individuals]]+Table1[[#This Row],[k- abroad returnee individuals]]</f>
        <v>252</v>
      </c>
      <c r="DC211" t="s">
        <v>219</v>
      </c>
      <c r="DD211">
        <v>29</v>
      </c>
      <c r="DE211">
        <v>218</v>
      </c>
      <c r="DF211">
        <v>5</v>
      </c>
      <c r="DG211">
        <v>40</v>
      </c>
      <c r="DH211" t="s">
        <v>253</v>
      </c>
      <c r="DI211" t="s">
        <v>254</v>
      </c>
      <c r="DJ211" t="s">
        <v>210</v>
      </c>
      <c r="DK211" t="s">
        <v>207</v>
      </c>
      <c r="DL211">
        <v>5</v>
      </c>
      <c r="DM211">
        <v>35</v>
      </c>
      <c r="DN211" t="s">
        <v>235</v>
      </c>
      <c r="DO211" t="s">
        <v>392</v>
      </c>
      <c r="DP211" t="s">
        <v>242</v>
      </c>
      <c r="DQ211" t="s">
        <v>207</v>
      </c>
      <c r="DR211">
        <v>3</v>
      </c>
      <c r="DS211">
        <v>25</v>
      </c>
      <c r="DT211" t="s">
        <v>216</v>
      </c>
      <c r="DU211" t="s">
        <v>499</v>
      </c>
      <c r="DV211" t="s">
        <v>364</v>
      </c>
      <c r="DW211" t="s">
        <v>207</v>
      </c>
      <c r="DX211">
        <v>10</v>
      </c>
      <c r="DY211">
        <v>75</v>
      </c>
      <c r="DZ211" t="s">
        <v>235</v>
      </c>
      <c r="EA211" t="s">
        <v>400</v>
      </c>
      <c r="EB211" t="s">
        <v>364</v>
      </c>
      <c r="EC211" t="s">
        <v>207</v>
      </c>
      <c r="ED211">
        <v>6</v>
      </c>
      <c r="EE211">
        <v>43</v>
      </c>
      <c r="EF211" t="s">
        <v>235</v>
      </c>
      <c r="EG211" t="s">
        <v>445</v>
      </c>
      <c r="EH211" t="s">
        <v>364</v>
      </c>
      <c r="EI211" t="s">
        <v>207</v>
      </c>
      <c r="EJ211">
        <v>0</v>
      </c>
      <c r="EK211">
        <v>0</v>
      </c>
      <c r="EL211" t="s">
        <v>219</v>
      </c>
      <c r="EM211">
        <v>5</v>
      </c>
      <c r="EN211">
        <v>34</v>
      </c>
      <c r="EO211">
        <v>0</v>
      </c>
      <c r="EP211">
        <v>0</v>
      </c>
      <c r="EQ211" t="s">
        <v>207</v>
      </c>
      <c r="ER211" t="s">
        <v>207</v>
      </c>
      <c r="ES211" t="s">
        <v>207</v>
      </c>
      <c r="ET211" t="s">
        <v>207</v>
      </c>
      <c r="EU211">
        <v>0</v>
      </c>
      <c r="EV211">
        <v>0</v>
      </c>
      <c r="EW211" t="s">
        <v>207</v>
      </c>
      <c r="EX211" t="s">
        <v>207</v>
      </c>
      <c r="EY211" t="s">
        <v>207</v>
      </c>
      <c r="EZ211" t="s">
        <v>207</v>
      </c>
      <c r="FA211">
        <v>0</v>
      </c>
      <c r="FB211">
        <v>0</v>
      </c>
      <c r="FC211" t="s">
        <v>207</v>
      </c>
      <c r="FD211" t="s">
        <v>207</v>
      </c>
      <c r="FE211" t="s">
        <v>207</v>
      </c>
      <c r="FF211" t="s">
        <v>207</v>
      </c>
      <c r="FG211">
        <v>2</v>
      </c>
      <c r="FH211">
        <v>15</v>
      </c>
      <c r="FI211" t="s">
        <v>281</v>
      </c>
      <c r="FJ211" t="s">
        <v>393</v>
      </c>
      <c r="FK211" t="s">
        <v>210</v>
      </c>
      <c r="FL211" t="s">
        <v>207</v>
      </c>
      <c r="FM211">
        <v>3</v>
      </c>
      <c r="FN211">
        <v>19</v>
      </c>
      <c r="FO211" t="s">
        <v>279</v>
      </c>
      <c r="FP211" t="s">
        <v>414</v>
      </c>
      <c r="FQ211" t="s">
        <v>242</v>
      </c>
      <c r="FR211" t="s">
        <v>207</v>
      </c>
      <c r="FS211">
        <v>0</v>
      </c>
      <c r="FT211">
        <v>0</v>
      </c>
      <c r="FU211">
        <v>21</v>
      </c>
      <c r="FV211">
        <v>160</v>
      </c>
      <c r="FW211">
        <v>8</v>
      </c>
      <c r="FX211">
        <v>57</v>
      </c>
      <c r="FY211">
        <v>5</v>
      </c>
      <c r="FZ211">
        <v>35</v>
      </c>
      <c r="GA211">
        <v>0</v>
      </c>
      <c r="GB211">
        <v>0</v>
      </c>
      <c r="GC211" t="s">
        <v>219</v>
      </c>
      <c r="GD211">
        <v>75</v>
      </c>
      <c r="GE211">
        <v>534</v>
      </c>
      <c r="GF211" t="s">
        <v>219</v>
      </c>
      <c r="GG211" t="s">
        <v>235</v>
      </c>
      <c r="GH211" t="s">
        <v>300</v>
      </c>
      <c r="GI211" t="s">
        <v>219</v>
      </c>
      <c r="GJ211" t="s">
        <v>279</v>
      </c>
      <c r="GK211" t="s">
        <v>219</v>
      </c>
      <c r="GL211">
        <v>9</v>
      </c>
      <c r="GM211">
        <v>71</v>
      </c>
      <c r="GN211" t="s">
        <v>219</v>
      </c>
      <c r="GO211" t="s">
        <v>211</v>
      </c>
      <c r="GP211" t="s">
        <v>212</v>
      </c>
      <c r="GQ211" t="s">
        <v>211</v>
      </c>
      <c r="GR211" t="s">
        <v>220</v>
      </c>
    </row>
    <row r="212" spans="1:200" x14ac:dyDescent="0.2">
      <c r="A212" t="s">
        <v>389</v>
      </c>
      <c r="B212" t="s">
        <v>235</v>
      </c>
      <c r="C212" t="s">
        <v>531</v>
      </c>
      <c r="D212" t="s">
        <v>445</v>
      </c>
      <c r="E212" t="s">
        <v>941</v>
      </c>
      <c r="F212" t="s">
        <v>942</v>
      </c>
      <c r="G212">
        <v>9</v>
      </c>
      <c r="H212">
        <v>9</v>
      </c>
      <c r="I212" t="s">
        <v>219</v>
      </c>
      <c r="J212">
        <v>103</v>
      </c>
      <c r="K212">
        <v>684</v>
      </c>
      <c r="L212">
        <v>52</v>
      </c>
      <c r="M212">
        <v>324</v>
      </c>
      <c r="N212" t="s">
        <v>235</v>
      </c>
      <c r="O212" t="s">
        <v>400</v>
      </c>
      <c r="P212">
        <v>23</v>
      </c>
      <c r="Q212">
        <v>161</v>
      </c>
      <c r="R212" t="s">
        <v>235</v>
      </c>
      <c r="S212" t="s">
        <v>390</v>
      </c>
      <c r="T212">
        <v>21</v>
      </c>
      <c r="U212">
        <v>147</v>
      </c>
      <c r="V212" t="s">
        <v>235</v>
      </c>
      <c r="W212" t="s">
        <v>454</v>
      </c>
      <c r="X212">
        <v>7</v>
      </c>
      <c r="Y212">
        <v>52</v>
      </c>
      <c r="Z212" t="s">
        <v>235</v>
      </c>
      <c r="AA212" t="s">
        <v>445</v>
      </c>
      <c r="AB212">
        <v>0</v>
      </c>
      <c r="AC212">
        <v>0</v>
      </c>
      <c r="AD212" t="s">
        <v>207</v>
      </c>
      <c r="AE212" t="s">
        <v>207</v>
      </c>
      <c r="AF212">
        <v>0</v>
      </c>
      <c r="AG212">
        <v>0</v>
      </c>
      <c r="AH212" t="s">
        <v>207</v>
      </c>
      <c r="AI212" t="s">
        <v>207</v>
      </c>
      <c r="AJ212">
        <v>0</v>
      </c>
      <c r="AK212">
        <v>0</v>
      </c>
      <c r="AL212" t="s">
        <v>219</v>
      </c>
      <c r="AM212">
        <v>3</v>
      </c>
      <c r="AN212">
        <v>27</v>
      </c>
      <c r="AO212">
        <v>0</v>
      </c>
      <c r="AP212">
        <v>0</v>
      </c>
      <c r="AQ212" t="s">
        <v>207</v>
      </c>
      <c r="AR212" t="s">
        <v>207</v>
      </c>
      <c r="AS212">
        <v>3</v>
      </c>
      <c r="AT212">
        <v>27</v>
      </c>
      <c r="AU212" t="s">
        <v>277</v>
      </c>
      <c r="AV212" t="s">
        <v>278</v>
      </c>
      <c r="AW212">
        <v>0</v>
      </c>
      <c r="AX212">
        <v>0</v>
      </c>
      <c r="AY212" t="s">
        <v>207</v>
      </c>
      <c r="AZ212" t="s">
        <v>207</v>
      </c>
      <c r="BA212">
        <v>0</v>
      </c>
      <c r="BB212">
        <v>0</v>
      </c>
      <c r="BC212" t="s">
        <v>207</v>
      </c>
      <c r="BD212" t="s">
        <v>207</v>
      </c>
      <c r="BE212">
        <v>0</v>
      </c>
      <c r="BF212">
        <v>0</v>
      </c>
      <c r="BG212" t="s">
        <v>207</v>
      </c>
      <c r="BH212" t="s">
        <v>207</v>
      </c>
      <c r="BI212">
        <v>0</v>
      </c>
      <c r="BJ212">
        <v>0</v>
      </c>
      <c r="BK212">
        <v>324</v>
      </c>
      <c r="BL212">
        <v>0</v>
      </c>
      <c r="BM212">
        <v>0</v>
      </c>
      <c r="BN212">
        <v>0</v>
      </c>
      <c r="BO212" t="s">
        <v>206</v>
      </c>
      <c r="BP212">
        <v>161</v>
      </c>
      <c r="BQ212">
        <v>0</v>
      </c>
      <c r="BR212">
        <v>0</v>
      </c>
      <c r="BS212">
        <v>0</v>
      </c>
      <c r="BT212" t="s">
        <v>206</v>
      </c>
      <c r="BU212">
        <v>147</v>
      </c>
      <c r="BV212">
        <v>0</v>
      </c>
      <c r="BW212">
        <v>0</v>
      </c>
      <c r="BX212">
        <v>0</v>
      </c>
      <c r="BY212" t="s">
        <v>206</v>
      </c>
      <c r="BZ212">
        <v>52</v>
      </c>
      <c r="CA212">
        <v>0</v>
      </c>
      <c r="CB212">
        <v>0</v>
      </c>
      <c r="CC212">
        <v>0</v>
      </c>
      <c r="CD212" t="s">
        <v>206</v>
      </c>
      <c r="CE212">
        <v>0</v>
      </c>
      <c r="CF212">
        <v>0</v>
      </c>
      <c r="CG212">
        <v>0</v>
      </c>
      <c r="CH212">
        <v>0</v>
      </c>
      <c r="CI212" t="s">
        <v>206</v>
      </c>
      <c r="CJ212">
        <v>0</v>
      </c>
      <c r="CK212">
        <v>0</v>
      </c>
      <c r="CL212">
        <v>0</v>
      </c>
      <c r="CM212">
        <v>0</v>
      </c>
      <c r="CN212" t="s">
        <v>206</v>
      </c>
      <c r="CO212" t="s">
        <v>207</v>
      </c>
      <c r="CP212">
        <v>0</v>
      </c>
      <c r="CQ212">
        <v>0</v>
      </c>
      <c r="CR212">
        <v>0</v>
      </c>
      <c r="CS212">
        <v>103</v>
      </c>
      <c r="CT212">
        <v>684</v>
      </c>
      <c r="CU212" t="s">
        <v>206</v>
      </c>
      <c r="CV212">
        <v>0</v>
      </c>
      <c r="CW212">
        <v>0</v>
      </c>
      <c r="CX212">
        <v>580</v>
      </c>
      <c r="CY212">
        <v>4060</v>
      </c>
      <c r="CZ212" t="s">
        <v>219</v>
      </c>
      <c r="DA212">
        <f>Table1[[#This Row],[i- returnees internal present household]]+Table1[[#This Row],[k- abroad returnee household]]</f>
        <v>495</v>
      </c>
      <c r="DB212">
        <f>Table1[[#This Row],[i- returnees internal present individuals]]+Table1[[#This Row],[k- abroad returnee individuals]]</f>
        <v>3483</v>
      </c>
      <c r="DC212" t="s">
        <v>219</v>
      </c>
      <c r="DD212">
        <v>380</v>
      </c>
      <c r="DE212">
        <v>2729</v>
      </c>
      <c r="DF212">
        <v>15</v>
      </c>
      <c r="DG212">
        <v>105</v>
      </c>
      <c r="DH212" t="s">
        <v>235</v>
      </c>
      <c r="DI212" t="s">
        <v>300</v>
      </c>
      <c r="DJ212" t="s">
        <v>210</v>
      </c>
      <c r="DK212" t="s">
        <v>207</v>
      </c>
      <c r="DL212">
        <v>80</v>
      </c>
      <c r="DM212">
        <v>560</v>
      </c>
      <c r="DN212" t="s">
        <v>235</v>
      </c>
      <c r="DO212" t="s">
        <v>454</v>
      </c>
      <c r="DP212" t="s">
        <v>210</v>
      </c>
      <c r="DQ212" t="s">
        <v>207</v>
      </c>
      <c r="DR212">
        <v>100</v>
      </c>
      <c r="DS212">
        <v>740</v>
      </c>
      <c r="DT212" t="s">
        <v>203</v>
      </c>
      <c r="DU212" t="s">
        <v>286</v>
      </c>
      <c r="DV212" t="s">
        <v>210</v>
      </c>
      <c r="DW212" t="s">
        <v>207</v>
      </c>
      <c r="DX212">
        <v>120</v>
      </c>
      <c r="DY212">
        <v>869</v>
      </c>
      <c r="DZ212" t="s">
        <v>235</v>
      </c>
      <c r="EA212" t="s">
        <v>392</v>
      </c>
      <c r="EB212" t="s">
        <v>210</v>
      </c>
      <c r="EC212" t="s">
        <v>207</v>
      </c>
      <c r="ED212">
        <v>65</v>
      </c>
      <c r="EE212">
        <v>455</v>
      </c>
      <c r="EF212" t="s">
        <v>235</v>
      </c>
      <c r="EG212" t="s">
        <v>300</v>
      </c>
      <c r="EH212" t="s">
        <v>210</v>
      </c>
      <c r="EI212" t="s">
        <v>207</v>
      </c>
      <c r="EJ212">
        <v>0</v>
      </c>
      <c r="EK212">
        <v>0</v>
      </c>
      <c r="EL212" t="s">
        <v>219</v>
      </c>
      <c r="EM212">
        <v>115</v>
      </c>
      <c r="EN212">
        <v>754</v>
      </c>
      <c r="EO212">
        <v>20</v>
      </c>
      <c r="EP212">
        <v>140</v>
      </c>
      <c r="EQ212" t="s">
        <v>277</v>
      </c>
      <c r="ER212" t="s">
        <v>278</v>
      </c>
      <c r="ES212" t="s">
        <v>210</v>
      </c>
      <c r="ET212" t="s">
        <v>207</v>
      </c>
      <c r="EU212">
        <v>15</v>
      </c>
      <c r="EV212">
        <v>105</v>
      </c>
      <c r="EW212" t="s">
        <v>281</v>
      </c>
      <c r="EX212" t="s">
        <v>436</v>
      </c>
      <c r="EY212" t="s">
        <v>210</v>
      </c>
      <c r="EZ212" t="s">
        <v>207</v>
      </c>
      <c r="FA212">
        <v>25</v>
      </c>
      <c r="FB212">
        <v>175</v>
      </c>
      <c r="FC212" t="s">
        <v>279</v>
      </c>
      <c r="FD212" t="s">
        <v>414</v>
      </c>
      <c r="FE212" t="s">
        <v>210</v>
      </c>
      <c r="FF212" t="s">
        <v>207</v>
      </c>
      <c r="FG212">
        <v>37</v>
      </c>
      <c r="FH212">
        <v>208</v>
      </c>
      <c r="FI212" t="s">
        <v>277</v>
      </c>
      <c r="FJ212" t="s">
        <v>278</v>
      </c>
      <c r="FK212" t="s">
        <v>210</v>
      </c>
      <c r="FL212" t="s">
        <v>207</v>
      </c>
      <c r="FM212">
        <v>18</v>
      </c>
      <c r="FN212">
        <v>126</v>
      </c>
      <c r="FO212" t="s">
        <v>277</v>
      </c>
      <c r="FP212" t="s">
        <v>278</v>
      </c>
      <c r="FQ212" t="s">
        <v>210</v>
      </c>
      <c r="FR212" t="s">
        <v>207</v>
      </c>
      <c r="FS212">
        <v>0</v>
      </c>
      <c r="FT212">
        <v>0</v>
      </c>
      <c r="FU212">
        <v>475</v>
      </c>
      <c r="FV212">
        <v>3343</v>
      </c>
      <c r="FW212">
        <v>8</v>
      </c>
      <c r="FX212">
        <v>56</v>
      </c>
      <c r="FY212">
        <v>12</v>
      </c>
      <c r="FZ212">
        <v>84</v>
      </c>
      <c r="GA212">
        <v>0</v>
      </c>
      <c r="GB212">
        <v>0</v>
      </c>
      <c r="GC212" t="s">
        <v>219</v>
      </c>
      <c r="GD212">
        <v>89</v>
      </c>
      <c r="GE212">
        <v>694</v>
      </c>
      <c r="GF212" t="s">
        <v>219</v>
      </c>
      <c r="GG212" t="s">
        <v>235</v>
      </c>
      <c r="GH212" t="s">
        <v>300</v>
      </c>
      <c r="GI212" t="s">
        <v>219</v>
      </c>
      <c r="GJ212" t="s">
        <v>277</v>
      </c>
      <c r="GK212" t="s">
        <v>219</v>
      </c>
      <c r="GL212">
        <v>1</v>
      </c>
      <c r="GM212">
        <v>7</v>
      </c>
      <c r="GN212" t="s">
        <v>219</v>
      </c>
      <c r="GO212" t="s">
        <v>212</v>
      </c>
      <c r="GP212" t="s">
        <v>211</v>
      </c>
      <c r="GQ212" t="s">
        <v>257</v>
      </c>
      <c r="GR212" t="s">
        <v>220</v>
      </c>
    </row>
    <row r="213" spans="1:200" x14ac:dyDescent="0.2">
      <c r="A213" t="s">
        <v>389</v>
      </c>
      <c r="B213" t="s">
        <v>235</v>
      </c>
      <c r="C213" t="s">
        <v>424</v>
      </c>
      <c r="D213" t="s">
        <v>236</v>
      </c>
      <c r="E213" t="s">
        <v>943</v>
      </c>
      <c r="F213" t="s">
        <v>944</v>
      </c>
      <c r="G213">
        <v>9</v>
      </c>
      <c r="H213">
        <v>9</v>
      </c>
      <c r="I213" t="s">
        <v>219</v>
      </c>
      <c r="J213">
        <v>149</v>
      </c>
      <c r="K213">
        <v>1058</v>
      </c>
      <c r="L213">
        <v>41</v>
      </c>
      <c r="M213">
        <v>237</v>
      </c>
      <c r="N213" t="s">
        <v>235</v>
      </c>
      <c r="O213" t="s">
        <v>236</v>
      </c>
      <c r="P213">
        <v>38</v>
      </c>
      <c r="Q213">
        <v>216</v>
      </c>
      <c r="R213" t="s">
        <v>235</v>
      </c>
      <c r="S213" t="s">
        <v>236</v>
      </c>
      <c r="T213">
        <v>21</v>
      </c>
      <c r="U213">
        <v>125</v>
      </c>
      <c r="V213" t="s">
        <v>235</v>
      </c>
      <c r="W213" t="s">
        <v>236</v>
      </c>
      <c r="X213">
        <v>20</v>
      </c>
      <c r="Y213">
        <v>200</v>
      </c>
      <c r="Z213" t="s">
        <v>235</v>
      </c>
      <c r="AA213" t="s">
        <v>236</v>
      </c>
      <c r="AB213">
        <v>19</v>
      </c>
      <c r="AC213">
        <v>182</v>
      </c>
      <c r="AD213" t="s">
        <v>235</v>
      </c>
      <c r="AE213" t="s">
        <v>236</v>
      </c>
      <c r="AF213">
        <v>10</v>
      </c>
      <c r="AG213">
        <v>98</v>
      </c>
      <c r="AH213" t="s">
        <v>235</v>
      </c>
      <c r="AI213" t="s">
        <v>236</v>
      </c>
      <c r="AJ213">
        <v>0</v>
      </c>
      <c r="AK213">
        <v>0</v>
      </c>
      <c r="AL213" t="s">
        <v>206</v>
      </c>
      <c r="AM213">
        <v>0</v>
      </c>
      <c r="AN213">
        <v>0</v>
      </c>
      <c r="AO213">
        <v>0</v>
      </c>
      <c r="AP213">
        <v>0</v>
      </c>
      <c r="AQ213" t="s">
        <v>207</v>
      </c>
      <c r="AR213" t="s">
        <v>207</v>
      </c>
      <c r="AS213">
        <v>0</v>
      </c>
      <c r="AT213">
        <v>0</v>
      </c>
      <c r="AU213" t="s">
        <v>207</v>
      </c>
      <c r="AV213" t="s">
        <v>207</v>
      </c>
      <c r="AW213">
        <v>0</v>
      </c>
      <c r="AX213">
        <v>0</v>
      </c>
      <c r="AY213" t="s">
        <v>207</v>
      </c>
      <c r="AZ213" t="s">
        <v>207</v>
      </c>
      <c r="BA213">
        <v>0</v>
      </c>
      <c r="BB213">
        <v>0</v>
      </c>
      <c r="BC213" t="s">
        <v>207</v>
      </c>
      <c r="BD213" t="s">
        <v>207</v>
      </c>
      <c r="BE213">
        <v>0</v>
      </c>
      <c r="BF213">
        <v>0</v>
      </c>
      <c r="BG213" t="s">
        <v>207</v>
      </c>
      <c r="BH213" t="s">
        <v>207</v>
      </c>
      <c r="BI213">
        <v>0</v>
      </c>
      <c r="BJ213">
        <v>0</v>
      </c>
      <c r="BK213">
        <v>237</v>
      </c>
      <c r="BL213">
        <v>0</v>
      </c>
      <c r="BM213">
        <v>0</v>
      </c>
      <c r="BN213">
        <v>0</v>
      </c>
      <c r="BO213" t="s">
        <v>206</v>
      </c>
      <c r="BP213">
        <v>216</v>
      </c>
      <c r="BQ213">
        <v>0</v>
      </c>
      <c r="BR213">
        <v>0</v>
      </c>
      <c r="BS213">
        <v>0</v>
      </c>
      <c r="BT213" t="s">
        <v>206</v>
      </c>
      <c r="BU213">
        <v>125</v>
      </c>
      <c r="BV213">
        <v>0</v>
      </c>
      <c r="BW213">
        <v>0</v>
      </c>
      <c r="BX213">
        <v>0</v>
      </c>
      <c r="BY213" t="s">
        <v>206</v>
      </c>
      <c r="BZ213">
        <v>200</v>
      </c>
      <c r="CA213">
        <v>0</v>
      </c>
      <c r="CB213">
        <v>0</v>
      </c>
      <c r="CC213">
        <v>0</v>
      </c>
      <c r="CD213" t="s">
        <v>206</v>
      </c>
      <c r="CE213">
        <v>182</v>
      </c>
      <c r="CF213">
        <v>0</v>
      </c>
      <c r="CG213">
        <v>0</v>
      </c>
      <c r="CH213">
        <v>0</v>
      </c>
      <c r="CI213" t="s">
        <v>206</v>
      </c>
      <c r="CJ213">
        <v>98</v>
      </c>
      <c r="CK213">
        <v>0</v>
      </c>
      <c r="CL213">
        <v>0</v>
      </c>
      <c r="CM213">
        <v>0</v>
      </c>
      <c r="CN213" t="s">
        <v>206</v>
      </c>
      <c r="CO213" t="s">
        <v>207</v>
      </c>
      <c r="CP213">
        <v>0</v>
      </c>
      <c r="CQ213">
        <v>0</v>
      </c>
      <c r="CR213">
        <v>0</v>
      </c>
      <c r="CS213">
        <v>149</v>
      </c>
      <c r="CT213">
        <v>1058</v>
      </c>
      <c r="CU213" t="s">
        <v>206</v>
      </c>
      <c r="CV213">
        <v>0</v>
      </c>
      <c r="CW213">
        <v>0</v>
      </c>
      <c r="CX213">
        <v>720</v>
      </c>
      <c r="CY213">
        <v>5040</v>
      </c>
      <c r="CZ213" t="s">
        <v>219</v>
      </c>
      <c r="DA213">
        <f>Table1[[#This Row],[i- returnees internal present household]]+Table1[[#This Row],[k- abroad returnee household]]</f>
        <v>195</v>
      </c>
      <c r="DB213">
        <f>Table1[[#This Row],[i- returnees internal present individuals]]+Table1[[#This Row],[k- abroad returnee individuals]]</f>
        <v>1370</v>
      </c>
      <c r="DC213" t="s">
        <v>219</v>
      </c>
      <c r="DD213">
        <v>186</v>
      </c>
      <c r="DE213">
        <v>1306</v>
      </c>
      <c r="DF213">
        <v>26</v>
      </c>
      <c r="DG213">
        <v>182</v>
      </c>
      <c r="DH213" t="s">
        <v>235</v>
      </c>
      <c r="DI213" t="s">
        <v>236</v>
      </c>
      <c r="DJ213" t="s">
        <v>210</v>
      </c>
      <c r="DK213" t="s">
        <v>207</v>
      </c>
      <c r="DL213">
        <v>50</v>
      </c>
      <c r="DM213">
        <v>350</v>
      </c>
      <c r="DN213" t="s">
        <v>235</v>
      </c>
      <c r="DO213" t="s">
        <v>236</v>
      </c>
      <c r="DP213" t="s">
        <v>210</v>
      </c>
      <c r="DQ213" t="s">
        <v>207</v>
      </c>
      <c r="DR213">
        <v>80</v>
      </c>
      <c r="DS213">
        <v>560</v>
      </c>
      <c r="DT213" t="s">
        <v>235</v>
      </c>
      <c r="DU213" t="s">
        <v>236</v>
      </c>
      <c r="DV213" t="s">
        <v>210</v>
      </c>
      <c r="DW213" t="s">
        <v>207</v>
      </c>
      <c r="DX213">
        <v>30</v>
      </c>
      <c r="DY213">
        <v>214</v>
      </c>
      <c r="DZ213" t="s">
        <v>235</v>
      </c>
      <c r="EA213" t="s">
        <v>236</v>
      </c>
      <c r="EB213" t="s">
        <v>210</v>
      </c>
      <c r="EC213" t="s">
        <v>207</v>
      </c>
      <c r="ED213">
        <v>0</v>
      </c>
      <c r="EE213">
        <v>0</v>
      </c>
      <c r="EF213" t="s">
        <v>207</v>
      </c>
      <c r="EG213" t="s">
        <v>207</v>
      </c>
      <c r="EH213" t="s">
        <v>207</v>
      </c>
      <c r="EI213" t="s">
        <v>207</v>
      </c>
      <c r="EJ213">
        <v>0</v>
      </c>
      <c r="EK213">
        <v>0</v>
      </c>
      <c r="EL213" t="s">
        <v>219</v>
      </c>
      <c r="EM213">
        <v>9</v>
      </c>
      <c r="EN213">
        <v>64</v>
      </c>
      <c r="EO213">
        <v>0</v>
      </c>
      <c r="EP213">
        <v>0</v>
      </c>
      <c r="EQ213" t="s">
        <v>207</v>
      </c>
      <c r="ER213" t="s">
        <v>207</v>
      </c>
      <c r="ES213" t="s">
        <v>207</v>
      </c>
      <c r="ET213" t="s">
        <v>207</v>
      </c>
      <c r="EU213">
        <v>4</v>
      </c>
      <c r="EV213">
        <v>28</v>
      </c>
      <c r="EW213" t="s">
        <v>277</v>
      </c>
      <c r="EX213" t="s">
        <v>278</v>
      </c>
      <c r="EY213" t="s">
        <v>210</v>
      </c>
      <c r="EZ213" t="s">
        <v>207</v>
      </c>
      <c r="FA213">
        <v>3</v>
      </c>
      <c r="FB213">
        <v>22</v>
      </c>
      <c r="FC213" t="s">
        <v>277</v>
      </c>
      <c r="FD213" t="s">
        <v>278</v>
      </c>
      <c r="FE213" t="s">
        <v>210</v>
      </c>
      <c r="FF213" t="s">
        <v>207</v>
      </c>
      <c r="FG213">
        <v>2</v>
      </c>
      <c r="FH213">
        <v>14</v>
      </c>
      <c r="FI213" t="s">
        <v>277</v>
      </c>
      <c r="FJ213" t="s">
        <v>278</v>
      </c>
      <c r="FK213" t="s">
        <v>210</v>
      </c>
      <c r="FL213" t="s">
        <v>207</v>
      </c>
      <c r="FM213">
        <v>0</v>
      </c>
      <c r="FN213">
        <v>0</v>
      </c>
      <c r="FO213" t="s">
        <v>207</v>
      </c>
      <c r="FP213" t="s">
        <v>207</v>
      </c>
      <c r="FQ213" t="s">
        <v>207</v>
      </c>
      <c r="FR213" t="s">
        <v>207</v>
      </c>
      <c r="FS213">
        <v>0</v>
      </c>
      <c r="FT213">
        <v>0</v>
      </c>
      <c r="FU213">
        <v>156</v>
      </c>
      <c r="FV213">
        <v>1092</v>
      </c>
      <c r="FW213">
        <v>30</v>
      </c>
      <c r="FX213">
        <v>214</v>
      </c>
      <c r="FY213">
        <v>9</v>
      </c>
      <c r="FZ213">
        <v>64</v>
      </c>
      <c r="GA213">
        <v>0</v>
      </c>
      <c r="GB213">
        <v>0</v>
      </c>
      <c r="GC213" t="s">
        <v>219</v>
      </c>
      <c r="GD213">
        <v>41</v>
      </c>
      <c r="GE213">
        <v>287</v>
      </c>
      <c r="GF213" t="s">
        <v>219</v>
      </c>
      <c r="GG213" t="s">
        <v>235</v>
      </c>
      <c r="GH213" t="s">
        <v>236</v>
      </c>
      <c r="GI213" t="s">
        <v>219</v>
      </c>
      <c r="GJ213" t="s">
        <v>277</v>
      </c>
      <c r="GK213" t="s">
        <v>219</v>
      </c>
      <c r="GL213">
        <v>2</v>
      </c>
      <c r="GM213">
        <v>14</v>
      </c>
      <c r="GN213" t="s">
        <v>206</v>
      </c>
      <c r="GO213" t="s">
        <v>237</v>
      </c>
      <c r="GP213" t="s">
        <v>212</v>
      </c>
      <c r="GQ213" t="s">
        <v>212</v>
      </c>
      <c r="GR213" t="s">
        <v>945</v>
      </c>
    </row>
    <row r="214" spans="1:200" x14ac:dyDescent="0.2">
      <c r="A214" t="s">
        <v>215</v>
      </c>
      <c r="B214" t="s">
        <v>216</v>
      </c>
      <c r="C214" t="s">
        <v>636</v>
      </c>
      <c r="D214" t="s">
        <v>318</v>
      </c>
      <c r="E214" t="s">
        <v>946</v>
      </c>
      <c r="F214" t="s">
        <v>947</v>
      </c>
      <c r="G214">
        <v>9</v>
      </c>
      <c r="H214">
        <v>9</v>
      </c>
      <c r="I214" t="s">
        <v>219</v>
      </c>
      <c r="J214">
        <v>643</v>
      </c>
      <c r="K214">
        <v>4828</v>
      </c>
      <c r="L214">
        <v>643</v>
      </c>
      <c r="M214">
        <v>4828</v>
      </c>
      <c r="N214" t="s">
        <v>216</v>
      </c>
      <c r="O214" t="s">
        <v>318</v>
      </c>
      <c r="P214">
        <v>0</v>
      </c>
      <c r="Q214">
        <v>0</v>
      </c>
      <c r="R214" t="s">
        <v>207</v>
      </c>
      <c r="S214" t="s">
        <v>207</v>
      </c>
      <c r="T214">
        <v>0</v>
      </c>
      <c r="U214">
        <v>0</v>
      </c>
      <c r="V214" t="s">
        <v>207</v>
      </c>
      <c r="W214" t="s">
        <v>207</v>
      </c>
      <c r="X214">
        <v>0</v>
      </c>
      <c r="Y214">
        <v>0</v>
      </c>
      <c r="Z214" t="s">
        <v>207</v>
      </c>
      <c r="AA214" t="s">
        <v>207</v>
      </c>
      <c r="AB214">
        <v>0</v>
      </c>
      <c r="AC214">
        <v>0</v>
      </c>
      <c r="AD214" t="s">
        <v>207</v>
      </c>
      <c r="AE214" t="s">
        <v>207</v>
      </c>
      <c r="AF214">
        <v>0</v>
      </c>
      <c r="AG214">
        <v>0</v>
      </c>
      <c r="AH214" t="s">
        <v>207</v>
      </c>
      <c r="AI214" t="s">
        <v>207</v>
      </c>
      <c r="AJ214">
        <v>0</v>
      </c>
      <c r="AK214">
        <v>0</v>
      </c>
      <c r="AL214" t="s">
        <v>206</v>
      </c>
      <c r="AM214">
        <v>0</v>
      </c>
      <c r="AN214">
        <v>0</v>
      </c>
      <c r="AO214">
        <v>0</v>
      </c>
      <c r="AP214">
        <v>0</v>
      </c>
      <c r="AQ214" t="s">
        <v>207</v>
      </c>
      <c r="AR214" t="s">
        <v>207</v>
      </c>
      <c r="AS214">
        <v>0</v>
      </c>
      <c r="AT214">
        <v>0</v>
      </c>
      <c r="AU214" t="s">
        <v>207</v>
      </c>
      <c r="AV214" t="s">
        <v>207</v>
      </c>
      <c r="AW214">
        <v>0</v>
      </c>
      <c r="AX214">
        <v>0</v>
      </c>
      <c r="AY214" t="s">
        <v>207</v>
      </c>
      <c r="AZ214" t="s">
        <v>207</v>
      </c>
      <c r="BA214">
        <v>0</v>
      </c>
      <c r="BB214">
        <v>0</v>
      </c>
      <c r="BC214" t="s">
        <v>207</v>
      </c>
      <c r="BD214" t="s">
        <v>207</v>
      </c>
      <c r="BE214">
        <v>0</v>
      </c>
      <c r="BF214">
        <v>0</v>
      </c>
      <c r="BG214" t="s">
        <v>207</v>
      </c>
      <c r="BH214" t="s">
        <v>207</v>
      </c>
      <c r="BI214">
        <v>0</v>
      </c>
      <c r="BJ214">
        <v>0</v>
      </c>
      <c r="BK214">
        <v>4828</v>
      </c>
      <c r="BL214">
        <v>0</v>
      </c>
      <c r="BM214">
        <v>0</v>
      </c>
      <c r="BN214">
        <v>0</v>
      </c>
      <c r="BO214" t="s">
        <v>206</v>
      </c>
      <c r="BP214">
        <v>0</v>
      </c>
      <c r="BQ214">
        <v>0</v>
      </c>
      <c r="BR214">
        <v>0</v>
      </c>
      <c r="BS214">
        <v>0</v>
      </c>
      <c r="BT214" t="s">
        <v>206</v>
      </c>
      <c r="BU214">
        <v>0</v>
      </c>
      <c r="BV214">
        <v>0</v>
      </c>
      <c r="BW214">
        <v>0</v>
      </c>
      <c r="BX214">
        <v>0</v>
      </c>
      <c r="BY214" t="s">
        <v>206</v>
      </c>
      <c r="BZ214">
        <v>0</v>
      </c>
      <c r="CA214">
        <v>0</v>
      </c>
      <c r="CB214">
        <v>0</v>
      </c>
      <c r="CC214">
        <v>0</v>
      </c>
      <c r="CD214" t="s">
        <v>206</v>
      </c>
      <c r="CE214">
        <v>0</v>
      </c>
      <c r="CF214">
        <v>0</v>
      </c>
      <c r="CG214">
        <v>0</v>
      </c>
      <c r="CH214">
        <v>0</v>
      </c>
      <c r="CI214" t="s">
        <v>206</v>
      </c>
      <c r="CJ214">
        <v>0</v>
      </c>
      <c r="CK214">
        <v>0</v>
      </c>
      <c r="CL214">
        <v>0</v>
      </c>
      <c r="CM214">
        <v>0</v>
      </c>
      <c r="CN214" t="s">
        <v>206</v>
      </c>
      <c r="CO214" t="s">
        <v>207</v>
      </c>
      <c r="CP214">
        <v>0</v>
      </c>
      <c r="CQ214">
        <v>0</v>
      </c>
      <c r="CR214">
        <v>0</v>
      </c>
      <c r="CS214">
        <v>643</v>
      </c>
      <c r="CT214">
        <v>4828</v>
      </c>
      <c r="CU214" t="s">
        <v>206</v>
      </c>
      <c r="CV214">
        <v>0</v>
      </c>
      <c r="CW214">
        <v>0</v>
      </c>
      <c r="CX214">
        <v>0</v>
      </c>
      <c r="CY214">
        <v>0</v>
      </c>
      <c r="CZ214" t="s">
        <v>219</v>
      </c>
      <c r="DA214">
        <f>Table1[[#This Row],[i- returnees internal present household]]+Table1[[#This Row],[k- abroad returnee household]]</f>
        <v>634</v>
      </c>
      <c r="DB214">
        <f>Table1[[#This Row],[i- returnees internal present individuals]]+Table1[[#This Row],[k- abroad returnee individuals]]</f>
        <v>4447</v>
      </c>
      <c r="DC214" t="s">
        <v>219</v>
      </c>
      <c r="DD214">
        <v>606</v>
      </c>
      <c r="DE214">
        <v>4249</v>
      </c>
      <c r="DF214">
        <v>321</v>
      </c>
      <c r="DG214">
        <v>2247</v>
      </c>
      <c r="DH214" t="s">
        <v>216</v>
      </c>
      <c r="DI214" t="s">
        <v>318</v>
      </c>
      <c r="DJ214" t="s">
        <v>210</v>
      </c>
      <c r="DK214" t="s">
        <v>207</v>
      </c>
      <c r="DL214">
        <v>126</v>
      </c>
      <c r="DM214">
        <v>882</v>
      </c>
      <c r="DN214" t="s">
        <v>216</v>
      </c>
      <c r="DO214" t="s">
        <v>255</v>
      </c>
      <c r="DP214" t="s">
        <v>210</v>
      </c>
      <c r="DQ214" t="s">
        <v>207</v>
      </c>
      <c r="DR214">
        <v>78</v>
      </c>
      <c r="DS214">
        <v>546</v>
      </c>
      <c r="DT214" t="s">
        <v>247</v>
      </c>
      <c r="DU214" t="s">
        <v>314</v>
      </c>
      <c r="DV214" t="s">
        <v>210</v>
      </c>
      <c r="DW214" t="s">
        <v>207</v>
      </c>
      <c r="DX214">
        <v>81</v>
      </c>
      <c r="DY214">
        <v>574</v>
      </c>
      <c r="DZ214" t="s">
        <v>216</v>
      </c>
      <c r="EA214" t="s">
        <v>255</v>
      </c>
      <c r="EB214" t="s">
        <v>210</v>
      </c>
      <c r="EC214" t="s">
        <v>207</v>
      </c>
      <c r="ED214">
        <v>0</v>
      </c>
      <c r="EE214">
        <v>0</v>
      </c>
      <c r="EF214" t="s">
        <v>207</v>
      </c>
      <c r="EG214" t="s">
        <v>207</v>
      </c>
      <c r="EH214" t="s">
        <v>207</v>
      </c>
      <c r="EI214" t="s">
        <v>207</v>
      </c>
      <c r="EJ214">
        <v>0</v>
      </c>
      <c r="EK214">
        <v>0</v>
      </c>
      <c r="EL214" t="s">
        <v>219</v>
      </c>
      <c r="EM214">
        <v>28</v>
      </c>
      <c r="EN214">
        <v>198</v>
      </c>
      <c r="EO214">
        <v>9</v>
      </c>
      <c r="EP214">
        <v>63</v>
      </c>
      <c r="EQ214" t="s">
        <v>281</v>
      </c>
      <c r="ER214" t="s">
        <v>484</v>
      </c>
      <c r="ES214" t="s">
        <v>210</v>
      </c>
      <c r="ET214" t="s">
        <v>207</v>
      </c>
      <c r="EU214">
        <v>11</v>
      </c>
      <c r="EV214">
        <v>77</v>
      </c>
      <c r="EW214" t="s">
        <v>281</v>
      </c>
      <c r="EX214" t="s">
        <v>484</v>
      </c>
      <c r="EY214" t="s">
        <v>210</v>
      </c>
      <c r="EZ214" t="s">
        <v>207</v>
      </c>
      <c r="FA214">
        <v>8</v>
      </c>
      <c r="FB214">
        <v>58</v>
      </c>
      <c r="FC214" t="s">
        <v>281</v>
      </c>
      <c r="FD214" t="s">
        <v>484</v>
      </c>
      <c r="FE214" t="s">
        <v>210</v>
      </c>
      <c r="FF214" t="s">
        <v>207</v>
      </c>
      <c r="FG214">
        <v>0</v>
      </c>
      <c r="FH214">
        <v>0</v>
      </c>
      <c r="FI214" t="s">
        <v>207</v>
      </c>
      <c r="FJ214" t="s">
        <v>207</v>
      </c>
      <c r="FK214" t="s">
        <v>207</v>
      </c>
      <c r="FL214" t="s">
        <v>207</v>
      </c>
      <c r="FM214">
        <v>0</v>
      </c>
      <c r="FN214">
        <v>0</v>
      </c>
      <c r="FO214" t="s">
        <v>207</v>
      </c>
      <c r="FP214" t="s">
        <v>207</v>
      </c>
      <c r="FQ214" t="s">
        <v>207</v>
      </c>
      <c r="FR214" t="s">
        <v>207</v>
      </c>
      <c r="FS214">
        <v>0</v>
      </c>
      <c r="FT214">
        <v>0</v>
      </c>
      <c r="FU214">
        <v>324</v>
      </c>
      <c r="FV214">
        <v>2268</v>
      </c>
      <c r="FW214">
        <v>109</v>
      </c>
      <c r="FX214">
        <v>763</v>
      </c>
      <c r="FY214">
        <v>201</v>
      </c>
      <c r="FZ214">
        <v>1416</v>
      </c>
      <c r="GA214">
        <v>0</v>
      </c>
      <c r="GB214">
        <v>0</v>
      </c>
      <c r="GC214" t="s">
        <v>219</v>
      </c>
      <c r="GD214">
        <v>112</v>
      </c>
      <c r="GE214">
        <v>761</v>
      </c>
      <c r="GF214" t="s">
        <v>219</v>
      </c>
      <c r="GG214" t="s">
        <v>247</v>
      </c>
      <c r="GH214" t="s">
        <v>314</v>
      </c>
      <c r="GI214" t="s">
        <v>206</v>
      </c>
      <c r="GJ214" t="s">
        <v>207</v>
      </c>
      <c r="GK214" t="s">
        <v>219</v>
      </c>
      <c r="GL214">
        <v>14</v>
      </c>
      <c r="GM214">
        <v>98</v>
      </c>
      <c r="GN214" t="s">
        <v>206</v>
      </c>
      <c r="GO214" t="s">
        <v>212</v>
      </c>
      <c r="GP214" t="s">
        <v>212</v>
      </c>
      <c r="GQ214" t="s">
        <v>212</v>
      </c>
      <c r="GR214" t="s">
        <v>220</v>
      </c>
    </row>
    <row r="215" spans="1:200" x14ac:dyDescent="0.2">
      <c r="A215" t="s">
        <v>215</v>
      </c>
      <c r="B215" t="s">
        <v>216</v>
      </c>
      <c r="C215" t="s">
        <v>409</v>
      </c>
      <c r="D215" t="s">
        <v>410</v>
      </c>
      <c r="E215" t="s">
        <v>948</v>
      </c>
      <c r="F215" t="s">
        <v>949</v>
      </c>
      <c r="G215">
        <v>9</v>
      </c>
      <c r="H215">
        <v>9</v>
      </c>
      <c r="I215" t="s">
        <v>219</v>
      </c>
      <c r="J215">
        <v>77</v>
      </c>
      <c r="K215">
        <v>480</v>
      </c>
      <c r="L215">
        <v>15</v>
      </c>
      <c r="M215">
        <v>93</v>
      </c>
      <c r="N215" t="s">
        <v>216</v>
      </c>
      <c r="O215" t="s">
        <v>255</v>
      </c>
      <c r="P215">
        <v>0</v>
      </c>
      <c r="Q215">
        <v>0</v>
      </c>
      <c r="R215" t="s">
        <v>207</v>
      </c>
      <c r="S215" t="s">
        <v>207</v>
      </c>
      <c r="T215">
        <v>21</v>
      </c>
      <c r="U215">
        <v>131</v>
      </c>
      <c r="V215" t="s">
        <v>216</v>
      </c>
      <c r="W215" t="s">
        <v>255</v>
      </c>
      <c r="X215">
        <v>0</v>
      </c>
      <c r="Y215">
        <v>0</v>
      </c>
      <c r="Z215" t="s">
        <v>207</v>
      </c>
      <c r="AA215" t="s">
        <v>207</v>
      </c>
      <c r="AB215">
        <v>12</v>
      </c>
      <c r="AC215">
        <v>75</v>
      </c>
      <c r="AD215" t="s">
        <v>253</v>
      </c>
      <c r="AE215" t="s">
        <v>254</v>
      </c>
      <c r="AF215">
        <v>29</v>
      </c>
      <c r="AG215">
        <v>181</v>
      </c>
      <c r="AH215" t="s">
        <v>216</v>
      </c>
      <c r="AI215" t="s">
        <v>223</v>
      </c>
      <c r="AJ215">
        <v>0</v>
      </c>
      <c r="AK215">
        <v>0</v>
      </c>
      <c r="AL215" t="s">
        <v>206</v>
      </c>
      <c r="AM215">
        <v>0</v>
      </c>
      <c r="AN215">
        <v>0</v>
      </c>
      <c r="AO215">
        <v>0</v>
      </c>
      <c r="AP215">
        <v>0</v>
      </c>
      <c r="AQ215" t="s">
        <v>207</v>
      </c>
      <c r="AR215" t="s">
        <v>207</v>
      </c>
      <c r="AS215">
        <v>0</v>
      </c>
      <c r="AT215">
        <v>0</v>
      </c>
      <c r="AU215" t="s">
        <v>207</v>
      </c>
      <c r="AV215" t="s">
        <v>207</v>
      </c>
      <c r="AW215">
        <v>0</v>
      </c>
      <c r="AX215">
        <v>0</v>
      </c>
      <c r="AY215" t="s">
        <v>207</v>
      </c>
      <c r="AZ215" t="s">
        <v>207</v>
      </c>
      <c r="BA215">
        <v>0</v>
      </c>
      <c r="BB215">
        <v>0</v>
      </c>
      <c r="BC215" t="s">
        <v>207</v>
      </c>
      <c r="BD215" t="s">
        <v>207</v>
      </c>
      <c r="BE215">
        <v>0</v>
      </c>
      <c r="BF215">
        <v>0</v>
      </c>
      <c r="BG215" t="s">
        <v>207</v>
      </c>
      <c r="BH215" t="s">
        <v>207</v>
      </c>
      <c r="BI215">
        <v>0</v>
      </c>
      <c r="BJ215">
        <v>0</v>
      </c>
      <c r="BK215">
        <v>93</v>
      </c>
      <c r="BL215">
        <v>0</v>
      </c>
      <c r="BM215">
        <v>0</v>
      </c>
      <c r="BN215">
        <v>0</v>
      </c>
      <c r="BO215" t="s">
        <v>206</v>
      </c>
      <c r="BP215">
        <v>0</v>
      </c>
      <c r="BQ215">
        <v>0</v>
      </c>
      <c r="BR215">
        <v>0</v>
      </c>
      <c r="BS215">
        <v>0</v>
      </c>
      <c r="BT215" t="s">
        <v>206</v>
      </c>
      <c r="BU215">
        <v>131</v>
      </c>
      <c r="BV215">
        <v>0</v>
      </c>
      <c r="BW215">
        <v>0</v>
      </c>
      <c r="BX215">
        <v>0</v>
      </c>
      <c r="BY215" t="s">
        <v>206</v>
      </c>
      <c r="BZ215">
        <v>0</v>
      </c>
      <c r="CA215">
        <v>0</v>
      </c>
      <c r="CB215">
        <v>0</v>
      </c>
      <c r="CC215">
        <v>0</v>
      </c>
      <c r="CD215" t="s">
        <v>206</v>
      </c>
      <c r="CE215">
        <v>0</v>
      </c>
      <c r="CF215">
        <v>75</v>
      </c>
      <c r="CG215">
        <v>0</v>
      </c>
      <c r="CH215">
        <v>0</v>
      </c>
      <c r="CI215" t="s">
        <v>206</v>
      </c>
      <c r="CJ215">
        <v>0</v>
      </c>
      <c r="CK215">
        <v>181</v>
      </c>
      <c r="CL215">
        <v>0</v>
      </c>
      <c r="CM215">
        <v>0</v>
      </c>
      <c r="CN215" t="s">
        <v>206</v>
      </c>
      <c r="CO215" t="s">
        <v>207</v>
      </c>
      <c r="CP215">
        <v>0</v>
      </c>
      <c r="CQ215">
        <v>0</v>
      </c>
      <c r="CR215">
        <v>0</v>
      </c>
      <c r="CS215">
        <v>77</v>
      </c>
      <c r="CT215">
        <v>480</v>
      </c>
      <c r="CU215" t="s">
        <v>206</v>
      </c>
      <c r="CV215">
        <v>0</v>
      </c>
      <c r="CW215">
        <v>0</v>
      </c>
      <c r="CX215">
        <v>157</v>
      </c>
      <c r="CY215">
        <v>1825</v>
      </c>
      <c r="CZ215" t="s">
        <v>219</v>
      </c>
      <c r="DA215">
        <f>Table1[[#This Row],[i- returnees internal present household]]+Table1[[#This Row],[k- abroad returnee household]]</f>
        <v>158</v>
      </c>
      <c r="DB215">
        <f>Table1[[#This Row],[i- returnees internal present individuals]]+Table1[[#This Row],[k- abroad returnee individuals]]</f>
        <v>924</v>
      </c>
      <c r="DC215" t="s">
        <v>219</v>
      </c>
      <c r="DD215">
        <v>88</v>
      </c>
      <c r="DE215">
        <v>477</v>
      </c>
      <c r="DF215">
        <v>0</v>
      </c>
      <c r="DG215">
        <v>0</v>
      </c>
      <c r="DH215" t="s">
        <v>207</v>
      </c>
      <c r="DI215" t="s">
        <v>207</v>
      </c>
      <c r="DJ215" t="s">
        <v>207</v>
      </c>
      <c r="DK215" t="s">
        <v>207</v>
      </c>
      <c r="DL215">
        <v>8</v>
      </c>
      <c r="DM215">
        <v>43</v>
      </c>
      <c r="DN215" t="s">
        <v>253</v>
      </c>
      <c r="DO215" t="s">
        <v>254</v>
      </c>
      <c r="DP215" t="s">
        <v>210</v>
      </c>
      <c r="DQ215" t="s">
        <v>207</v>
      </c>
      <c r="DR215">
        <v>10</v>
      </c>
      <c r="DS215">
        <v>55</v>
      </c>
      <c r="DT215" t="s">
        <v>216</v>
      </c>
      <c r="DU215" t="s">
        <v>255</v>
      </c>
      <c r="DV215" t="s">
        <v>210</v>
      </c>
      <c r="DW215" t="s">
        <v>207</v>
      </c>
      <c r="DX215">
        <v>7</v>
      </c>
      <c r="DY215">
        <v>38</v>
      </c>
      <c r="DZ215" t="s">
        <v>203</v>
      </c>
      <c r="EA215" t="s">
        <v>286</v>
      </c>
      <c r="EB215" t="s">
        <v>210</v>
      </c>
      <c r="EC215" t="s">
        <v>207</v>
      </c>
      <c r="ED215">
        <v>63</v>
      </c>
      <c r="EE215">
        <v>341</v>
      </c>
      <c r="EF215" t="s">
        <v>216</v>
      </c>
      <c r="EG215" t="s">
        <v>318</v>
      </c>
      <c r="EH215" t="s">
        <v>242</v>
      </c>
      <c r="EI215" t="s">
        <v>207</v>
      </c>
      <c r="EJ215">
        <v>0</v>
      </c>
      <c r="EK215">
        <v>0</v>
      </c>
      <c r="EL215" t="s">
        <v>219</v>
      </c>
      <c r="EM215">
        <v>70</v>
      </c>
      <c r="EN215">
        <v>447</v>
      </c>
      <c r="EO215">
        <v>0</v>
      </c>
      <c r="EP215">
        <v>0</v>
      </c>
      <c r="EQ215" t="s">
        <v>207</v>
      </c>
      <c r="ER215" t="s">
        <v>207</v>
      </c>
      <c r="ES215" t="s">
        <v>207</v>
      </c>
      <c r="ET215" t="s">
        <v>207</v>
      </c>
      <c r="EU215">
        <v>20</v>
      </c>
      <c r="EV215">
        <v>121</v>
      </c>
      <c r="EW215" t="s">
        <v>208</v>
      </c>
      <c r="EX215" t="s">
        <v>209</v>
      </c>
      <c r="EY215" t="s">
        <v>210</v>
      </c>
      <c r="EZ215" t="s">
        <v>207</v>
      </c>
      <c r="FA215">
        <v>8</v>
      </c>
      <c r="FB215">
        <v>34</v>
      </c>
      <c r="FC215" t="s">
        <v>277</v>
      </c>
      <c r="FD215" t="s">
        <v>545</v>
      </c>
      <c r="FE215" t="s">
        <v>210</v>
      </c>
      <c r="FF215" t="s">
        <v>207</v>
      </c>
      <c r="FG215">
        <v>14</v>
      </c>
      <c r="FH215">
        <v>82</v>
      </c>
      <c r="FI215" t="s">
        <v>208</v>
      </c>
      <c r="FJ215" t="s">
        <v>209</v>
      </c>
      <c r="FK215" t="s">
        <v>210</v>
      </c>
      <c r="FL215" t="s">
        <v>207</v>
      </c>
      <c r="FM215">
        <v>28</v>
      </c>
      <c r="FN215">
        <v>210</v>
      </c>
      <c r="FO215" t="s">
        <v>208</v>
      </c>
      <c r="FP215" t="s">
        <v>209</v>
      </c>
      <c r="FQ215" t="s">
        <v>364</v>
      </c>
      <c r="FR215" t="s">
        <v>207</v>
      </c>
      <c r="FS215">
        <v>0</v>
      </c>
      <c r="FT215">
        <v>0</v>
      </c>
      <c r="FU215">
        <v>81</v>
      </c>
      <c r="FV215">
        <v>456</v>
      </c>
      <c r="FW215">
        <v>52</v>
      </c>
      <c r="FX215">
        <v>304</v>
      </c>
      <c r="FY215">
        <v>25</v>
      </c>
      <c r="FZ215">
        <v>164</v>
      </c>
      <c r="GA215">
        <v>0</v>
      </c>
      <c r="GB215">
        <v>0</v>
      </c>
      <c r="GC215" t="s">
        <v>219</v>
      </c>
      <c r="GD215">
        <v>251</v>
      </c>
      <c r="GE215">
        <v>1604</v>
      </c>
      <c r="GF215" t="s">
        <v>219</v>
      </c>
      <c r="GG215" t="s">
        <v>216</v>
      </c>
      <c r="GH215" t="s">
        <v>255</v>
      </c>
      <c r="GI215" t="s">
        <v>219</v>
      </c>
      <c r="GJ215" t="s">
        <v>208</v>
      </c>
      <c r="GK215" t="s">
        <v>219</v>
      </c>
      <c r="GL215">
        <v>15</v>
      </c>
      <c r="GM215">
        <v>98</v>
      </c>
      <c r="GN215" t="s">
        <v>206</v>
      </c>
      <c r="GO215" t="s">
        <v>212</v>
      </c>
      <c r="GP215" t="s">
        <v>211</v>
      </c>
      <c r="GQ215" t="s">
        <v>212</v>
      </c>
      <c r="GR215" t="s">
        <v>220</v>
      </c>
    </row>
    <row r="216" spans="1:200" x14ac:dyDescent="0.2">
      <c r="A216" t="s">
        <v>389</v>
      </c>
      <c r="B216" t="s">
        <v>235</v>
      </c>
      <c r="C216" t="s">
        <v>951</v>
      </c>
      <c r="D216" t="s">
        <v>952</v>
      </c>
      <c r="E216" t="s">
        <v>950</v>
      </c>
      <c r="F216" t="s">
        <v>953</v>
      </c>
      <c r="G216">
        <v>9</v>
      </c>
      <c r="H216">
        <v>9</v>
      </c>
      <c r="I216" t="s">
        <v>219</v>
      </c>
      <c r="J216">
        <v>419</v>
      </c>
      <c r="K216">
        <v>2514</v>
      </c>
      <c r="L216">
        <v>268</v>
      </c>
      <c r="M216">
        <v>1608</v>
      </c>
      <c r="N216" t="s">
        <v>235</v>
      </c>
      <c r="O216" t="s">
        <v>952</v>
      </c>
      <c r="P216">
        <v>151</v>
      </c>
      <c r="Q216">
        <v>906</v>
      </c>
      <c r="R216" t="s">
        <v>235</v>
      </c>
      <c r="S216" t="s">
        <v>952</v>
      </c>
      <c r="T216">
        <v>0</v>
      </c>
      <c r="U216">
        <v>0</v>
      </c>
      <c r="V216" t="s">
        <v>207</v>
      </c>
      <c r="W216" t="s">
        <v>207</v>
      </c>
      <c r="X216">
        <v>0</v>
      </c>
      <c r="Y216">
        <v>0</v>
      </c>
      <c r="Z216" t="s">
        <v>207</v>
      </c>
      <c r="AA216" t="s">
        <v>207</v>
      </c>
      <c r="AB216">
        <v>0</v>
      </c>
      <c r="AC216">
        <v>0</v>
      </c>
      <c r="AD216" t="s">
        <v>207</v>
      </c>
      <c r="AE216" t="s">
        <v>207</v>
      </c>
      <c r="AF216">
        <v>0</v>
      </c>
      <c r="AG216">
        <v>0</v>
      </c>
      <c r="AH216" t="s">
        <v>207</v>
      </c>
      <c r="AI216" t="s">
        <v>207</v>
      </c>
      <c r="AJ216">
        <v>0</v>
      </c>
      <c r="AK216">
        <v>0</v>
      </c>
      <c r="AL216" t="s">
        <v>219</v>
      </c>
      <c r="AM216">
        <v>134</v>
      </c>
      <c r="AN216">
        <v>804</v>
      </c>
      <c r="AO216">
        <v>134</v>
      </c>
      <c r="AP216">
        <v>804</v>
      </c>
      <c r="AQ216" t="s">
        <v>277</v>
      </c>
      <c r="AR216" t="s">
        <v>278</v>
      </c>
      <c r="AS216">
        <v>0</v>
      </c>
      <c r="AT216">
        <v>0</v>
      </c>
      <c r="AU216" t="s">
        <v>207</v>
      </c>
      <c r="AV216" t="s">
        <v>207</v>
      </c>
      <c r="AW216">
        <v>0</v>
      </c>
      <c r="AX216">
        <v>0</v>
      </c>
      <c r="AY216" t="s">
        <v>207</v>
      </c>
      <c r="AZ216" t="s">
        <v>207</v>
      </c>
      <c r="BA216">
        <v>0</v>
      </c>
      <c r="BB216">
        <v>0</v>
      </c>
      <c r="BC216" t="s">
        <v>207</v>
      </c>
      <c r="BD216" t="s">
        <v>207</v>
      </c>
      <c r="BE216">
        <v>0</v>
      </c>
      <c r="BF216">
        <v>0</v>
      </c>
      <c r="BG216" t="s">
        <v>207</v>
      </c>
      <c r="BH216" t="s">
        <v>207</v>
      </c>
      <c r="BI216">
        <v>0</v>
      </c>
      <c r="BJ216">
        <v>0</v>
      </c>
      <c r="BK216">
        <v>1608</v>
      </c>
      <c r="BL216">
        <v>0</v>
      </c>
      <c r="BM216">
        <v>0</v>
      </c>
      <c r="BN216">
        <v>0</v>
      </c>
      <c r="BO216" t="s">
        <v>206</v>
      </c>
      <c r="BP216">
        <v>906</v>
      </c>
      <c r="BQ216">
        <v>0</v>
      </c>
      <c r="BR216">
        <v>0</v>
      </c>
      <c r="BS216">
        <v>0</v>
      </c>
      <c r="BT216" t="s">
        <v>206</v>
      </c>
      <c r="BU216">
        <v>0</v>
      </c>
      <c r="BV216">
        <v>0</v>
      </c>
      <c r="BW216">
        <v>0</v>
      </c>
      <c r="BX216">
        <v>0</v>
      </c>
      <c r="BY216" t="s">
        <v>206</v>
      </c>
      <c r="BZ216">
        <v>0</v>
      </c>
      <c r="CA216">
        <v>0</v>
      </c>
      <c r="CB216">
        <v>0</v>
      </c>
      <c r="CC216">
        <v>0</v>
      </c>
      <c r="CD216" t="s">
        <v>206</v>
      </c>
      <c r="CE216">
        <v>0</v>
      </c>
      <c r="CF216">
        <v>0</v>
      </c>
      <c r="CG216">
        <v>0</v>
      </c>
      <c r="CH216">
        <v>0</v>
      </c>
      <c r="CI216" t="s">
        <v>206</v>
      </c>
      <c r="CJ216">
        <v>0</v>
      </c>
      <c r="CK216">
        <v>0</v>
      </c>
      <c r="CL216">
        <v>0</v>
      </c>
      <c r="CM216">
        <v>0</v>
      </c>
      <c r="CN216" t="s">
        <v>206</v>
      </c>
      <c r="CO216" t="s">
        <v>207</v>
      </c>
      <c r="CP216">
        <v>0</v>
      </c>
      <c r="CQ216">
        <v>0</v>
      </c>
      <c r="CR216">
        <v>0</v>
      </c>
      <c r="CS216">
        <v>419</v>
      </c>
      <c r="CT216">
        <v>2514</v>
      </c>
      <c r="CU216" t="s">
        <v>219</v>
      </c>
      <c r="CV216">
        <v>120</v>
      </c>
      <c r="CW216">
        <v>840</v>
      </c>
      <c r="CX216">
        <v>638</v>
      </c>
      <c r="CY216">
        <v>3828</v>
      </c>
      <c r="CZ216" t="s">
        <v>219</v>
      </c>
      <c r="DA216">
        <f>Table1[[#This Row],[i- returnees internal present household]]+Table1[[#This Row],[k- abroad returnee household]]</f>
        <v>367</v>
      </c>
      <c r="DB216">
        <f>Table1[[#This Row],[i- returnees internal present individuals]]+Table1[[#This Row],[k- abroad returnee individuals]]</f>
        <v>2202</v>
      </c>
      <c r="DC216" t="s">
        <v>219</v>
      </c>
      <c r="DD216">
        <v>229</v>
      </c>
      <c r="DE216">
        <v>1374</v>
      </c>
      <c r="DF216">
        <v>40</v>
      </c>
      <c r="DG216">
        <v>240</v>
      </c>
      <c r="DH216" t="s">
        <v>253</v>
      </c>
      <c r="DI216" t="s">
        <v>256</v>
      </c>
      <c r="DJ216" t="s">
        <v>210</v>
      </c>
      <c r="DK216" t="s">
        <v>207</v>
      </c>
      <c r="DL216">
        <v>80</v>
      </c>
      <c r="DM216">
        <v>480</v>
      </c>
      <c r="DN216" t="s">
        <v>253</v>
      </c>
      <c r="DO216" t="s">
        <v>254</v>
      </c>
      <c r="DP216" t="s">
        <v>210</v>
      </c>
      <c r="DQ216" t="s">
        <v>207</v>
      </c>
      <c r="DR216">
        <v>40</v>
      </c>
      <c r="DS216">
        <v>240</v>
      </c>
      <c r="DT216" t="s">
        <v>288</v>
      </c>
      <c r="DU216" t="s">
        <v>646</v>
      </c>
      <c r="DV216" t="s">
        <v>210</v>
      </c>
      <c r="DW216" t="s">
        <v>207</v>
      </c>
      <c r="DX216">
        <v>50</v>
      </c>
      <c r="DY216">
        <v>300</v>
      </c>
      <c r="DZ216" t="s">
        <v>288</v>
      </c>
      <c r="EA216" t="s">
        <v>646</v>
      </c>
      <c r="EB216" t="s">
        <v>210</v>
      </c>
      <c r="EC216" t="s">
        <v>207</v>
      </c>
      <c r="ED216">
        <v>19</v>
      </c>
      <c r="EE216">
        <v>114</v>
      </c>
      <c r="EF216" t="s">
        <v>384</v>
      </c>
      <c r="EG216" t="s">
        <v>701</v>
      </c>
      <c r="EH216" t="s">
        <v>210</v>
      </c>
      <c r="EI216" t="s">
        <v>207</v>
      </c>
      <c r="EJ216">
        <v>0</v>
      </c>
      <c r="EK216">
        <v>0</v>
      </c>
      <c r="EL216" t="s">
        <v>219</v>
      </c>
      <c r="EM216">
        <v>138</v>
      </c>
      <c r="EN216">
        <v>828</v>
      </c>
      <c r="EO216">
        <v>20</v>
      </c>
      <c r="EP216">
        <v>120</v>
      </c>
      <c r="EQ216" t="s">
        <v>277</v>
      </c>
      <c r="ER216" t="s">
        <v>278</v>
      </c>
      <c r="ES216" t="s">
        <v>210</v>
      </c>
      <c r="ET216" t="s">
        <v>207</v>
      </c>
      <c r="EU216">
        <v>15</v>
      </c>
      <c r="EV216">
        <v>90</v>
      </c>
      <c r="EW216" t="s">
        <v>277</v>
      </c>
      <c r="EX216" t="s">
        <v>278</v>
      </c>
      <c r="EY216" t="s">
        <v>210</v>
      </c>
      <c r="EZ216" t="s">
        <v>207</v>
      </c>
      <c r="FA216">
        <v>25</v>
      </c>
      <c r="FB216">
        <v>150</v>
      </c>
      <c r="FC216" t="s">
        <v>208</v>
      </c>
      <c r="FD216" t="s">
        <v>209</v>
      </c>
      <c r="FE216" t="s">
        <v>210</v>
      </c>
      <c r="FF216" t="s">
        <v>207</v>
      </c>
      <c r="FG216">
        <v>60</v>
      </c>
      <c r="FH216">
        <v>360</v>
      </c>
      <c r="FI216" t="s">
        <v>279</v>
      </c>
      <c r="FJ216" t="s">
        <v>414</v>
      </c>
      <c r="FK216" t="s">
        <v>210</v>
      </c>
      <c r="FL216" t="s">
        <v>207</v>
      </c>
      <c r="FM216">
        <v>18</v>
      </c>
      <c r="FN216">
        <v>108</v>
      </c>
      <c r="FO216" t="s">
        <v>279</v>
      </c>
      <c r="FP216" t="s">
        <v>414</v>
      </c>
      <c r="FQ216" t="s">
        <v>210</v>
      </c>
      <c r="FR216" t="s">
        <v>207</v>
      </c>
      <c r="FS216">
        <v>0</v>
      </c>
      <c r="FT216">
        <v>0</v>
      </c>
      <c r="FU216">
        <v>120</v>
      </c>
      <c r="FV216">
        <v>720</v>
      </c>
      <c r="FW216">
        <v>100</v>
      </c>
      <c r="FX216">
        <v>600</v>
      </c>
      <c r="FY216">
        <v>147</v>
      </c>
      <c r="FZ216">
        <v>882</v>
      </c>
      <c r="GA216">
        <v>0</v>
      </c>
      <c r="GB216">
        <v>0</v>
      </c>
      <c r="GC216" t="s">
        <v>219</v>
      </c>
      <c r="GD216">
        <v>186</v>
      </c>
      <c r="GE216">
        <v>1116</v>
      </c>
      <c r="GF216" t="s">
        <v>219</v>
      </c>
      <c r="GG216" t="s">
        <v>253</v>
      </c>
      <c r="GH216" t="s">
        <v>254</v>
      </c>
      <c r="GI216" t="s">
        <v>219</v>
      </c>
      <c r="GJ216" t="s">
        <v>279</v>
      </c>
      <c r="GK216" t="s">
        <v>219</v>
      </c>
      <c r="GL216">
        <v>67</v>
      </c>
      <c r="GM216">
        <v>437</v>
      </c>
      <c r="GN216" t="s">
        <v>219</v>
      </c>
      <c r="GO216" t="s">
        <v>212</v>
      </c>
      <c r="GP216" t="s">
        <v>257</v>
      </c>
      <c r="GQ216" t="s">
        <v>257</v>
      </c>
      <c r="GR216" t="s">
        <v>220</v>
      </c>
    </row>
    <row r="217" spans="1:200" x14ac:dyDescent="0.2">
      <c r="A217" t="s">
        <v>215</v>
      </c>
      <c r="B217" t="s">
        <v>216</v>
      </c>
      <c r="C217" t="s">
        <v>955</v>
      </c>
      <c r="D217" t="s">
        <v>255</v>
      </c>
      <c r="E217" t="s">
        <v>954</v>
      </c>
      <c r="F217" t="s">
        <v>956</v>
      </c>
      <c r="G217">
        <v>9</v>
      </c>
      <c r="H217">
        <v>9</v>
      </c>
      <c r="I217" t="s">
        <v>219</v>
      </c>
      <c r="J217">
        <v>617</v>
      </c>
      <c r="K217">
        <v>3700</v>
      </c>
      <c r="L217">
        <v>37</v>
      </c>
      <c r="M217">
        <v>219</v>
      </c>
      <c r="N217" t="s">
        <v>216</v>
      </c>
      <c r="O217" t="s">
        <v>255</v>
      </c>
      <c r="P217">
        <v>153</v>
      </c>
      <c r="Q217">
        <v>915</v>
      </c>
      <c r="R217" t="s">
        <v>216</v>
      </c>
      <c r="S217" t="s">
        <v>255</v>
      </c>
      <c r="T217">
        <v>194</v>
      </c>
      <c r="U217">
        <v>1165</v>
      </c>
      <c r="V217" t="s">
        <v>216</v>
      </c>
      <c r="W217" t="s">
        <v>255</v>
      </c>
      <c r="X217">
        <v>162</v>
      </c>
      <c r="Y217">
        <v>980</v>
      </c>
      <c r="Z217" t="s">
        <v>216</v>
      </c>
      <c r="AA217" t="s">
        <v>255</v>
      </c>
      <c r="AB217">
        <v>71</v>
      </c>
      <c r="AC217">
        <v>421</v>
      </c>
      <c r="AD217" t="s">
        <v>216</v>
      </c>
      <c r="AE217" t="s">
        <v>255</v>
      </c>
      <c r="AF217">
        <v>0</v>
      </c>
      <c r="AG217">
        <v>0</v>
      </c>
      <c r="AH217" t="s">
        <v>207</v>
      </c>
      <c r="AI217" t="s">
        <v>207</v>
      </c>
      <c r="AJ217">
        <v>0</v>
      </c>
      <c r="AK217">
        <v>0</v>
      </c>
      <c r="AL217" t="s">
        <v>206</v>
      </c>
      <c r="AM217">
        <v>0</v>
      </c>
      <c r="AN217">
        <v>0</v>
      </c>
      <c r="AO217">
        <v>0</v>
      </c>
      <c r="AP217">
        <v>0</v>
      </c>
      <c r="AQ217" t="s">
        <v>207</v>
      </c>
      <c r="AR217" t="s">
        <v>207</v>
      </c>
      <c r="AS217">
        <v>0</v>
      </c>
      <c r="AT217">
        <v>0</v>
      </c>
      <c r="AU217" t="s">
        <v>207</v>
      </c>
      <c r="AV217" t="s">
        <v>207</v>
      </c>
      <c r="AW217">
        <v>0</v>
      </c>
      <c r="AX217">
        <v>0</v>
      </c>
      <c r="AY217" t="s">
        <v>207</v>
      </c>
      <c r="AZ217" t="s">
        <v>207</v>
      </c>
      <c r="BA217">
        <v>0</v>
      </c>
      <c r="BB217">
        <v>0</v>
      </c>
      <c r="BC217" t="s">
        <v>207</v>
      </c>
      <c r="BD217" t="s">
        <v>207</v>
      </c>
      <c r="BE217">
        <v>0</v>
      </c>
      <c r="BF217">
        <v>0</v>
      </c>
      <c r="BG217" t="s">
        <v>207</v>
      </c>
      <c r="BH217" t="s">
        <v>207</v>
      </c>
      <c r="BI217">
        <v>0</v>
      </c>
      <c r="BJ217">
        <v>0</v>
      </c>
      <c r="BK217">
        <v>219</v>
      </c>
      <c r="BL217">
        <v>0</v>
      </c>
      <c r="BM217">
        <v>0</v>
      </c>
      <c r="BN217">
        <v>0</v>
      </c>
      <c r="BO217" t="s">
        <v>206</v>
      </c>
      <c r="BP217">
        <v>0</v>
      </c>
      <c r="BQ217">
        <v>915</v>
      </c>
      <c r="BR217">
        <v>0</v>
      </c>
      <c r="BS217">
        <v>0</v>
      </c>
      <c r="BT217" t="s">
        <v>206</v>
      </c>
      <c r="BU217">
        <v>0</v>
      </c>
      <c r="BV217">
        <v>1165</v>
      </c>
      <c r="BW217">
        <v>0</v>
      </c>
      <c r="BX217">
        <v>0</v>
      </c>
      <c r="BY217" t="s">
        <v>206</v>
      </c>
      <c r="BZ217">
        <v>0</v>
      </c>
      <c r="CA217">
        <v>980</v>
      </c>
      <c r="CB217">
        <v>0</v>
      </c>
      <c r="CC217">
        <v>0</v>
      </c>
      <c r="CD217" t="s">
        <v>206</v>
      </c>
      <c r="CE217">
        <v>0</v>
      </c>
      <c r="CF217">
        <v>421</v>
      </c>
      <c r="CG217">
        <v>0</v>
      </c>
      <c r="CH217">
        <v>0</v>
      </c>
      <c r="CI217" t="s">
        <v>206</v>
      </c>
      <c r="CJ217">
        <v>0</v>
      </c>
      <c r="CK217">
        <v>0</v>
      </c>
      <c r="CL217">
        <v>0</v>
      </c>
      <c r="CM217">
        <v>0</v>
      </c>
      <c r="CN217" t="s">
        <v>206</v>
      </c>
      <c r="CO217" t="s">
        <v>207</v>
      </c>
      <c r="CP217">
        <v>0</v>
      </c>
      <c r="CQ217">
        <v>0</v>
      </c>
      <c r="CR217">
        <v>0</v>
      </c>
      <c r="CS217">
        <v>617</v>
      </c>
      <c r="CT217">
        <v>3700</v>
      </c>
      <c r="CU217" t="s">
        <v>219</v>
      </c>
      <c r="CV217">
        <v>37</v>
      </c>
      <c r="CW217">
        <v>219</v>
      </c>
      <c r="CX217">
        <v>272</v>
      </c>
      <c r="CY217">
        <v>1630</v>
      </c>
      <c r="CZ217" t="s">
        <v>219</v>
      </c>
      <c r="DA217">
        <f>Table1[[#This Row],[i- returnees internal present household]]+Table1[[#This Row],[k- abroad returnee household]]</f>
        <v>158</v>
      </c>
      <c r="DB217">
        <f>Table1[[#This Row],[i- returnees internal present individuals]]+Table1[[#This Row],[k- abroad returnee individuals]]</f>
        <v>947</v>
      </c>
      <c r="DC217" t="s">
        <v>219</v>
      </c>
      <c r="DD217">
        <v>143</v>
      </c>
      <c r="DE217">
        <v>862</v>
      </c>
      <c r="DF217">
        <v>11</v>
      </c>
      <c r="DG217">
        <v>68</v>
      </c>
      <c r="DH217" t="s">
        <v>247</v>
      </c>
      <c r="DI217" t="s">
        <v>314</v>
      </c>
      <c r="DJ217" t="s">
        <v>210</v>
      </c>
      <c r="DK217" t="s">
        <v>207</v>
      </c>
      <c r="DL217">
        <v>56</v>
      </c>
      <c r="DM217">
        <v>335</v>
      </c>
      <c r="DN217" t="s">
        <v>247</v>
      </c>
      <c r="DO217" t="s">
        <v>314</v>
      </c>
      <c r="DP217" t="s">
        <v>210</v>
      </c>
      <c r="DQ217" t="s">
        <v>207</v>
      </c>
      <c r="DR217">
        <v>38</v>
      </c>
      <c r="DS217">
        <v>228</v>
      </c>
      <c r="DT217" t="s">
        <v>247</v>
      </c>
      <c r="DU217" t="s">
        <v>314</v>
      </c>
      <c r="DV217" t="s">
        <v>210</v>
      </c>
      <c r="DW217" t="s">
        <v>207</v>
      </c>
      <c r="DX217">
        <v>38</v>
      </c>
      <c r="DY217">
        <v>231</v>
      </c>
      <c r="DZ217" t="s">
        <v>247</v>
      </c>
      <c r="EA217" t="s">
        <v>314</v>
      </c>
      <c r="EB217" t="s">
        <v>210</v>
      </c>
      <c r="EC217" t="s">
        <v>207</v>
      </c>
      <c r="ED217">
        <v>0</v>
      </c>
      <c r="EE217">
        <v>0</v>
      </c>
      <c r="EF217" t="s">
        <v>207</v>
      </c>
      <c r="EG217" t="s">
        <v>207</v>
      </c>
      <c r="EH217" t="s">
        <v>207</v>
      </c>
      <c r="EI217" t="s">
        <v>207</v>
      </c>
      <c r="EJ217">
        <v>0</v>
      </c>
      <c r="EK217">
        <v>0</v>
      </c>
      <c r="EL217" t="s">
        <v>219</v>
      </c>
      <c r="EM217">
        <v>15</v>
      </c>
      <c r="EN217">
        <v>85</v>
      </c>
      <c r="EO217">
        <v>1</v>
      </c>
      <c r="EP217">
        <v>4</v>
      </c>
      <c r="EQ217" t="s">
        <v>281</v>
      </c>
      <c r="ER217" t="s">
        <v>484</v>
      </c>
      <c r="ES217" t="s">
        <v>210</v>
      </c>
      <c r="ET217" t="s">
        <v>207</v>
      </c>
      <c r="EU217">
        <v>5</v>
      </c>
      <c r="EV217">
        <v>27</v>
      </c>
      <c r="EW217" t="s">
        <v>281</v>
      </c>
      <c r="EX217" t="s">
        <v>484</v>
      </c>
      <c r="EY217" t="s">
        <v>210</v>
      </c>
      <c r="EZ217" t="s">
        <v>207</v>
      </c>
      <c r="FA217">
        <v>8</v>
      </c>
      <c r="FB217">
        <v>49</v>
      </c>
      <c r="FC217" t="s">
        <v>281</v>
      </c>
      <c r="FD217" t="s">
        <v>484</v>
      </c>
      <c r="FE217" t="s">
        <v>210</v>
      </c>
      <c r="FF217" t="s">
        <v>207</v>
      </c>
      <c r="FG217">
        <v>1</v>
      </c>
      <c r="FH217">
        <v>5</v>
      </c>
      <c r="FI217" t="s">
        <v>281</v>
      </c>
      <c r="FJ217" t="s">
        <v>393</v>
      </c>
      <c r="FK217" t="s">
        <v>210</v>
      </c>
      <c r="FL217" t="s">
        <v>207</v>
      </c>
      <c r="FM217">
        <v>0</v>
      </c>
      <c r="FN217">
        <v>0</v>
      </c>
      <c r="FO217" t="s">
        <v>207</v>
      </c>
      <c r="FP217" t="s">
        <v>207</v>
      </c>
      <c r="FQ217" t="s">
        <v>207</v>
      </c>
      <c r="FR217" t="s">
        <v>207</v>
      </c>
      <c r="FS217">
        <v>0</v>
      </c>
      <c r="FT217">
        <v>0</v>
      </c>
      <c r="FU217">
        <v>68</v>
      </c>
      <c r="FV217">
        <v>436</v>
      </c>
      <c r="FW217">
        <v>50</v>
      </c>
      <c r="FX217">
        <v>268</v>
      </c>
      <c r="FY217">
        <v>40</v>
      </c>
      <c r="FZ217">
        <v>243</v>
      </c>
      <c r="GA217">
        <v>0</v>
      </c>
      <c r="GB217">
        <v>0</v>
      </c>
      <c r="GC217" t="s">
        <v>219</v>
      </c>
      <c r="GD217">
        <v>285</v>
      </c>
      <c r="GE217">
        <v>1651</v>
      </c>
      <c r="GF217" t="s">
        <v>219</v>
      </c>
      <c r="GG217" t="s">
        <v>247</v>
      </c>
      <c r="GH217" t="s">
        <v>314</v>
      </c>
      <c r="GI217" t="s">
        <v>219</v>
      </c>
      <c r="GJ217" t="s">
        <v>281</v>
      </c>
      <c r="GK217" t="s">
        <v>219</v>
      </c>
      <c r="GL217">
        <v>12</v>
      </c>
      <c r="GM217">
        <v>78</v>
      </c>
      <c r="GN217" t="s">
        <v>219</v>
      </c>
      <c r="GO217" t="s">
        <v>212</v>
      </c>
      <c r="GP217" t="s">
        <v>212</v>
      </c>
      <c r="GQ217" t="s">
        <v>211</v>
      </c>
      <c r="GR217" t="s">
        <v>957</v>
      </c>
    </row>
    <row r="218" spans="1:200" x14ac:dyDescent="0.2">
      <c r="A218" t="s">
        <v>389</v>
      </c>
      <c r="B218" t="s">
        <v>235</v>
      </c>
      <c r="C218" t="s">
        <v>959</v>
      </c>
      <c r="D218" t="s">
        <v>960</v>
      </c>
      <c r="E218" t="s">
        <v>958</v>
      </c>
      <c r="F218" t="s">
        <v>961</v>
      </c>
      <c r="G218">
        <v>9</v>
      </c>
      <c r="H218">
        <v>9</v>
      </c>
      <c r="I218" t="s">
        <v>219</v>
      </c>
      <c r="J218">
        <v>784</v>
      </c>
      <c r="K218">
        <v>4039</v>
      </c>
      <c r="L218">
        <v>313</v>
      </c>
      <c r="M218">
        <v>1626</v>
      </c>
      <c r="N218" t="s">
        <v>235</v>
      </c>
      <c r="O218" t="s">
        <v>960</v>
      </c>
      <c r="P218">
        <v>290</v>
      </c>
      <c r="Q218">
        <v>1479</v>
      </c>
      <c r="R218" t="s">
        <v>235</v>
      </c>
      <c r="S218" t="s">
        <v>960</v>
      </c>
      <c r="T218">
        <v>76</v>
      </c>
      <c r="U218">
        <v>380</v>
      </c>
      <c r="V218" t="s">
        <v>235</v>
      </c>
      <c r="W218" t="s">
        <v>960</v>
      </c>
      <c r="X218">
        <v>55</v>
      </c>
      <c r="Y218">
        <v>287</v>
      </c>
      <c r="Z218" t="s">
        <v>235</v>
      </c>
      <c r="AA218" t="s">
        <v>960</v>
      </c>
      <c r="AB218">
        <v>50</v>
      </c>
      <c r="AC218">
        <v>267</v>
      </c>
      <c r="AD218" t="s">
        <v>235</v>
      </c>
      <c r="AE218" t="s">
        <v>960</v>
      </c>
      <c r="AF218">
        <v>0</v>
      </c>
      <c r="AG218">
        <v>0</v>
      </c>
      <c r="AH218" t="s">
        <v>207</v>
      </c>
      <c r="AI218" t="s">
        <v>207</v>
      </c>
      <c r="AJ218">
        <v>0</v>
      </c>
      <c r="AK218">
        <v>0</v>
      </c>
      <c r="AL218" t="s">
        <v>206</v>
      </c>
      <c r="AM218">
        <v>0</v>
      </c>
      <c r="AN218">
        <v>0</v>
      </c>
      <c r="AO218">
        <v>0</v>
      </c>
      <c r="AP218">
        <v>0</v>
      </c>
      <c r="AQ218" t="s">
        <v>207</v>
      </c>
      <c r="AR218" t="s">
        <v>207</v>
      </c>
      <c r="AS218">
        <v>0</v>
      </c>
      <c r="AT218">
        <v>0</v>
      </c>
      <c r="AU218" t="s">
        <v>207</v>
      </c>
      <c r="AV218" t="s">
        <v>207</v>
      </c>
      <c r="AW218">
        <v>0</v>
      </c>
      <c r="AX218">
        <v>0</v>
      </c>
      <c r="AY218" t="s">
        <v>207</v>
      </c>
      <c r="AZ218" t="s">
        <v>207</v>
      </c>
      <c r="BA218">
        <v>0</v>
      </c>
      <c r="BB218">
        <v>0</v>
      </c>
      <c r="BC218" t="s">
        <v>207</v>
      </c>
      <c r="BD218" t="s">
        <v>207</v>
      </c>
      <c r="BE218">
        <v>0</v>
      </c>
      <c r="BF218">
        <v>0</v>
      </c>
      <c r="BG218" t="s">
        <v>207</v>
      </c>
      <c r="BH218" t="s">
        <v>207</v>
      </c>
      <c r="BI218">
        <v>0</v>
      </c>
      <c r="BJ218">
        <v>0</v>
      </c>
      <c r="BK218">
        <v>0</v>
      </c>
      <c r="BL218">
        <v>1626</v>
      </c>
      <c r="BM218">
        <v>0</v>
      </c>
      <c r="BN218">
        <v>0</v>
      </c>
      <c r="BO218" t="s">
        <v>206</v>
      </c>
      <c r="BP218">
        <v>0</v>
      </c>
      <c r="BQ218">
        <v>1479</v>
      </c>
      <c r="BR218">
        <v>0</v>
      </c>
      <c r="BS218">
        <v>0</v>
      </c>
      <c r="BT218" t="s">
        <v>206</v>
      </c>
      <c r="BU218">
        <v>0</v>
      </c>
      <c r="BV218">
        <v>380</v>
      </c>
      <c r="BW218">
        <v>0</v>
      </c>
      <c r="BX218">
        <v>0</v>
      </c>
      <c r="BY218" t="s">
        <v>206</v>
      </c>
      <c r="BZ218">
        <v>0</v>
      </c>
      <c r="CA218">
        <v>287</v>
      </c>
      <c r="CB218">
        <v>0</v>
      </c>
      <c r="CC218">
        <v>0</v>
      </c>
      <c r="CD218" t="s">
        <v>206</v>
      </c>
      <c r="CE218">
        <v>0</v>
      </c>
      <c r="CF218">
        <v>267</v>
      </c>
      <c r="CG218">
        <v>0</v>
      </c>
      <c r="CH218">
        <v>0</v>
      </c>
      <c r="CI218" t="s">
        <v>206</v>
      </c>
      <c r="CJ218">
        <v>0</v>
      </c>
      <c r="CK218">
        <v>0</v>
      </c>
      <c r="CL218">
        <v>0</v>
      </c>
      <c r="CM218">
        <v>0</v>
      </c>
      <c r="CN218" t="s">
        <v>206</v>
      </c>
      <c r="CO218" t="s">
        <v>207</v>
      </c>
      <c r="CP218">
        <v>0</v>
      </c>
      <c r="CQ218">
        <v>0</v>
      </c>
      <c r="CR218">
        <v>0</v>
      </c>
      <c r="CS218">
        <v>784</v>
      </c>
      <c r="CT218">
        <v>4039</v>
      </c>
      <c r="CU218" t="s">
        <v>206</v>
      </c>
      <c r="CV218">
        <v>0</v>
      </c>
      <c r="CW218">
        <v>0</v>
      </c>
      <c r="CX218">
        <v>767</v>
      </c>
      <c r="CY218">
        <v>5125</v>
      </c>
      <c r="CZ218" t="s">
        <v>219</v>
      </c>
      <c r="DA218">
        <f>Table1[[#This Row],[i- returnees internal present household]]+Table1[[#This Row],[k- abroad returnee household]]</f>
        <v>334</v>
      </c>
      <c r="DB218">
        <f>Table1[[#This Row],[i- returnees internal present individuals]]+Table1[[#This Row],[k- abroad returnee individuals]]</f>
        <v>1606</v>
      </c>
      <c r="DC218" t="s">
        <v>219</v>
      </c>
      <c r="DD218">
        <v>334</v>
      </c>
      <c r="DE218">
        <v>1606</v>
      </c>
      <c r="DF218">
        <v>163</v>
      </c>
      <c r="DG218">
        <v>845</v>
      </c>
      <c r="DH218" t="s">
        <v>235</v>
      </c>
      <c r="DI218" t="s">
        <v>960</v>
      </c>
      <c r="DJ218" t="s">
        <v>210</v>
      </c>
      <c r="DK218" t="s">
        <v>207</v>
      </c>
      <c r="DL218">
        <v>142</v>
      </c>
      <c r="DM218">
        <v>571</v>
      </c>
      <c r="DN218" t="s">
        <v>235</v>
      </c>
      <c r="DO218" t="s">
        <v>960</v>
      </c>
      <c r="DP218" t="s">
        <v>242</v>
      </c>
      <c r="DQ218" t="s">
        <v>207</v>
      </c>
      <c r="DR218">
        <v>11</v>
      </c>
      <c r="DS218">
        <v>65</v>
      </c>
      <c r="DT218" t="s">
        <v>235</v>
      </c>
      <c r="DU218" t="s">
        <v>960</v>
      </c>
      <c r="DV218" t="s">
        <v>242</v>
      </c>
      <c r="DW218" t="s">
        <v>207</v>
      </c>
      <c r="DX218">
        <v>14</v>
      </c>
      <c r="DY218">
        <v>86</v>
      </c>
      <c r="DZ218" t="s">
        <v>235</v>
      </c>
      <c r="EA218" t="s">
        <v>960</v>
      </c>
      <c r="EB218" t="s">
        <v>242</v>
      </c>
      <c r="EC218" t="s">
        <v>207</v>
      </c>
      <c r="ED218">
        <v>4</v>
      </c>
      <c r="EE218">
        <v>39</v>
      </c>
      <c r="EF218" t="s">
        <v>235</v>
      </c>
      <c r="EG218" t="s">
        <v>960</v>
      </c>
      <c r="EH218" t="s">
        <v>242</v>
      </c>
      <c r="EI218" t="s">
        <v>207</v>
      </c>
      <c r="EJ218">
        <v>0</v>
      </c>
      <c r="EK218">
        <v>0</v>
      </c>
      <c r="EL218" t="s">
        <v>206</v>
      </c>
      <c r="EM218">
        <v>0</v>
      </c>
      <c r="EN218">
        <v>0</v>
      </c>
      <c r="EO218">
        <v>0</v>
      </c>
      <c r="EP218">
        <v>0</v>
      </c>
      <c r="EQ218" t="s">
        <v>207</v>
      </c>
      <c r="ER218" t="s">
        <v>207</v>
      </c>
      <c r="ES218" t="s">
        <v>207</v>
      </c>
      <c r="ET218" t="s">
        <v>207</v>
      </c>
      <c r="EU218">
        <v>0</v>
      </c>
      <c r="EV218">
        <v>0</v>
      </c>
      <c r="EW218" t="s">
        <v>207</v>
      </c>
      <c r="EX218" t="s">
        <v>207</v>
      </c>
      <c r="EY218" t="s">
        <v>207</v>
      </c>
      <c r="EZ218" t="s">
        <v>207</v>
      </c>
      <c r="FA218">
        <v>0</v>
      </c>
      <c r="FB218">
        <v>0</v>
      </c>
      <c r="FC218" t="s">
        <v>207</v>
      </c>
      <c r="FD218" t="s">
        <v>207</v>
      </c>
      <c r="FE218" t="s">
        <v>207</v>
      </c>
      <c r="FF218" t="s">
        <v>207</v>
      </c>
      <c r="FG218">
        <v>0</v>
      </c>
      <c r="FH218">
        <v>0</v>
      </c>
      <c r="FI218" t="s">
        <v>207</v>
      </c>
      <c r="FJ218" t="s">
        <v>207</v>
      </c>
      <c r="FK218" t="s">
        <v>207</v>
      </c>
      <c r="FL218" t="s">
        <v>207</v>
      </c>
      <c r="FM218">
        <v>0</v>
      </c>
      <c r="FN218">
        <v>0</v>
      </c>
      <c r="FO218" t="s">
        <v>207</v>
      </c>
      <c r="FP218" t="s">
        <v>207</v>
      </c>
      <c r="FQ218" t="s">
        <v>207</v>
      </c>
      <c r="FR218" t="s">
        <v>207</v>
      </c>
      <c r="FS218">
        <v>0</v>
      </c>
      <c r="FT218">
        <v>0</v>
      </c>
      <c r="FU218">
        <v>167</v>
      </c>
      <c r="FV218">
        <v>884</v>
      </c>
      <c r="FW218">
        <v>142</v>
      </c>
      <c r="FX218">
        <v>571</v>
      </c>
      <c r="FY218">
        <v>25</v>
      </c>
      <c r="FZ218">
        <v>151</v>
      </c>
      <c r="GA218">
        <v>0</v>
      </c>
      <c r="GB218">
        <v>0</v>
      </c>
      <c r="GC218" t="s">
        <v>219</v>
      </c>
      <c r="GD218">
        <v>14</v>
      </c>
      <c r="GE218">
        <v>92</v>
      </c>
      <c r="GF218" t="s">
        <v>219</v>
      </c>
      <c r="GG218" t="s">
        <v>235</v>
      </c>
      <c r="GH218" t="s">
        <v>960</v>
      </c>
      <c r="GI218" t="s">
        <v>206</v>
      </c>
      <c r="GJ218" t="s">
        <v>207</v>
      </c>
      <c r="GK218" t="s">
        <v>219</v>
      </c>
      <c r="GL218">
        <v>15</v>
      </c>
      <c r="GM218">
        <v>96</v>
      </c>
      <c r="GN218" t="s">
        <v>206</v>
      </c>
      <c r="GO218" t="s">
        <v>237</v>
      </c>
      <c r="GP218" t="s">
        <v>212</v>
      </c>
      <c r="GQ218" t="s">
        <v>212</v>
      </c>
      <c r="GR218" t="s">
        <v>220</v>
      </c>
    </row>
    <row r="219" spans="1:200" x14ac:dyDescent="0.2">
      <c r="A219" t="s">
        <v>389</v>
      </c>
      <c r="B219" t="s">
        <v>235</v>
      </c>
      <c r="C219" t="s">
        <v>611</v>
      </c>
      <c r="D219" t="s">
        <v>300</v>
      </c>
      <c r="E219" t="s">
        <v>962</v>
      </c>
      <c r="F219" t="s">
        <v>963</v>
      </c>
      <c r="G219">
        <v>9</v>
      </c>
      <c r="H219">
        <v>9</v>
      </c>
      <c r="I219" t="s">
        <v>219</v>
      </c>
      <c r="J219">
        <v>172</v>
      </c>
      <c r="K219">
        <v>1181</v>
      </c>
      <c r="L219">
        <v>29</v>
      </c>
      <c r="M219">
        <v>172</v>
      </c>
      <c r="N219" t="s">
        <v>235</v>
      </c>
      <c r="O219" t="s">
        <v>454</v>
      </c>
      <c r="P219">
        <v>20</v>
      </c>
      <c r="Q219">
        <v>120</v>
      </c>
      <c r="R219" t="s">
        <v>235</v>
      </c>
      <c r="S219" t="s">
        <v>445</v>
      </c>
      <c r="T219">
        <v>25</v>
      </c>
      <c r="U219">
        <v>150</v>
      </c>
      <c r="V219" t="s">
        <v>235</v>
      </c>
      <c r="W219" t="s">
        <v>300</v>
      </c>
      <c r="X219">
        <v>0</v>
      </c>
      <c r="Y219">
        <v>0</v>
      </c>
      <c r="Z219" t="s">
        <v>207</v>
      </c>
      <c r="AA219" t="s">
        <v>207</v>
      </c>
      <c r="AB219">
        <v>2</v>
      </c>
      <c r="AC219">
        <v>14</v>
      </c>
      <c r="AD219" t="s">
        <v>216</v>
      </c>
      <c r="AE219" t="s">
        <v>499</v>
      </c>
      <c r="AF219">
        <v>96</v>
      </c>
      <c r="AG219">
        <v>725</v>
      </c>
      <c r="AH219" t="s">
        <v>235</v>
      </c>
      <c r="AI219" t="s">
        <v>300</v>
      </c>
      <c r="AJ219">
        <v>0</v>
      </c>
      <c r="AK219">
        <v>0</v>
      </c>
      <c r="AL219" t="s">
        <v>206</v>
      </c>
      <c r="AM219">
        <v>0</v>
      </c>
      <c r="AN219">
        <v>0</v>
      </c>
      <c r="AO219">
        <v>0</v>
      </c>
      <c r="AP219">
        <v>0</v>
      </c>
      <c r="AQ219" t="s">
        <v>207</v>
      </c>
      <c r="AR219" t="s">
        <v>207</v>
      </c>
      <c r="AS219">
        <v>0</v>
      </c>
      <c r="AT219">
        <v>0</v>
      </c>
      <c r="AU219" t="s">
        <v>207</v>
      </c>
      <c r="AV219" t="s">
        <v>207</v>
      </c>
      <c r="AW219">
        <v>0</v>
      </c>
      <c r="AX219">
        <v>0</v>
      </c>
      <c r="AY219" t="s">
        <v>207</v>
      </c>
      <c r="AZ219" t="s">
        <v>207</v>
      </c>
      <c r="BA219">
        <v>0</v>
      </c>
      <c r="BB219">
        <v>0</v>
      </c>
      <c r="BC219" t="s">
        <v>207</v>
      </c>
      <c r="BD219" t="s">
        <v>207</v>
      </c>
      <c r="BE219">
        <v>0</v>
      </c>
      <c r="BF219">
        <v>0</v>
      </c>
      <c r="BG219" t="s">
        <v>207</v>
      </c>
      <c r="BH219" t="s">
        <v>207</v>
      </c>
      <c r="BI219">
        <v>0</v>
      </c>
      <c r="BJ219">
        <v>0</v>
      </c>
      <c r="BK219">
        <v>172</v>
      </c>
      <c r="BL219">
        <v>0</v>
      </c>
      <c r="BM219">
        <v>0</v>
      </c>
      <c r="BN219">
        <v>0</v>
      </c>
      <c r="BO219" t="s">
        <v>206</v>
      </c>
      <c r="BP219">
        <v>120</v>
      </c>
      <c r="BQ219">
        <v>0</v>
      </c>
      <c r="BR219">
        <v>0</v>
      </c>
      <c r="BS219">
        <v>0</v>
      </c>
      <c r="BT219" t="s">
        <v>206</v>
      </c>
      <c r="BU219">
        <v>150</v>
      </c>
      <c r="BV219">
        <v>0</v>
      </c>
      <c r="BW219">
        <v>0</v>
      </c>
      <c r="BX219">
        <v>0</v>
      </c>
      <c r="BY219" t="s">
        <v>206</v>
      </c>
      <c r="BZ219">
        <v>0</v>
      </c>
      <c r="CA219">
        <v>0</v>
      </c>
      <c r="CB219">
        <v>0</v>
      </c>
      <c r="CC219">
        <v>0</v>
      </c>
      <c r="CD219" t="s">
        <v>206</v>
      </c>
      <c r="CE219">
        <v>0</v>
      </c>
      <c r="CF219">
        <v>14</v>
      </c>
      <c r="CG219">
        <v>0</v>
      </c>
      <c r="CH219">
        <v>0</v>
      </c>
      <c r="CI219" t="s">
        <v>206</v>
      </c>
      <c r="CJ219">
        <v>0</v>
      </c>
      <c r="CK219">
        <v>0</v>
      </c>
      <c r="CL219">
        <v>725</v>
      </c>
      <c r="CM219">
        <v>0</v>
      </c>
      <c r="CN219" t="s">
        <v>206</v>
      </c>
      <c r="CO219" t="s">
        <v>207</v>
      </c>
      <c r="CP219">
        <v>0</v>
      </c>
      <c r="CQ219">
        <v>0</v>
      </c>
      <c r="CR219">
        <v>0</v>
      </c>
      <c r="CS219">
        <v>172</v>
      </c>
      <c r="CT219">
        <v>1181</v>
      </c>
      <c r="CU219" t="s">
        <v>219</v>
      </c>
      <c r="CV219">
        <v>4</v>
      </c>
      <c r="CW219">
        <v>32</v>
      </c>
      <c r="CX219">
        <v>2627</v>
      </c>
      <c r="CY219">
        <v>21012</v>
      </c>
      <c r="CZ219" t="s">
        <v>219</v>
      </c>
      <c r="DA219">
        <f>Table1[[#This Row],[i- returnees internal present household]]+Table1[[#This Row],[k- abroad returnee household]]</f>
        <v>316</v>
      </c>
      <c r="DB219">
        <f>Table1[[#This Row],[i- returnees internal present individuals]]+Table1[[#This Row],[k- abroad returnee individuals]]</f>
        <v>2203</v>
      </c>
      <c r="DC219" t="s">
        <v>219</v>
      </c>
      <c r="DD219">
        <v>283</v>
      </c>
      <c r="DE219">
        <v>1981</v>
      </c>
      <c r="DF219">
        <v>60</v>
      </c>
      <c r="DG219">
        <v>695</v>
      </c>
      <c r="DH219" t="s">
        <v>253</v>
      </c>
      <c r="DI219" t="s">
        <v>254</v>
      </c>
      <c r="DJ219" t="s">
        <v>210</v>
      </c>
      <c r="DK219" t="s">
        <v>207</v>
      </c>
      <c r="DL219">
        <v>10</v>
      </c>
      <c r="DM219">
        <v>50</v>
      </c>
      <c r="DN219" t="s">
        <v>235</v>
      </c>
      <c r="DO219" t="s">
        <v>392</v>
      </c>
      <c r="DP219" t="s">
        <v>210</v>
      </c>
      <c r="DQ219" t="s">
        <v>207</v>
      </c>
      <c r="DR219">
        <v>42</v>
      </c>
      <c r="DS219">
        <v>210</v>
      </c>
      <c r="DT219" t="s">
        <v>253</v>
      </c>
      <c r="DU219" t="s">
        <v>254</v>
      </c>
      <c r="DV219" t="s">
        <v>210</v>
      </c>
      <c r="DW219" t="s">
        <v>207</v>
      </c>
      <c r="DX219">
        <v>28</v>
      </c>
      <c r="DY219">
        <v>168</v>
      </c>
      <c r="DZ219" t="s">
        <v>253</v>
      </c>
      <c r="EA219" t="s">
        <v>254</v>
      </c>
      <c r="EB219" t="s">
        <v>242</v>
      </c>
      <c r="EC219" t="s">
        <v>207</v>
      </c>
      <c r="ED219">
        <v>143</v>
      </c>
      <c r="EE219">
        <v>858</v>
      </c>
      <c r="EF219" t="s">
        <v>235</v>
      </c>
      <c r="EG219" t="s">
        <v>392</v>
      </c>
      <c r="EH219" t="s">
        <v>364</v>
      </c>
      <c r="EI219" t="s">
        <v>207</v>
      </c>
      <c r="EJ219">
        <v>0</v>
      </c>
      <c r="EK219">
        <v>0</v>
      </c>
      <c r="EL219" t="s">
        <v>219</v>
      </c>
      <c r="EM219">
        <v>33</v>
      </c>
      <c r="EN219">
        <v>222</v>
      </c>
      <c r="EO219">
        <v>0</v>
      </c>
      <c r="EP219">
        <v>0</v>
      </c>
      <c r="EQ219" t="s">
        <v>207</v>
      </c>
      <c r="ER219" t="s">
        <v>207</v>
      </c>
      <c r="ES219" t="s">
        <v>207</v>
      </c>
      <c r="ET219" t="s">
        <v>207</v>
      </c>
      <c r="EU219">
        <v>2</v>
      </c>
      <c r="EV219">
        <v>10</v>
      </c>
      <c r="EW219" t="s">
        <v>277</v>
      </c>
      <c r="EX219" t="s">
        <v>278</v>
      </c>
      <c r="EY219" t="s">
        <v>210</v>
      </c>
      <c r="EZ219" t="s">
        <v>207</v>
      </c>
      <c r="FA219">
        <v>6</v>
      </c>
      <c r="FB219">
        <v>30</v>
      </c>
      <c r="FC219" t="s">
        <v>277</v>
      </c>
      <c r="FD219" t="s">
        <v>278</v>
      </c>
      <c r="FE219" t="s">
        <v>210</v>
      </c>
      <c r="FF219" t="s">
        <v>207</v>
      </c>
      <c r="FG219">
        <v>10</v>
      </c>
      <c r="FH219">
        <v>60</v>
      </c>
      <c r="FI219" t="s">
        <v>281</v>
      </c>
      <c r="FJ219" t="s">
        <v>393</v>
      </c>
      <c r="FK219" t="s">
        <v>210</v>
      </c>
      <c r="FL219" t="s">
        <v>207</v>
      </c>
      <c r="FM219">
        <v>15</v>
      </c>
      <c r="FN219">
        <v>122</v>
      </c>
      <c r="FO219" t="s">
        <v>277</v>
      </c>
      <c r="FP219" t="s">
        <v>278</v>
      </c>
      <c r="FQ219" t="s">
        <v>210</v>
      </c>
      <c r="FR219" t="s">
        <v>207</v>
      </c>
      <c r="FS219">
        <v>0</v>
      </c>
      <c r="FT219">
        <v>0</v>
      </c>
      <c r="FU219">
        <v>197</v>
      </c>
      <c r="FV219">
        <v>1576</v>
      </c>
      <c r="FW219">
        <v>21</v>
      </c>
      <c r="FX219">
        <v>130</v>
      </c>
      <c r="FY219">
        <v>98</v>
      </c>
      <c r="FZ219">
        <v>497</v>
      </c>
      <c r="GA219">
        <v>0</v>
      </c>
      <c r="GB219">
        <v>0</v>
      </c>
      <c r="GC219" t="s">
        <v>219</v>
      </c>
      <c r="GD219">
        <v>124</v>
      </c>
      <c r="GE219">
        <v>861</v>
      </c>
      <c r="GF219" t="s">
        <v>219</v>
      </c>
      <c r="GG219" t="s">
        <v>235</v>
      </c>
      <c r="GH219" t="s">
        <v>300</v>
      </c>
      <c r="GI219" t="s">
        <v>219</v>
      </c>
      <c r="GJ219" t="s">
        <v>277</v>
      </c>
      <c r="GK219" t="s">
        <v>219</v>
      </c>
      <c r="GL219">
        <v>23</v>
      </c>
      <c r="GM219">
        <v>147</v>
      </c>
      <c r="GN219" t="s">
        <v>219</v>
      </c>
      <c r="GO219" t="s">
        <v>257</v>
      </c>
      <c r="GP219" t="s">
        <v>257</v>
      </c>
      <c r="GQ219" t="s">
        <v>257</v>
      </c>
      <c r="GR219" t="s">
        <v>964</v>
      </c>
    </row>
    <row r="220" spans="1:200" x14ac:dyDescent="0.2">
      <c r="A220" t="s">
        <v>231</v>
      </c>
      <c r="B220" t="s">
        <v>232</v>
      </c>
      <c r="C220" t="s">
        <v>230</v>
      </c>
      <c r="D220" t="s">
        <v>233</v>
      </c>
      <c r="E220" t="s">
        <v>965</v>
      </c>
      <c r="F220" t="s">
        <v>966</v>
      </c>
      <c r="G220">
        <v>9</v>
      </c>
      <c r="H220">
        <v>9</v>
      </c>
      <c r="I220" t="s">
        <v>219</v>
      </c>
      <c r="J220">
        <v>493</v>
      </c>
      <c r="K220">
        <v>2284</v>
      </c>
      <c r="L220">
        <v>188</v>
      </c>
      <c r="M220">
        <v>957</v>
      </c>
      <c r="N220" t="s">
        <v>235</v>
      </c>
      <c r="O220" t="s">
        <v>236</v>
      </c>
      <c r="P220">
        <v>67</v>
      </c>
      <c r="Q220">
        <v>275</v>
      </c>
      <c r="R220" t="s">
        <v>235</v>
      </c>
      <c r="S220" t="s">
        <v>236</v>
      </c>
      <c r="T220">
        <v>73</v>
      </c>
      <c r="U220">
        <v>251</v>
      </c>
      <c r="V220" t="s">
        <v>235</v>
      </c>
      <c r="W220" t="s">
        <v>236</v>
      </c>
      <c r="X220">
        <v>165</v>
      </c>
      <c r="Y220">
        <v>801</v>
      </c>
      <c r="Z220" t="s">
        <v>235</v>
      </c>
      <c r="AA220" t="s">
        <v>236</v>
      </c>
      <c r="AB220">
        <v>0</v>
      </c>
      <c r="AC220">
        <v>0</v>
      </c>
      <c r="AD220" t="s">
        <v>207</v>
      </c>
      <c r="AE220" t="s">
        <v>207</v>
      </c>
      <c r="AF220">
        <v>0</v>
      </c>
      <c r="AG220">
        <v>0</v>
      </c>
      <c r="AH220" t="s">
        <v>207</v>
      </c>
      <c r="AI220" t="s">
        <v>207</v>
      </c>
      <c r="AJ220">
        <v>0</v>
      </c>
      <c r="AK220">
        <v>0</v>
      </c>
      <c r="AL220" t="s">
        <v>206</v>
      </c>
      <c r="AM220">
        <v>0</v>
      </c>
      <c r="AN220">
        <v>0</v>
      </c>
      <c r="AO220">
        <v>0</v>
      </c>
      <c r="AP220">
        <v>0</v>
      </c>
      <c r="AQ220" t="s">
        <v>207</v>
      </c>
      <c r="AR220" t="s">
        <v>207</v>
      </c>
      <c r="AS220">
        <v>0</v>
      </c>
      <c r="AT220">
        <v>0</v>
      </c>
      <c r="AU220" t="s">
        <v>207</v>
      </c>
      <c r="AV220" t="s">
        <v>207</v>
      </c>
      <c r="AW220">
        <v>0</v>
      </c>
      <c r="AX220">
        <v>0</v>
      </c>
      <c r="AY220" t="s">
        <v>207</v>
      </c>
      <c r="AZ220" t="s">
        <v>207</v>
      </c>
      <c r="BA220">
        <v>0</v>
      </c>
      <c r="BB220">
        <v>0</v>
      </c>
      <c r="BC220" t="s">
        <v>207</v>
      </c>
      <c r="BD220" t="s">
        <v>207</v>
      </c>
      <c r="BE220">
        <v>0</v>
      </c>
      <c r="BF220">
        <v>0</v>
      </c>
      <c r="BG220" t="s">
        <v>207</v>
      </c>
      <c r="BH220" t="s">
        <v>207</v>
      </c>
      <c r="BI220">
        <v>0</v>
      </c>
      <c r="BJ220">
        <v>0</v>
      </c>
      <c r="BK220">
        <v>0</v>
      </c>
      <c r="BL220">
        <v>957</v>
      </c>
      <c r="BM220">
        <v>0</v>
      </c>
      <c r="BN220">
        <v>0</v>
      </c>
      <c r="BO220" t="s">
        <v>206</v>
      </c>
      <c r="BP220">
        <v>0</v>
      </c>
      <c r="BQ220">
        <v>275</v>
      </c>
      <c r="BR220">
        <v>0</v>
      </c>
      <c r="BS220">
        <v>0</v>
      </c>
      <c r="BT220" t="s">
        <v>206</v>
      </c>
      <c r="BU220">
        <v>0</v>
      </c>
      <c r="BV220">
        <v>251</v>
      </c>
      <c r="BW220">
        <v>0</v>
      </c>
      <c r="BX220">
        <v>0</v>
      </c>
      <c r="BY220" t="s">
        <v>206</v>
      </c>
      <c r="BZ220">
        <v>0</v>
      </c>
      <c r="CA220">
        <v>801</v>
      </c>
      <c r="CB220">
        <v>0</v>
      </c>
      <c r="CC220">
        <v>0</v>
      </c>
      <c r="CD220" t="s">
        <v>206</v>
      </c>
      <c r="CE220">
        <v>0</v>
      </c>
      <c r="CF220">
        <v>0</v>
      </c>
      <c r="CG220">
        <v>0</v>
      </c>
      <c r="CH220">
        <v>0</v>
      </c>
      <c r="CI220" t="s">
        <v>206</v>
      </c>
      <c r="CJ220">
        <v>0</v>
      </c>
      <c r="CK220">
        <v>0</v>
      </c>
      <c r="CL220">
        <v>0</v>
      </c>
      <c r="CM220">
        <v>0</v>
      </c>
      <c r="CN220" t="s">
        <v>206</v>
      </c>
      <c r="CO220" t="s">
        <v>207</v>
      </c>
      <c r="CP220">
        <v>0</v>
      </c>
      <c r="CQ220">
        <v>188</v>
      </c>
      <c r="CR220">
        <v>957</v>
      </c>
      <c r="CS220">
        <v>305</v>
      </c>
      <c r="CT220">
        <v>1327</v>
      </c>
      <c r="CU220" t="s">
        <v>206</v>
      </c>
      <c r="CV220">
        <v>0</v>
      </c>
      <c r="CW220">
        <v>0</v>
      </c>
      <c r="CX220">
        <v>873</v>
      </c>
      <c r="CY220">
        <v>6513</v>
      </c>
      <c r="CZ220" t="s">
        <v>219</v>
      </c>
      <c r="DA220">
        <f>Table1[[#This Row],[i- returnees internal present household]]+Table1[[#This Row],[k- abroad returnee household]]</f>
        <v>24</v>
      </c>
      <c r="DB220">
        <f>Table1[[#This Row],[i- returnees internal present individuals]]+Table1[[#This Row],[k- abroad returnee individuals]]</f>
        <v>129</v>
      </c>
      <c r="DC220" t="s">
        <v>219</v>
      </c>
      <c r="DD220">
        <v>24</v>
      </c>
      <c r="DE220">
        <v>129</v>
      </c>
      <c r="DF220">
        <v>7</v>
      </c>
      <c r="DG220">
        <v>37</v>
      </c>
      <c r="DH220" t="s">
        <v>232</v>
      </c>
      <c r="DI220" t="s">
        <v>233</v>
      </c>
      <c r="DJ220" t="s">
        <v>210</v>
      </c>
      <c r="DK220" t="s">
        <v>207</v>
      </c>
      <c r="DL220">
        <v>8</v>
      </c>
      <c r="DM220">
        <v>35</v>
      </c>
      <c r="DN220" t="s">
        <v>232</v>
      </c>
      <c r="DO220" t="s">
        <v>233</v>
      </c>
      <c r="DP220" t="s">
        <v>242</v>
      </c>
      <c r="DQ220" t="s">
        <v>207</v>
      </c>
      <c r="DR220">
        <v>9</v>
      </c>
      <c r="DS220">
        <v>57</v>
      </c>
      <c r="DT220" t="s">
        <v>232</v>
      </c>
      <c r="DU220" t="s">
        <v>233</v>
      </c>
      <c r="DV220" t="s">
        <v>210</v>
      </c>
      <c r="DW220" t="s">
        <v>207</v>
      </c>
      <c r="DX220">
        <v>0</v>
      </c>
      <c r="DY220">
        <v>0</v>
      </c>
      <c r="DZ220" t="s">
        <v>207</v>
      </c>
      <c r="EA220" t="s">
        <v>207</v>
      </c>
      <c r="EB220" t="s">
        <v>207</v>
      </c>
      <c r="EC220" t="s">
        <v>207</v>
      </c>
      <c r="ED220">
        <v>0</v>
      </c>
      <c r="EE220">
        <v>0</v>
      </c>
      <c r="EF220" t="s">
        <v>207</v>
      </c>
      <c r="EG220" t="s">
        <v>207</v>
      </c>
      <c r="EH220" t="s">
        <v>207</v>
      </c>
      <c r="EI220" t="s">
        <v>207</v>
      </c>
      <c r="EJ220">
        <v>0</v>
      </c>
      <c r="EK220">
        <v>0</v>
      </c>
      <c r="EL220" t="s">
        <v>206</v>
      </c>
      <c r="EM220">
        <v>0</v>
      </c>
      <c r="EN220">
        <v>0</v>
      </c>
      <c r="EO220">
        <v>0</v>
      </c>
      <c r="EP220">
        <v>0</v>
      </c>
      <c r="EQ220" t="s">
        <v>207</v>
      </c>
      <c r="ER220" t="s">
        <v>207</v>
      </c>
      <c r="ES220" t="s">
        <v>207</v>
      </c>
      <c r="ET220" t="s">
        <v>207</v>
      </c>
      <c r="EU220">
        <v>0</v>
      </c>
      <c r="EV220">
        <v>0</v>
      </c>
      <c r="EW220" t="s">
        <v>207</v>
      </c>
      <c r="EX220" t="s">
        <v>207</v>
      </c>
      <c r="EY220" t="s">
        <v>207</v>
      </c>
      <c r="EZ220" t="s">
        <v>207</v>
      </c>
      <c r="FA220">
        <v>0</v>
      </c>
      <c r="FB220">
        <v>0</v>
      </c>
      <c r="FC220" t="s">
        <v>207</v>
      </c>
      <c r="FD220" t="s">
        <v>207</v>
      </c>
      <c r="FE220" t="s">
        <v>207</v>
      </c>
      <c r="FF220" t="s">
        <v>207</v>
      </c>
      <c r="FG220">
        <v>0</v>
      </c>
      <c r="FH220">
        <v>0</v>
      </c>
      <c r="FI220" t="s">
        <v>207</v>
      </c>
      <c r="FJ220" t="s">
        <v>207</v>
      </c>
      <c r="FK220" t="s">
        <v>207</v>
      </c>
      <c r="FL220" t="s">
        <v>207</v>
      </c>
      <c r="FM220">
        <v>0</v>
      </c>
      <c r="FN220">
        <v>0</v>
      </c>
      <c r="FO220" t="s">
        <v>207</v>
      </c>
      <c r="FP220" t="s">
        <v>207</v>
      </c>
      <c r="FQ220" t="s">
        <v>207</v>
      </c>
      <c r="FR220" t="s">
        <v>207</v>
      </c>
      <c r="FS220">
        <v>0</v>
      </c>
      <c r="FT220">
        <v>0</v>
      </c>
      <c r="FU220">
        <v>9</v>
      </c>
      <c r="FV220">
        <v>57</v>
      </c>
      <c r="FW220">
        <v>8</v>
      </c>
      <c r="FX220">
        <v>35</v>
      </c>
      <c r="FY220">
        <v>7</v>
      </c>
      <c r="FZ220">
        <v>37</v>
      </c>
      <c r="GA220">
        <v>0</v>
      </c>
      <c r="GB220">
        <v>0</v>
      </c>
      <c r="GC220" t="s">
        <v>219</v>
      </c>
      <c r="GD220">
        <v>30</v>
      </c>
      <c r="GE220">
        <v>107</v>
      </c>
      <c r="GF220" t="s">
        <v>219</v>
      </c>
      <c r="GG220" t="s">
        <v>232</v>
      </c>
      <c r="GH220" t="s">
        <v>233</v>
      </c>
      <c r="GI220" t="s">
        <v>219</v>
      </c>
      <c r="GJ220" t="s">
        <v>277</v>
      </c>
      <c r="GK220" t="s">
        <v>219</v>
      </c>
      <c r="GL220">
        <v>13</v>
      </c>
      <c r="GM220">
        <v>83</v>
      </c>
      <c r="GN220" t="s">
        <v>206</v>
      </c>
      <c r="GO220" t="s">
        <v>212</v>
      </c>
      <c r="GP220" t="s">
        <v>212</v>
      </c>
      <c r="GQ220" t="s">
        <v>212</v>
      </c>
      <c r="GR220" t="s">
        <v>967</v>
      </c>
    </row>
    <row r="221" spans="1:200" x14ac:dyDescent="0.2">
      <c r="A221" t="s">
        <v>383</v>
      </c>
      <c r="B221" t="s">
        <v>384</v>
      </c>
      <c r="C221" t="s">
        <v>395</v>
      </c>
      <c r="D221" t="s">
        <v>396</v>
      </c>
      <c r="E221" t="s">
        <v>968</v>
      </c>
      <c r="F221" t="s">
        <v>969</v>
      </c>
      <c r="G221">
        <v>9</v>
      </c>
      <c r="H221">
        <v>9</v>
      </c>
      <c r="I221" t="s">
        <v>219</v>
      </c>
      <c r="J221">
        <v>752</v>
      </c>
      <c r="K221">
        <v>2899</v>
      </c>
      <c r="L221">
        <v>0</v>
      </c>
      <c r="M221">
        <v>0</v>
      </c>
      <c r="N221" t="s">
        <v>207</v>
      </c>
      <c r="O221" t="s">
        <v>207</v>
      </c>
      <c r="P221">
        <v>752</v>
      </c>
      <c r="Q221">
        <v>2899</v>
      </c>
      <c r="R221" t="s">
        <v>384</v>
      </c>
      <c r="S221" t="s">
        <v>396</v>
      </c>
      <c r="T221">
        <v>0</v>
      </c>
      <c r="U221">
        <v>0</v>
      </c>
      <c r="V221" t="s">
        <v>207</v>
      </c>
      <c r="W221" t="s">
        <v>207</v>
      </c>
      <c r="X221">
        <v>0</v>
      </c>
      <c r="Y221">
        <v>0</v>
      </c>
      <c r="Z221" t="s">
        <v>207</v>
      </c>
      <c r="AA221" t="s">
        <v>207</v>
      </c>
      <c r="AB221">
        <v>0</v>
      </c>
      <c r="AC221">
        <v>0</v>
      </c>
      <c r="AD221" t="s">
        <v>207</v>
      </c>
      <c r="AE221" t="s">
        <v>207</v>
      </c>
      <c r="AF221">
        <v>0</v>
      </c>
      <c r="AG221">
        <v>0</v>
      </c>
      <c r="AH221" t="s">
        <v>207</v>
      </c>
      <c r="AI221" t="s">
        <v>207</v>
      </c>
      <c r="AJ221">
        <v>0</v>
      </c>
      <c r="AK221">
        <v>0</v>
      </c>
      <c r="AL221" t="s">
        <v>206</v>
      </c>
      <c r="AM221">
        <v>0</v>
      </c>
      <c r="AN221">
        <v>0</v>
      </c>
      <c r="AO221">
        <v>0</v>
      </c>
      <c r="AP221">
        <v>0</v>
      </c>
      <c r="AQ221" t="s">
        <v>207</v>
      </c>
      <c r="AR221" t="s">
        <v>207</v>
      </c>
      <c r="AS221">
        <v>0</v>
      </c>
      <c r="AT221">
        <v>0</v>
      </c>
      <c r="AU221" t="s">
        <v>207</v>
      </c>
      <c r="AV221" t="s">
        <v>207</v>
      </c>
      <c r="AW221">
        <v>0</v>
      </c>
      <c r="AX221">
        <v>0</v>
      </c>
      <c r="AY221" t="s">
        <v>207</v>
      </c>
      <c r="AZ221" t="s">
        <v>207</v>
      </c>
      <c r="BA221">
        <v>0</v>
      </c>
      <c r="BB221">
        <v>0</v>
      </c>
      <c r="BC221" t="s">
        <v>207</v>
      </c>
      <c r="BD221" t="s">
        <v>207</v>
      </c>
      <c r="BE221">
        <v>0</v>
      </c>
      <c r="BF221">
        <v>0</v>
      </c>
      <c r="BG221" t="s">
        <v>207</v>
      </c>
      <c r="BH221" t="s">
        <v>207</v>
      </c>
      <c r="BI221">
        <v>0</v>
      </c>
      <c r="BJ221">
        <v>0</v>
      </c>
      <c r="BK221">
        <v>0</v>
      </c>
      <c r="BL221">
        <v>0</v>
      </c>
      <c r="BM221">
        <v>0</v>
      </c>
      <c r="BN221">
        <v>0</v>
      </c>
      <c r="BO221" t="s">
        <v>206</v>
      </c>
      <c r="BP221">
        <v>2899</v>
      </c>
      <c r="BQ221">
        <v>0</v>
      </c>
      <c r="BR221">
        <v>0</v>
      </c>
      <c r="BS221">
        <v>0</v>
      </c>
      <c r="BT221" t="s">
        <v>206</v>
      </c>
      <c r="BU221">
        <v>0</v>
      </c>
      <c r="BV221">
        <v>0</v>
      </c>
      <c r="BW221">
        <v>0</v>
      </c>
      <c r="BX221">
        <v>0</v>
      </c>
      <c r="BY221" t="s">
        <v>206</v>
      </c>
      <c r="BZ221">
        <v>0</v>
      </c>
      <c r="CA221">
        <v>0</v>
      </c>
      <c r="CB221">
        <v>0</v>
      </c>
      <c r="CC221">
        <v>0</v>
      </c>
      <c r="CD221" t="s">
        <v>206</v>
      </c>
      <c r="CE221">
        <v>0</v>
      </c>
      <c r="CF221">
        <v>0</v>
      </c>
      <c r="CG221">
        <v>0</v>
      </c>
      <c r="CH221">
        <v>0</v>
      </c>
      <c r="CI221" t="s">
        <v>206</v>
      </c>
      <c r="CJ221">
        <v>0</v>
      </c>
      <c r="CK221">
        <v>0</v>
      </c>
      <c r="CL221">
        <v>0</v>
      </c>
      <c r="CM221">
        <v>0</v>
      </c>
      <c r="CN221" t="s">
        <v>206</v>
      </c>
      <c r="CO221" t="s">
        <v>207</v>
      </c>
      <c r="CP221">
        <v>0</v>
      </c>
      <c r="CQ221">
        <v>0</v>
      </c>
      <c r="CR221">
        <v>0</v>
      </c>
      <c r="CS221">
        <v>752</v>
      </c>
      <c r="CT221">
        <v>2899</v>
      </c>
      <c r="CU221" t="s">
        <v>206</v>
      </c>
      <c r="CV221">
        <v>0</v>
      </c>
      <c r="CW221">
        <v>0</v>
      </c>
      <c r="CX221">
        <v>1313</v>
      </c>
      <c r="CY221">
        <v>7221</v>
      </c>
      <c r="CZ221" t="s">
        <v>219</v>
      </c>
      <c r="DA221">
        <f>Table1[[#This Row],[i- returnees internal present household]]+Table1[[#This Row],[k- abroad returnee household]]</f>
        <v>530</v>
      </c>
      <c r="DB221">
        <f>Table1[[#This Row],[i- returnees internal present individuals]]+Table1[[#This Row],[k- abroad returnee individuals]]</f>
        <v>2919</v>
      </c>
      <c r="DC221" t="s">
        <v>219</v>
      </c>
      <c r="DD221">
        <v>183</v>
      </c>
      <c r="DE221">
        <v>1009</v>
      </c>
      <c r="DF221">
        <v>0</v>
      </c>
      <c r="DG221">
        <v>0</v>
      </c>
      <c r="DH221" t="s">
        <v>207</v>
      </c>
      <c r="DI221" t="s">
        <v>207</v>
      </c>
      <c r="DJ221" t="s">
        <v>207</v>
      </c>
      <c r="DK221" t="s">
        <v>207</v>
      </c>
      <c r="DL221">
        <v>0</v>
      </c>
      <c r="DM221">
        <v>0</v>
      </c>
      <c r="DN221" t="s">
        <v>207</v>
      </c>
      <c r="DO221" t="s">
        <v>207</v>
      </c>
      <c r="DP221" t="s">
        <v>207</v>
      </c>
      <c r="DQ221" t="s">
        <v>207</v>
      </c>
      <c r="DR221">
        <v>0</v>
      </c>
      <c r="DS221">
        <v>0</v>
      </c>
      <c r="DT221" t="s">
        <v>207</v>
      </c>
      <c r="DU221" t="s">
        <v>207</v>
      </c>
      <c r="DV221" t="s">
        <v>207</v>
      </c>
      <c r="DW221" t="s">
        <v>207</v>
      </c>
      <c r="DX221">
        <v>162</v>
      </c>
      <c r="DY221">
        <v>892</v>
      </c>
      <c r="DZ221" t="s">
        <v>384</v>
      </c>
      <c r="EA221" t="s">
        <v>396</v>
      </c>
      <c r="EB221" t="s">
        <v>210</v>
      </c>
      <c r="EC221" t="s">
        <v>207</v>
      </c>
      <c r="ED221">
        <v>21</v>
      </c>
      <c r="EE221">
        <v>117</v>
      </c>
      <c r="EF221" t="s">
        <v>384</v>
      </c>
      <c r="EG221" t="s">
        <v>396</v>
      </c>
      <c r="EH221" t="s">
        <v>210</v>
      </c>
      <c r="EI221" t="s">
        <v>207</v>
      </c>
      <c r="EJ221">
        <v>0</v>
      </c>
      <c r="EK221">
        <v>0</v>
      </c>
      <c r="EL221" t="s">
        <v>219</v>
      </c>
      <c r="EM221">
        <v>347</v>
      </c>
      <c r="EN221">
        <v>1910</v>
      </c>
      <c r="EO221">
        <v>0</v>
      </c>
      <c r="EP221">
        <v>0</v>
      </c>
      <c r="EQ221" t="s">
        <v>207</v>
      </c>
      <c r="ER221" t="s">
        <v>207</v>
      </c>
      <c r="ES221" t="s">
        <v>207</v>
      </c>
      <c r="ET221" t="s">
        <v>207</v>
      </c>
      <c r="EU221">
        <v>0</v>
      </c>
      <c r="EV221">
        <v>0</v>
      </c>
      <c r="EW221" t="s">
        <v>207</v>
      </c>
      <c r="EX221" t="s">
        <v>207</v>
      </c>
      <c r="EY221" t="s">
        <v>207</v>
      </c>
      <c r="EZ221" t="s">
        <v>207</v>
      </c>
      <c r="FA221">
        <v>62</v>
      </c>
      <c r="FB221">
        <v>341</v>
      </c>
      <c r="FC221" t="s">
        <v>277</v>
      </c>
      <c r="FD221" t="s">
        <v>278</v>
      </c>
      <c r="FE221" t="s">
        <v>210</v>
      </c>
      <c r="FF221" t="s">
        <v>207</v>
      </c>
      <c r="FG221">
        <v>181</v>
      </c>
      <c r="FH221">
        <v>998</v>
      </c>
      <c r="FI221" t="s">
        <v>277</v>
      </c>
      <c r="FJ221" t="s">
        <v>278</v>
      </c>
      <c r="FK221" t="s">
        <v>210</v>
      </c>
      <c r="FL221" t="s">
        <v>207</v>
      </c>
      <c r="FM221">
        <v>104</v>
      </c>
      <c r="FN221">
        <v>571</v>
      </c>
      <c r="FO221" t="s">
        <v>277</v>
      </c>
      <c r="FP221" t="s">
        <v>278</v>
      </c>
      <c r="FQ221" t="s">
        <v>210</v>
      </c>
      <c r="FR221" t="s">
        <v>207</v>
      </c>
      <c r="FS221">
        <v>0</v>
      </c>
      <c r="FT221">
        <v>0</v>
      </c>
      <c r="FU221">
        <v>183</v>
      </c>
      <c r="FV221">
        <v>1009</v>
      </c>
      <c r="FW221">
        <v>347</v>
      </c>
      <c r="FX221">
        <v>1910</v>
      </c>
      <c r="FY221">
        <v>0</v>
      </c>
      <c r="FZ221">
        <v>0</v>
      </c>
      <c r="GA221">
        <v>0</v>
      </c>
      <c r="GB221">
        <v>0</v>
      </c>
      <c r="GC221" t="s">
        <v>219</v>
      </c>
      <c r="GD221">
        <v>43</v>
      </c>
      <c r="GE221">
        <v>280</v>
      </c>
      <c r="GF221" t="s">
        <v>219</v>
      </c>
      <c r="GG221" t="s">
        <v>384</v>
      </c>
      <c r="GH221" t="s">
        <v>701</v>
      </c>
      <c r="GI221" t="s">
        <v>219</v>
      </c>
      <c r="GJ221" t="s">
        <v>277</v>
      </c>
      <c r="GK221" t="s">
        <v>219</v>
      </c>
      <c r="GL221">
        <v>42</v>
      </c>
      <c r="GM221">
        <v>268</v>
      </c>
      <c r="GN221" t="s">
        <v>206</v>
      </c>
      <c r="GO221" t="s">
        <v>212</v>
      </c>
      <c r="GP221" t="s">
        <v>211</v>
      </c>
      <c r="GQ221" t="s">
        <v>212</v>
      </c>
      <c r="GR221" t="s">
        <v>220</v>
      </c>
    </row>
    <row r="222" spans="1:200" x14ac:dyDescent="0.2">
      <c r="A222" t="s">
        <v>202</v>
      </c>
      <c r="B222" t="s">
        <v>203</v>
      </c>
      <c r="C222" t="s">
        <v>971</v>
      </c>
      <c r="D222" t="s">
        <v>367</v>
      </c>
      <c r="E222" t="s">
        <v>970</v>
      </c>
      <c r="F222" t="s">
        <v>972</v>
      </c>
      <c r="G222">
        <v>9</v>
      </c>
      <c r="H222">
        <v>9</v>
      </c>
      <c r="I222" t="s">
        <v>219</v>
      </c>
      <c r="J222">
        <v>485</v>
      </c>
      <c r="K222">
        <v>3328</v>
      </c>
      <c r="L222">
        <v>38</v>
      </c>
      <c r="M222">
        <v>307</v>
      </c>
      <c r="N222" t="s">
        <v>203</v>
      </c>
      <c r="O222" t="s">
        <v>413</v>
      </c>
      <c r="P222">
        <v>78</v>
      </c>
      <c r="Q222">
        <v>526</v>
      </c>
      <c r="R222" t="s">
        <v>203</v>
      </c>
      <c r="S222" t="s">
        <v>413</v>
      </c>
      <c r="T222">
        <v>169</v>
      </c>
      <c r="U222">
        <v>1164</v>
      </c>
      <c r="V222" t="s">
        <v>203</v>
      </c>
      <c r="W222" t="s">
        <v>413</v>
      </c>
      <c r="X222">
        <v>189</v>
      </c>
      <c r="Y222">
        <v>1249</v>
      </c>
      <c r="Z222" t="s">
        <v>203</v>
      </c>
      <c r="AA222" t="s">
        <v>413</v>
      </c>
      <c r="AB222">
        <v>11</v>
      </c>
      <c r="AC222">
        <v>82</v>
      </c>
      <c r="AD222" t="s">
        <v>207</v>
      </c>
      <c r="AE222" t="s">
        <v>207</v>
      </c>
      <c r="AF222">
        <v>0</v>
      </c>
      <c r="AG222">
        <v>0</v>
      </c>
      <c r="AH222" t="s">
        <v>207</v>
      </c>
      <c r="AI222" t="s">
        <v>207</v>
      </c>
      <c r="AJ222">
        <v>0</v>
      </c>
      <c r="AK222">
        <v>0</v>
      </c>
      <c r="AL222" t="s">
        <v>219</v>
      </c>
      <c r="AM222">
        <v>157</v>
      </c>
      <c r="AN222">
        <v>1090</v>
      </c>
      <c r="AO222">
        <v>24</v>
      </c>
      <c r="AP222">
        <v>166</v>
      </c>
      <c r="AQ222" t="s">
        <v>208</v>
      </c>
      <c r="AR222" t="s">
        <v>209</v>
      </c>
      <c r="AS222">
        <v>70</v>
      </c>
      <c r="AT222">
        <v>483</v>
      </c>
      <c r="AU222" t="s">
        <v>208</v>
      </c>
      <c r="AV222" t="s">
        <v>209</v>
      </c>
      <c r="AW222">
        <v>52</v>
      </c>
      <c r="AX222">
        <v>359</v>
      </c>
      <c r="AY222" t="s">
        <v>208</v>
      </c>
      <c r="AZ222" t="s">
        <v>209</v>
      </c>
      <c r="BA222">
        <v>11</v>
      </c>
      <c r="BB222">
        <v>82</v>
      </c>
      <c r="BC222" t="s">
        <v>208</v>
      </c>
      <c r="BD222" t="s">
        <v>209</v>
      </c>
      <c r="BE222">
        <v>0</v>
      </c>
      <c r="BF222">
        <v>0</v>
      </c>
      <c r="BG222" t="s">
        <v>207</v>
      </c>
      <c r="BH222" t="s">
        <v>207</v>
      </c>
      <c r="BI222">
        <v>0</v>
      </c>
      <c r="BJ222">
        <v>0</v>
      </c>
      <c r="BK222">
        <v>307</v>
      </c>
      <c r="BL222">
        <v>0</v>
      </c>
      <c r="BM222">
        <v>0</v>
      </c>
      <c r="BN222">
        <v>0</v>
      </c>
      <c r="BO222" t="s">
        <v>206</v>
      </c>
      <c r="BP222">
        <v>402</v>
      </c>
      <c r="BQ222">
        <v>0</v>
      </c>
      <c r="BR222">
        <v>0</v>
      </c>
      <c r="BS222">
        <v>124</v>
      </c>
      <c r="BT222" t="s">
        <v>206</v>
      </c>
      <c r="BU222">
        <v>802</v>
      </c>
      <c r="BV222">
        <v>0</v>
      </c>
      <c r="BW222">
        <v>0</v>
      </c>
      <c r="BX222">
        <v>362</v>
      </c>
      <c r="BY222" t="s">
        <v>206</v>
      </c>
      <c r="BZ222">
        <v>981</v>
      </c>
      <c r="CA222">
        <v>0</v>
      </c>
      <c r="CB222">
        <v>0</v>
      </c>
      <c r="CC222">
        <v>268</v>
      </c>
      <c r="CD222" t="s">
        <v>206</v>
      </c>
      <c r="CE222">
        <v>0</v>
      </c>
      <c r="CF222">
        <v>0</v>
      </c>
      <c r="CG222">
        <v>0</v>
      </c>
      <c r="CH222">
        <v>82</v>
      </c>
      <c r="CI222" t="s">
        <v>206</v>
      </c>
      <c r="CJ222">
        <v>0</v>
      </c>
      <c r="CK222">
        <v>0</v>
      </c>
      <c r="CL222">
        <v>0</v>
      </c>
      <c r="CM222">
        <v>0</v>
      </c>
      <c r="CN222" t="s">
        <v>206</v>
      </c>
      <c r="CO222" t="s">
        <v>207</v>
      </c>
      <c r="CP222">
        <v>0</v>
      </c>
      <c r="CQ222">
        <v>0</v>
      </c>
      <c r="CR222">
        <v>0</v>
      </c>
      <c r="CS222">
        <v>485</v>
      </c>
      <c r="CT222">
        <v>3328</v>
      </c>
      <c r="CU222" t="s">
        <v>219</v>
      </c>
      <c r="CV222">
        <v>10</v>
      </c>
      <c r="CW222">
        <v>60</v>
      </c>
      <c r="CX222">
        <v>50</v>
      </c>
      <c r="CY222">
        <v>300</v>
      </c>
      <c r="CZ222" t="s">
        <v>219</v>
      </c>
      <c r="DA222">
        <f>Table1[[#This Row],[i- returnees internal present household]]+Table1[[#This Row],[k- abroad returnee household]]</f>
        <v>1178</v>
      </c>
      <c r="DB222">
        <f>Table1[[#This Row],[i- returnees internal present individuals]]+Table1[[#This Row],[k- abroad returnee individuals]]</f>
        <v>6980</v>
      </c>
      <c r="DC222" t="s">
        <v>219</v>
      </c>
      <c r="DD222">
        <v>905</v>
      </c>
      <c r="DE222">
        <v>5332</v>
      </c>
      <c r="DF222">
        <v>0</v>
      </c>
      <c r="DG222">
        <v>0</v>
      </c>
      <c r="DH222" t="s">
        <v>207</v>
      </c>
      <c r="DI222" t="s">
        <v>207</v>
      </c>
      <c r="DJ222" t="s">
        <v>207</v>
      </c>
      <c r="DK222" t="s">
        <v>207</v>
      </c>
      <c r="DL222">
        <v>300</v>
      </c>
      <c r="DM222">
        <v>1420</v>
      </c>
      <c r="DN222" t="s">
        <v>203</v>
      </c>
      <c r="DO222" t="s">
        <v>367</v>
      </c>
      <c r="DP222" t="s">
        <v>210</v>
      </c>
      <c r="DQ222" t="s">
        <v>207</v>
      </c>
      <c r="DR222">
        <v>250</v>
      </c>
      <c r="DS222">
        <v>1460</v>
      </c>
      <c r="DT222" t="s">
        <v>203</v>
      </c>
      <c r="DU222" t="s">
        <v>367</v>
      </c>
      <c r="DV222" t="s">
        <v>210</v>
      </c>
      <c r="DW222" t="s">
        <v>207</v>
      </c>
      <c r="DX222">
        <v>250</v>
      </c>
      <c r="DY222">
        <v>1800</v>
      </c>
      <c r="DZ222" t="s">
        <v>203</v>
      </c>
      <c r="EA222" t="s">
        <v>367</v>
      </c>
      <c r="EB222" t="s">
        <v>210</v>
      </c>
      <c r="EC222" t="s">
        <v>207</v>
      </c>
      <c r="ED222">
        <v>105</v>
      </c>
      <c r="EE222">
        <v>652</v>
      </c>
      <c r="EF222" t="s">
        <v>203</v>
      </c>
      <c r="EG222" t="s">
        <v>367</v>
      </c>
      <c r="EH222" t="s">
        <v>210</v>
      </c>
      <c r="EI222" t="s">
        <v>207</v>
      </c>
      <c r="EJ222">
        <v>0</v>
      </c>
      <c r="EK222">
        <v>0</v>
      </c>
      <c r="EL222" t="s">
        <v>219</v>
      </c>
      <c r="EM222">
        <v>273</v>
      </c>
      <c r="EN222">
        <v>1648</v>
      </c>
      <c r="EO222">
        <v>0</v>
      </c>
      <c r="EP222">
        <v>0</v>
      </c>
      <c r="EQ222" t="s">
        <v>207</v>
      </c>
      <c r="ER222" t="s">
        <v>207</v>
      </c>
      <c r="ES222" t="s">
        <v>207</v>
      </c>
      <c r="ET222" t="s">
        <v>207</v>
      </c>
      <c r="EU222">
        <v>70</v>
      </c>
      <c r="EV222">
        <v>350</v>
      </c>
      <c r="EW222" t="s">
        <v>208</v>
      </c>
      <c r="EX222" t="s">
        <v>209</v>
      </c>
      <c r="EY222" t="s">
        <v>210</v>
      </c>
      <c r="EZ222" t="s">
        <v>207</v>
      </c>
      <c r="FA222">
        <v>62</v>
      </c>
      <c r="FB222">
        <v>310</v>
      </c>
      <c r="FC222" t="s">
        <v>208</v>
      </c>
      <c r="FD222" t="s">
        <v>209</v>
      </c>
      <c r="FE222" t="s">
        <v>210</v>
      </c>
      <c r="FF222" t="s">
        <v>207</v>
      </c>
      <c r="FG222">
        <v>68</v>
      </c>
      <c r="FH222">
        <v>415</v>
      </c>
      <c r="FI222" t="s">
        <v>208</v>
      </c>
      <c r="FJ222" t="s">
        <v>209</v>
      </c>
      <c r="FK222" t="s">
        <v>210</v>
      </c>
      <c r="FL222" t="s">
        <v>207</v>
      </c>
      <c r="FM222">
        <v>73</v>
      </c>
      <c r="FN222">
        <v>573</v>
      </c>
      <c r="FO222" t="s">
        <v>208</v>
      </c>
      <c r="FP222" t="s">
        <v>209</v>
      </c>
      <c r="FQ222" t="s">
        <v>210</v>
      </c>
      <c r="FR222" t="s">
        <v>207</v>
      </c>
      <c r="FS222">
        <v>0</v>
      </c>
      <c r="FT222">
        <v>0</v>
      </c>
      <c r="FU222">
        <v>638</v>
      </c>
      <c r="FV222">
        <v>3782</v>
      </c>
      <c r="FW222">
        <v>269</v>
      </c>
      <c r="FX222">
        <v>1599</v>
      </c>
      <c r="FY222">
        <v>271</v>
      </c>
      <c r="FZ222">
        <v>1599</v>
      </c>
      <c r="GA222">
        <v>0</v>
      </c>
      <c r="GB222">
        <v>0</v>
      </c>
      <c r="GC222" t="s">
        <v>219</v>
      </c>
      <c r="GD222">
        <v>18</v>
      </c>
      <c r="GE222">
        <v>110</v>
      </c>
      <c r="GF222" t="s">
        <v>219</v>
      </c>
      <c r="GG222" t="s">
        <v>203</v>
      </c>
      <c r="GH222" t="s">
        <v>367</v>
      </c>
      <c r="GI222" t="s">
        <v>219</v>
      </c>
      <c r="GJ222" t="s">
        <v>208</v>
      </c>
      <c r="GK222" t="s">
        <v>219</v>
      </c>
      <c r="GL222">
        <v>16</v>
      </c>
      <c r="GM222">
        <v>102</v>
      </c>
      <c r="GN222" t="s">
        <v>219</v>
      </c>
      <c r="GO222" t="s">
        <v>212</v>
      </c>
      <c r="GP222" t="s">
        <v>257</v>
      </c>
      <c r="GQ222" t="s">
        <v>257</v>
      </c>
      <c r="GR222" t="s">
        <v>973</v>
      </c>
    </row>
    <row r="223" spans="1:200" x14ac:dyDescent="0.2">
      <c r="A223" t="s">
        <v>389</v>
      </c>
      <c r="B223" t="s">
        <v>235</v>
      </c>
      <c r="C223" t="s">
        <v>611</v>
      </c>
      <c r="D223" t="s">
        <v>300</v>
      </c>
      <c r="E223" t="s">
        <v>974</v>
      </c>
      <c r="F223" t="s">
        <v>975</v>
      </c>
      <c r="G223">
        <v>9</v>
      </c>
      <c r="H223">
        <v>9</v>
      </c>
      <c r="I223" t="s">
        <v>219</v>
      </c>
      <c r="J223">
        <v>179</v>
      </c>
      <c r="K223">
        <v>1189</v>
      </c>
      <c r="L223">
        <v>61</v>
      </c>
      <c r="M223">
        <v>326</v>
      </c>
      <c r="N223" t="s">
        <v>235</v>
      </c>
      <c r="O223" t="s">
        <v>454</v>
      </c>
      <c r="P223">
        <v>16</v>
      </c>
      <c r="Q223">
        <v>183</v>
      </c>
      <c r="R223" t="s">
        <v>235</v>
      </c>
      <c r="S223" t="s">
        <v>445</v>
      </c>
      <c r="T223">
        <v>0</v>
      </c>
      <c r="U223">
        <v>0</v>
      </c>
      <c r="V223" t="s">
        <v>207</v>
      </c>
      <c r="W223" t="s">
        <v>207</v>
      </c>
      <c r="X223">
        <v>0</v>
      </c>
      <c r="Y223">
        <v>0</v>
      </c>
      <c r="Z223" t="s">
        <v>207</v>
      </c>
      <c r="AA223" t="s">
        <v>207</v>
      </c>
      <c r="AB223">
        <v>0</v>
      </c>
      <c r="AC223">
        <v>0</v>
      </c>
      <c r="AD223" t="s">
        <v>207</v>
      </c>
      <c r="AE223" t="s">
        <v>207</v>
      </c>
      <c r="AF223">
        <v>102</v>
      </c>
      <c r="AG223">
        <v>680</v>
      </c>
      <c r="AH223" t="s">
        <v>235</v>
      </c>
      <c r="AI223" t="s">
        <v>300</v>
      </c>
      <c r="AJ223">
        <v>0</v>
      </c>
      <c r="AK223">
        <v>0</v>
      </c>
      <c r="AL223" t="s">
        <v>206</v>
      </c>
      <c r="AM223">
        <v>0</v>
      </c>
      <c r="AN223">
        <v>0</v>
      </c>
      <c r="AO223">
        <v>0</v>
      </c>
      <c r="AP223">
        <v>0</v>
      </c>
      <c r="AQ223" t="s">
        <v>207</v>
      </c>
      <c r="AR223" t="s">
        <v>207</v>
      </c>
      <c r="AS223">
        <v>0</v>
      </c>
      <c r="AT223">
        <v>0</v>
      </c>
      <c r="AU223" t="s">
        <v>207</v>
      </c>
      <c r="AV223" t="s">
        <v>207</v>
      </c>
      <c r="AW223">
        <v>0</v>
      </c>
      <c r="AX223">
        <v>0</v>
      </c>
      <c r="AY223" t="s">
        <v>207</v>
      </c>
      <c r="AZ223" t="s">
        <v>207</v>
      </c>
      <c r="BA223">
        <v>0</v>
      </c>
      <c r="BB223">
        <v>0</v>
      </c>
      <c r="BC223" t="s">
        <v>207</v>
      </c>
      <c r="BD223" t="s">
        <v>207</v>
      </c>
      <c r="BE223">
        <v>0</v>
      </c>
      <c r="BF223">
        <v>0</v>
      </c>
      <c r="BG223" t="s">
        <v>207</v>
      </c>
      <c r="BH223" t="s">
        <v>207</v>
      </c>
      <c r="BI223">
        <v>0</v>
      </c>
      <c r="BJ223">
        <v>0</v>
      </c>
      <c r="BK223">
        <v>326</v>
      </c>
      <c r="BL223">
        <v>0</v>
      </c>
      <c r="BM223">
        <v>0</v>
      </c>
      <c r="BN223">
        <v>0</v>
      </c>
      <c r="BO223" t="s">
        <v>206</v>
      </c>
      <c r="BP223">
        <v>183</v>
      </c>
      <c r="BQ223">
        <v>0</v>
      </c>
      <c r="BR223">
        <v>0</v>
      </c>
      <c r="BS223">
        <v>0</v>
      </c>
      <c r="BT223" t="s">
        <v>206</v>
      </c>
      <c r="BU223">
        <v>0</v>
      </c>
      <c r="BV223">
        <v>0</v>
      </c>
      <c r="BW223">
        <v>0</v>
      </c>
      <c r="BX223">
        <v>0</v>
      </c>
      <c r="BY223" t="s">
        <v>206</v>
      </c>
      <c r="BZ223">
        <v>0</v>
      </c>
      <c r="CA223">
        <v>0</v>
      </c>
      <c r="CB223">
        <v>0</v>
      </c>
      <c r="CC223">
        <v>0</v>
      </c>
      <c r="CD223" t="s">
        <v>206</v>
      </c>
      <c r="CE223">
        <v>0</v>
      </c>
      <c r="CF223">
        <v>0</v>
      </c>
      <c r="CG223">
        <v>0</v>
      </c>
      <c r="CH223">
        <v>0</v>
      </c>
      <c r="CI223" t="s">
        <v>206</v>
      </c>
      <c r="CJ223">
        <v>0</v>
      </c>
      <c r="CK223">
        <v>0</v>
      </c>
      <c r="CL223">
        <v>680</v>
      </c>
      <c r="CM223">
        <v>0</v>
      </c>
      <c r="CN223" t="s">
        <v>206</v>
      </c>
      <c r="CO223" t="s">
        <v>207</v>
      </c>
      <c r="CP223">
        <v>0</v>
      </c>
      <c r="CQ223">
        <v>0</v>
      </c>
      <c r="CR223">
        <v>0</v>
      </c>
      <c r="CS223">
        <v>179</v>
      </c>
      <c r="CT223">
        <v>1189</v>
      </c>
      <c r="CU223" t="s">
        <v>206</v>
      </c>
      <c r="CV223">
        <v>0</v>
      </c>
      <c r="CW223">
        <v>0</v>
      </c>
      <c r="CX223">
        <v>932</v>
      </c>
      <c r="CY223">
        <v>6522</v>
      </c>
      <c r="CZ223" t="s">
        <v>219</v>
      </c>
      <c r="DA223">
        <f>Table1[[#This Row],[i- returnees internal present household]]+Table1[[#This Row],[k- abroad returnee household]]</f>
        <v>100</v>
      </c>
      <c r="DB223">
        <f>Table1[[#This Row],[i- returnees internal present individuals]]+Table1[[#This Row],[k- abroad returnee individuals]]</f>
        <v>645</v>
      </c>
      <c r="DC223" t="s">
        <v>219</v>
      </c>
      <c r="DD223">
        <v>77</v>
      </c>
      <c r="DE223">
        <v>506</v>
      </c>
      <c r="DF223">
        <v>3</v>
      </c>
      <c r="DG223">
        <v>19</v>
      </c>
      <c r="DH223" t="s">
        <v>253</v>
      </c>
      <c r="DI223" t="s">
        <v>254</v>
      </c>
      <c r="DJ223" t="s">
        <v>210</v>
      </c>
      <c r="DK223" t="s">
        <v>207</v>
      </c>
      <c r="DL223">
        <v>15</v>
      </c>
      <c r="DM223">
        <v>90</v>
      </c>
      <c r="DN223" t="s">
        <v>253</v>
      </c>
      <c r="DO223" t="s">
        <v>254</v>
      </c>
      <c r="DP223" t="s">
        <v>210</v>
      </c>
      <c r="DQ223" t="s">
        <v>207</v>
      </c>
      <c r="DR223">
        <v>2</v>
      </c>
      <c r="DS223">
        <v>12</v>
      </c>
      <c r="DT223" t="s">
        <v>253</v>
      </c>
      <c r="DU223" t="s">
        <v>254</v>
      </c>
      <c r="DV223" t="s">
        <v>210</v>
      </c>
      <c r="DW223" t="s">
        <v>207</v>
      </c>
      <c r="DX223">
        <v>30</v>
      </c>
      <c r="DY223">
        <v>210</v>
      </c>
      <c r="DZ223" t="s">
        <v>235</v>
      </c>
      <c r="EA223" t="s">
        <v>392</v>
      </c>
      <c r="EB223" t="s">
        <v>210</v>
      </c>
      <c r="EC223" t="s">
        <v>207</v>
      </c>
      <c r="ED223">
        <v>27</v>
      </c>
      <c r="EE223">
        <v>175</v>
      </c>
      <c r="EF223" t="s">
        <v>235</v>
      </c>
      <c r="EG223" t="s">
        <v>392</v>
      </c>
      <c r="EH223" t="s">
        <v>210</v>
      </c>
      <c r="EI223" t="s">
        <v>207</v>
      </c>
      <c r="EJ223">
        <v>0</v>
      </c>
      <c r="EK223">
        <v>0</v>
      </c>
      <c r="EL223" t="s">
        <v>219</v>
      </c>
      <c r="EM223">
        <v>23</v>
      </c>
      <c r="EN223">
        <v>139</v>
      </c>
      <c r="EO223">
        <v>0</v>
      </c>
      <c r="EP223">
        <v>0</v>
      </c>
      <c r="EQ223" t="s">
        <v>207</v>
      </c>
      <c r="ER223" t="s">
        <v>207</v>
      </c>
      <c r="ES223" t="s">
        <v>207</v>
      </c>
      <c r="ET223" t="s">
        <v>207</v>
      </c>
      <c r="EU223">
        <v>14</v>
      </c>
      <c r="EV223">
        <v>80</v>
      </c>
      <c r="EW223" t="s">
        <v>279</v>
      </c>
      <c r="EX223" t="s">
        <v>414</v>
      </c>
      <c r="EY223" t="s">
        <v>210</v>
      </c>
      <c r="EZ223" t="s">
        <v>207</v>
      </c>
      <c r="FA223">
        <v>2</v>
      </c>
      <c r="FB223">
        <v>14</v>
      </c>
      <c r="FC223" t="s">
        <v>281</v>
      </c>
      <c r="FD223" t="s">
        <v>436</v>
      </c>
      <c r="FE223" t="s">
        <v>210</v>
      </c>
      <c r="FF223" t="s">
        <v>207</v>
      </c>
      <c r="FG223">
        <v>2</v>
      </c>
      <c r="FH223">
        <v>13</v>
      </c>
      <c r="FI223" t="s">
        <v>281</v>
      </c>
      <c r="FJ223" t="s">
        <v>436</v>
      </c>
      <c r="FK223" t="s">
        <v>210</v>
      </c>
      <c r="FL223" t="s">
        <v>207</v>
      </c>
      <c r="FM223">
        <v>5</v>
      </c>
      <c r="FN223">
        <v>32</v>
      </c>
      <c r="FO223" t="s">
        <v>279</v>
      </c>
      <c r="FP223" t="s">
        <v>414</v>
      </c>
      <c r="FQ223" t="s">
        <v>210</v>
      </c>
      <c r="FR223" t="s">
        <v>207</v>
      </c>
      <c r="FS223">
        <v>0</v>
      </c>
      <c r="FT223">
        <v>0</v>
      </c>
      <c r="FU223">
        <v>19</v>
      </c>
      <c r="FV223">
        <v>59</v>
      </c>
      <c r="FW223">
        <v>50</v>
      </c>
      <c r="FX223">
        <v>380</v>
      </c>
      <c r="FY223">
        <v>31</v>
      </c>
      <c r="FZ223">
        <v>206</v>
      </c>
      <c r="GA223">
        <v>0</v>
      </c>
      <c r="GB223">
        <v>0</v>
      </c>
      <c r="GC223" t="s">
        <v>219</v>
      </c>
      <c r="GD223">
        <v>34</v>
      </c>
      <c r="GE223">
        <v>243</v>
      </c>
      <c r="GF223" t="s">
        <v>219</v>
      </c>
      <c r="GG223" t="s">
        <v>235</v>
      </c>
      <c r="GH223" t="s">
        <v>300</v>
      </c>
      <c r="GI223" t="s">
        <v>219</v>
      </c>
      <c r="GJ223" t="s">
        <v>279</v>
      </c>
      <c r="GK223" t="s">
        <v>219</v>
      </c>
      <c r="GL223">
        <v>10</v>
      </c>
      <c r="GM223">
        <v>63</v>
      </c>
      <c r="GN223" t="s">
        <v>219</v>
      </c>
      <c r="GO223" t="s">
        <v>212</v>
      </c>
      <c r="GP223" t="s">
        <v>211</v>
      </c>
      <c r="GQ223" t="s">
        <v>212</v>
      </c>
      <c r="GR223" t="s">
        <v>976</v>
      </c>
    </row>
    <row r="224" spans="1:200" x14ac:dyDescent="0.2">
      <c r="A224" t="s">
        <v>215</v>
      </c>
      <c r="B224" t="s">
        <v>216</v>
      </c>
      <c r="C224" t="s">
        <v>433</v>
      </c>
      <c r="D224" t="s">
        <v>434</v>
      </c>
      <c r="E224" t="s">
        <v>977</v>
      </c>
      <c r="F224" t="s">
        <v>978</v>
      </c>
      <c r="G224">
        <v>9</v>
      </c>
      <c r="H224">
        <v>9</v>
      </c>
      <c r="I224" t="s">
        <v>219</v>
      </c>
      <c r="J224">
        <v>1020</v>
      </c>
      <c r="K224">
        <v>6116</v>
      </c>
      <c r="L224">
        <v>441</v>
      </c>
      <c r="M224">
        <v>2645</v>
      </c>
      <c r="N224" t="s">
        <v>216</v>
      </c>
      <c r="O224" t="s">
        <v>255</v>
      </c>
      <c r="P224">
        <v>411</v>
      </c>
      <c r="Q224">
        <v>2465</v>
      </c>
      <c r="R224" t="s">
        <v>203</v>
      </c>
      <c r="S224" t="s">
        <v>286</v>
      </c>
      <c r="T224">
        <v>0</v>
      </c>
      <c r="U224">
        <v>0</v>
      </c>
      <c r="V224" t="s">
        <v>207</v>
      </c>
      <c r="W224" t="s">
        <v>207</v>
      </c>
      <c r="X224">
        <v>77</v>
      </c>
      <c r="Y224">
        <v>461</v>
      </c>
      <c r="Z224" t="s">
        <v>253</v>
      </c>
      <c r="AA224" t="s">
        <v>254</v>
      </c>
      <c r="AB224">
        <v>91</v>
      </c>
      <c r="AC224">
        <v>545</v>
      </c>
      <c r="AD224" t="s">
        <v>253</v>
      </c>
      <c r="AE224" t="s">
        <v>254</v>
      </c>
      <c r="AF224">
        <v>0</v>
      </c>
      <c r="AG224">
        <v>0</v>
      </c>
      <c r="AH224" t="s">
        <v>207</v>
      </c>
      <c r="AI224" t="s">
        <v>207</v>
      </c>
      <c r="AJ224">
        <v>0</v>
      </c>
      <c r="AK224">
        <v>0</v>
      </c>
      <c r="AL224" t="s">
        <v>206</v>
      </c>
      <c r="AM224">
        <v>0</v>
      </c>
      <c r="AN224">
        <v>0</v>
      </c>
      <c r="AO224">
        <v>0</v>
      </c>
      <c r="AP224">
        <v>0</v>
      </c>
      <c r="AQ224" t="s">
        <v>207</v>
      </c>
      <c r="AR224" t="s">
        <v>207</v>
      </c>
      <c r="AS224">
        <v>0</v>
      </c>
      <c r="AT224">
        <v>0</v>
      </c>
      <c r="AU224" t="s">
        <v>207</v>
      </c>
      <c r="AV224" t="s">
        <v>207</v>
      </c>
      <c r="AW224">
        <v>0</v>
      </c>
      <c r="AX224">
        <v>0</v>
      </c>
      <c r="AY224" t="s">
        <v>207</v>
      </c>
      <c r="AZ224" t="s">
        <v>207</v>
      </c>
      <c r="BA224">
        <v>0</v>
      </c>
      <c r="BB224">
        <v>0</v>
      </c>
      <c r="BC224" t="s">
        <v>207</v>
      </c>
      <c r="BD224" t="s">
        <v>207</v>
      </c>
      <c r="BE224">
        <v>0</v>
      </c>
      <c r="BF224">
        <v>0</v>
      </c>
      <c r="BG224" t="s">
        <v>207</v>
      </c>
      <c r="BH224" t="s">
        <v>207</v>
      </c>
      <c r="BI224">
        <v>0</v>
      </c>
      <c r="BJ224">
        <v>0</v>
      </c>
      <c r="BK224">
        <v>2645</v>
      </c>
      <c r="BL224">
        <v>0</v>
      </c>
      <c r="BM224">
        <v>0</v>
      </c>
      <c r="BN224">
        <v>0</v>
      </c>
      <c r="BO224" t="s">
        <v>206</v>
      </c>
      <c r="BP224">
        <v>2465</v>
      </c>
      <c r="BQ224">
        <v>0</v>
      </c>
      <c r="BR224">
        <v>0</v>
      </c>
      <c r="BS224">
        <v>0</v>
      </c>
      <c r="BT224" t="s">
        <v>206</v>
      </c>
      <c r="BU224">
        <v>0</v>
      </c>
      <c r="BV224">
        <v>0</v>
      </c>
      <c r="BW224">
        <v>0</v>
      </c>
      <c r="BX224">
        <v>0</v>
      </c>
      <c r="BY224" t="s">
        <v>206</v>
      </c>
      <c r="BZ224">
        <v>461</v>
      </c>
      <c r="CA224">
        <v>0</v>
      </c>
      <c r="CB224">
        <v>0</v>
      </c>
      <c r="CC224">
        <v>0</v>
      </c>
      <c r="CD224" t="s">
        <v>206</v>
      </c>
      <c r="CE224">
        <v>545</v>
      </c>
      <c r="CF224">
        <v>0</v>
      </c>
      <c r="CG224">
        <v>0</v>
      </c>
      <c r="CH224">
        <v>0</v>
      </c>
      <c r="CI224" t="s">
        <v>206</v>
      </c>
      <c r="CJ224">
        <v>0</v>
      </c>
      <c r="CK224">
        <v>0</v>
      </c>
      <c r="CL224">
        <v>0</v>
      </c>
      <c r="CM224">
        <v>0</v>
      </c>
      <c r="CN224" t="s">
        <v>206</v>
      </c>
      <c r="CO224" t="s">
        <v>207</v>
      </c>
      <c r="CP224">
        <v>0</v>
      </c>
      <c r="CQ224">
        <v>503</v>
      </c>
      <c r="CR224">
        <v>3015</v>
      </c>
      <c r="CS224">
        <v>517</v>
      </c>
      <c r="CT224">
        <v>3101</v>
      </c>
      <c r="CU224" t="s">
        <v>206</v>
      </c>
      <c r="CV224">
        <v>0</v>
      </c>
      <c r="CW224">
        <v>0</v>
      </c>
      <c r="CX224">
        <v>1590</v>
      </c>
      <c r="CY224">
        <v>9530</v>
      </c>
      <c r="CZ224" t="s">
        <v>219</v>
      </c>
      <c r="DA224">
        <f>Table1[[#This Row],[i- returnees internal present household]]+Table1[[#This Row],[k- abroad returnee household]]</f>
        <v>193</v>
      </c>
      <c r="DB224">
        <f>Table1[[#This Row],[i- returnees internal present individuals]]+Table1[[#This Row],[k- abroad returnee individuals]]</f>
        <v>1142</v>
      </c>
      <c r="DC224" t="s">
        <v>219</v>
      </c>
      <c r="DD224">
        <v>120</v>
      </c>
      <c r="DE224">
        <v>707</v>
      </c>
      <c r="DF224">
        <v>0</v>
      </c>
      <c r="DG224">
        <v>0</v>
      </c>
      <c r="DH224" t="s">
        <v>207</v>
      </c>
      <c r="DI224" t="s">
        <v>207</v>
      </c>
      <c r="DJ224" t="s">
        <v>207</v>
      </c>
      <c r="DK224" t="s">
        <v>207</v>
      </c>
      <c r="DL224">
        <v>32</v>
      </c>
      <c r="DM224">
        <v>190</v>
      </c>
      <c r="DN224" t="s">
        <v>216</v>
      </c>
      <c r="DO224" t="s">
        <v>255</v>
      </c>
      <c r="DP224" t="s">
        <v>210</v>
      </c>
      <c r="DQ224" t="s">
        <v>207</v>
      </c>
      <c r="DR224">
        <v>19</v>
      </c>
      <c r="DS224">
        <v>112</v>
      </c>
      <c r="DT224" t="s">
        <v>203</v>
      </c>
      <c r="DU224" t="s">
        <v>286</v>
      </c>
      <c r="DV224" t="s">
        <v>210</v>
      </c>
      <c r="DW224" t="s">
        <v>207</v>
      </c>
      <c r="DX224">
        <v>56</v>
      </c>
      <c r="DY224">
        <v>326</v>
      </c>
      <c r="DZ224" t="s">
        <v>253</v>
      </c>
      <c r="EA224" t="s">
        <v>254</v>
      </c>
      <c r="EB224" t="s">
        <v>210</v>
      </c>
      <c r="EC224" t="s">
        <v>207</v>
      </c>
      <c r="ED224">
        <v>13</v>
      </c>
      <c r="EE224">
        <v>79</v>
      </c>
      <c r="EF224" t="s">
        <v>253</v>
      </c>
      <c r="EG224" t="s">
        <v>254</v>
      </c>
      <c r="EH224" t="s">
        <v>210</v>
      </c>
      <c r="EI224" t="s">
        <v>207</v>
      </c>
      <c r="EJ224">
        <v>0</v>
      </c>
      <c r="EK224">
        <v>0</v>
      </c>
      <c r="EL224" t="s">
        <v>219</v>
      </c>
      <c r="EM224">
        <v>73</v>
      </c>
      <c r="EN224">
        <v>435</v>
      </c>
      <c r="EO224">
        <v>0</v>
      </c>
      <c r="EP224">
        <v>0</v>
      </c>
      <c r="EQ224" t="s">
        <v>207</v>
      </c>
      <c r="ER224" t="s">
        <v>207</v>
      </c>
      <c r="ES224" t="s">
        <v>207</v>
      </c>
      <c r="ET224" t="s">
        <v>207</v>
      </c>
      <c r="EU224">
        <v>11</v>
      </c>
      <c r="EV224">
        <v>62</v>
      </c>
      <c r="EW224" t="s">
        <v>281</v>
      </c>
      <c r="EX224" t="s">
        <v>393</v>
      </c>
      <c r="EY224" t="s">
        <v>210</v>
      </c>
      <c r="EZ224" t="s">
        <v>207</v>
      </c>
      <c r="FA224">
        <v>14</v>
      </c>
      <c r="FB224">
        <v>84</v>
      </c>
      <c r="FC224" t="s">
        <v>277</v>
      </c>
      <c r="FD224" t="s">
        <v>278</v>
      </c>
      <c r="FE224" t="s">
        <v>210</v>
      </c>
      <c r="FF224" t="s">
        <v>207</v>
      </c>
      <c r="FG224">
        <v>40</v>
      </c>
      <c r="FH224">
        <v>243</v>
      </c>
      <c r="FI224" t="s">
        <v>208</v>
      </c>
      <c r="FJ224" t="s">
        <v>209</v>
      </c>
      <c r="FK224" t="s">
        <v>210</v>
      </c>
      <c r="FL224" t="s">
        <v>207</v>
      </c>
      <c r="FM224">
        <v>8</v>
      </c>
      <c r="FN224">
        <v>46</v>
      </c>
      <c r="FO224" t="s">
        <v>277</v>
      </c>
      <c r="FP224" t="s">
        <v>278</v>
      </c>
      <c r="FQ224" t="s">
        <v>210</v>
      </c>
      <c r="FR224" t="s">
        <v>207</v>
      </c>
      <c r="FS224">
        <v>0</v>
      </c>
      <c r="FT224">
        <v>0</v>
      </c>
      <c r="FU224">
        <v>108</v>
      </c>
      <c r="FV224">
        <v>648</v>
      </c>
      <c r="FW224">
        <v>39</v>
      </c>
      <c r="FX224">
        <v>230</v>
      </c>
      <c r="FY224">
        <v>46</v>
      </c>
      <c r="FZ224">
        <v>264</v>
      </c>
      <c r="GA224">
        <v>0</v>
      </c>
      <c r="GB224">
        <v>0</v>
      </c>
      <c r="GC224" t="s">
        <v>219</v>
      </c>
      <c r="GD224">
        <v>26</v>
      </c>
      <c r="GE224">
        <v>156</v>
      </c>
      <c r="GF224" t="s">
        <v>219</v>
      </c>
      <c r="GG224" t="s">
        <v>216</v>
      </c>
      <c r="GH224" t="s">
        <v>410</v>
      </c>
      <c r="GI224" t="s">
        <v>219</v>
      </c>
      <c r="GJ224" t="s">
        <v>208</v>
      </c>
      <c r="GK224" t="s">
        <v>219</v>
      </c>
      <c r="GL224">
        <v>16</v>
      </c>
      <c r="GM224">
        <v>100</v>
      </c>
      <c r="GN224" t="s">
        <v>206</v>
      </c>
      <c r="GO224" t="s">
        <v>212</v>
      </c>
      <c r="GP224" t="s">
        <v>211</v>
      </c>
      <c r="GQ224" t="s">
        <v>211</v>
      </c>
      <c r="GR224" t="s">
        <v>979</v>
      </c>
    </row>
    <row r="225" spans="1:200" x14ac:dyDescent="0.2">
      <c r="A225" t="s">
        <v>215</v>
      </c>
      <c r="B225" t="s">
        <v>216</v>
      </c>
      <c r="C225" t="s">
        <v>433</v>
      </c>
      <c r="D225" t="s">
        <v>434</v>
      </c>
      <c r="E225" t="s">
        <v>980</v>
      </c>
      <c r="F225" t="s">
        <v>981</v>
      </c>
      <c r="G225">
        <v>9</v>
      </c>
      <c r="H225">
        <v>9</v>
      </c>
      <c r="I225" t="s">
        <v>219</v>
      </c>
      <c r="J225">
        <v>523</v>
      </c>
      <c r="K225">
        <v>3142</v>
      </c>
      <c r="L225">
        <v>123</v>
      </c>
      <c r="M225">
        <v>738</v>
      </c>
      <c r="N225" t="s">
        <v>216</v>
      </c>
      <c r="O225" t="s">
        <v>223</v>
      </c>
      <c r="P225">
        <v>140</v>
      </c>
      <c r="Q225">
        <v>841</v>
      </c>
      <c r="R225" t="s">
        <v>203</v>
      </c>
      <c r="S225" t="s">
        <v>286</v>
      </c>
      <c r="T225">
        <v>78</v>
      </c>
      <c r="U225">
        <v>473</v>
      </c>
      <c r="V225" t="s">
        <v>216</v>
      </c>
      <c r="W225" t="s">
        <v>434</v>
      </c>
      <c r="X225">
        <v>96</v>
      </c>
      <c r="Y225">
        <v>579</v>
      </c>
      <c r="Z225" t="s">
        <v>216</v>
      </c>
      <c r="AA225" t="s">
        <v>434</v>
      </c>
      <c r="AB225">
        <v>86</v>
      </c>
      <c r="AC225">
        <v>511</v>
      </c>
      <c r="AD225" t="s">
        <v>216</v>
      </c>
      <c r="AE225" t="s">
        <v>434</v>
      </c>
      <c r="AF225">
        <v>0</v>
      </c>
      <c r="AG225">
        <v>0</v>
      </c>
      <c r="AH225" t="s">
        <v>207</v>
      </c>
      <c r="AI225" t="s">
        <v>207</v>
      </c>
      <c r="AJ225">
        <v>0</v>
      </c>
      <c r="AK225">
        <v>0</v>
      </c>
      <c r="AL225" t="s">
        <v>206</v>
      </c>
      <c r="AM225">
        <v>0</v>
      </c>
      <c r="AN225">
        <v>0</v>
      </c>
      <c r="AO225">
        <v>0</v>
      </c>
      <c r="AP225">
        <v>0</v>
      </c>
      <c r="AQ225" t="s">
        <v>207</v>
      </c>
      <c r="AR225" t="s">
        <v>207</v>
      </c>
      <c r="AS225">
        <v>0</v>
      </c>
      <c r="AT225">
        <v>0</v>
      </c>
      <c r="AU225" t="s">
        <v>207</v>
      </c>
      <c r="AV225" t="s">
        <v>207</v>
      </c>
      <c r="AW225">
        <v>0</v>
      </c>
      <c r="AX225">
        <v>0</v>
      </c>
      <c r="AY225" t="s">
        <v>207</v>
      </c>
      <c r="AZ225" t="s">
        <v>207</v>
      </c>
      <c r="BA225">
        <v>0</v>
      </c>
      <c r="BB225">
        <v>0</v>
      </c>
      <c r="BC225" t="s">
        <v>207</v>
      </c>
      <c r="BD225" t="s">
        <v>207</v>
      </c>
      <c r="BE225">
        <v>0</v>
      </c>
      <c r="BF225">
        <v>0</v>
      </c>
      <c r="BG225" t="s">
        <v>207</v>
      </c>
      <c r="BH225" t="s">
        <v>207</v>
      </c>
      <c r="BI225">
        <v>0</v>
      </c>
      <c r="BJ225">
        <v>0</v>
      </c>
      <c r="BK225">
        <v>738</v>
      </c>
      <c r="BL225">
        <v>0</v>
      </c>
      <c r="BM225">
        <v>0</v>
      </c>
      <c r="BN225">
        <v>0</v>
      </c>
      <c r="BO225" t="s">
        <v>206</v>
      </c>
      <c r="BP225">
        <v>841</v>
      </c>
      <c r="BQ225">
        <v>0</v>
      </c>
      <c r="BR225">
        <v>0</v>
      </c>
      <c r="BS225">
        <v>0</v>
      </c>
      <c r="BT225" t="s">
        <v>206</v>
      </c>
      <c r="BU225">
        <v>473</v>
      </c>
      <c r="BV225">
        <v>0</v>
      </c>
      <c r="BW225">
        <v>0</v>
      </c>
      <c r="BX225">
        <v>0</v>
      </c>
      <c r="BY225" t="s">
        <v>206</v>
      </c>
      <c r="BZ225">
        <v>579</v>
      </c>
      <c r="CA225">
        <v>0</v>
      </c>
      <c r="CB225">
        <v>0</v>
      </c>
      <c r="CC225">
        <v>0</v>
      </c>
      <c r="CD225" t="s">
        <v>206</v>
      </c>
      <c r="CE225">
        <v>511</v>
      </c>
      <c r="CF225">
        <v>0</v>
      </c>
      <c r="CG225">
        <v>0</v>
      </c>
      <c r="CH225">
        <v>0</v>
      </c>
      <c r="CI225" t="s">
        <v>206</v>
      </c>
      <c r="CJ225">
        <v>0</v>
      </c>
      <c r="CK225">
        <v>0</v>
      </c>
      <c r="CL225">
        <v>0</v>
      </c>
      <c r="CM225">
        <v>0</v>
      </c>
      <c r="CN225" t="s">
        <v>206</v>
      </c>
      <c r="CO225" t="s">
        <v>207</v>
      </c>
      <c r="CP225">
        <v>0</v>
      </c>
      <c r="CQ225">
        <v>21</v>
      </c>
      <c r="CR225">
        <v>132</v>
      </c>
      <c r="CS225">
        <v>502</v>
      </c>
      <c r="CT225">
        <v>3010</v>
      </c>
      <c r="CU225" t="s">
        <v>206</v>
      </c>
      <c r="CV225">
        <v>0</v>
      </c>
      <c r="CW225">
        <v>0</v>
      </c>
      <c r="CX225">
        <v>1452</v>
      </c>
      <c r="CY225">
        <v>8566</v>
      </c>
      <c r="CZ225" t="s">
        <v>219</v>
      </c>
      <c r="DA225">
        <f>Table1[[#This Row],[i- returnees internal present household]]+Table1[[#This Row],[k- abroad returnee household]]</f>
        <v>654</v>
      </c>
      <c r="DB225">
        <f>Table1[[#This Row],[i- returnees internal present individuals]]+Table1[[#This Row],[k- abroad returnee individuals]]</f>
        <v>3998</v>
      </c>
      <c r="DC225" t="s">
        <v>219</v>
      </c>
      <c r="DD225">
        <v>472</v>
      </c>
      <c r="DE225">
        <v>2885</v>
      </c>
      <c r="DF225">
        <v>153</v>
      </c>
      <c r="DG225">
        <v>942</v>
      </c>
      <c r="DH225" t="s">
        <v>203</v>
      </c>
      <c r="DI225" t="s">
        <v>286</v>
      </c>
      <c r="DJ225" t="s">
        <v>210</v>
      </c>
      <c r="DK225" t="s">
        <v>207</v>
      </c>
      <c r="DL225">
        <v>122</v>
      </c>
      <c r="DM225">
        <v>745</v>
      </c>
      <c r="DN225" t="s">
        <v>253</v>
      </c>
      <c r="DO225" t="s">
        <v>254</v>
      </c>
      <c r="DP225" t="s">
        <v>210</v>
      </c>
      <c r="DQ225" t="s">
        <v>207</v>
      </c>
      <c r="DR225">
        <v>99</v>
      </c>
      <c r="DS225">
        <v>601</v>
      </c>
      <c r="DT225" t="s">
        <v>216</v>
      </c>
      <c r="DU225" t="s">
        <v>255</v>
      </c>
      <c r="DV225" t="s">
        <v>210</v>
      </c>
      <c r="DW225" t="s">
        <v>207</v>
      </c>
      <c r="DX225">
        <v>82</v>
      </c>
      <c r="DY225">
        <v>498</v>
      </c>
      <c r="DZ225" t="s">
        <v>203</v>
      </c>
      <c r="EA225" t="s">
        <v>470</v>
      </c>
      <c r="EB225" t="s">
        <v>210</v>
      </c>
      <c r="EC225" t="s">
        <v>207</v>
      </c>
      <c r="ED225">
        <v>16</v>
      </c>
      <c r="EE225">
        <v>99</v>
      </c>
      <c r="EF225" t="s">
        <v>216</v>
      </c>
      <c r="EG225" t="s">
        <v>410</v>
      </c>
      <c r="EH225" t="s">
        <v>210</v>
      </c>
      <c r="EI225" t="s">
        <v>207</v>
      </c>
      <c r="EJ225">
        <v>0</v>
      </c>
      <c r="EK225">
        <v>0</v>
      </c>
      <c r="EL225" t="s">
        <v>219</v>
      </c>
      <c r="EM225">
        <v>182</v>
      </c>
      <c r="EN225">
        <v>1113</v>
      </c>
      <c r="EO225">
        <v>39</v>
      </c>
      <c r="EP225">
        <v>241</v>
      </c>
      <c r="EQ225" t="s">
        <v>281</v>
      </c>
      <c r="ER225" t="s">
        <v>672</v>
      </c>
      <c r="ES225" t="s">
        <v>210</v>
      </c>
      <c r="ET225" t="s">
        <v>207</v>
      </c>
      <c r="EU225">
        <v>64</v>
      </c>
      <c r="EV225">
        <v>389</v>
      </c>
      <c r="EW225" t="s">
        <v>279</v>
      </c>
      <c r="EX225" t="s">
        <v>414</v>
      </c>
      <c r="EY225" t="s">
        <v>210</v>
      </c>
      <c r="EZ225" t="s">
        <v>207</v>
      </c>
      <c r="FA225">
        <v>45</v>
      </c>
      <c r="FB225">
        <v>272</v>
      </c>
      <c r="FC225" t="s">
        <v>208</v>
      </c>
      <c r="FD225" t="s">
        <v>209</v>
      </c>
      <c r="FE225" t="s">
        <v>210</v>
      </c>
      <c r="FF225" t="s">
        <v>207</v>
      </c>
      <c r="FG225">
        <v>30</v>
      </c>
      <c r="FH225">
        <v>183</v>
      </c>
      <c r="FI225" t="s">
        <v>208</v>
      </c>
      <c r="FJ225" t="s">
        <v>209</v>
      </c>
      <c r="FK225" t="s">
        <v>210</v>
      </c>
      <c r="FL225" t="s">
        <v>207</v>
      </c>
      <c r="FM225">
        <v>4</v>
      </c>
      <c r="FN225">
        <v>28</v>
      </c>
      <c r="FO225" t="s">
        <v>208</v>
      </c>
      <c r="FP225" t="s">
        <v>209</v>
      </c>
      <c r="FQ225" t="s">
        <v>210</v>
      </c>
      <c r="FR225" t="s">
        <v>207</v>
      </c>
      <c r="FS225">
        <v>0</v>
      </c>
      <c r="FT225">
        <v>0</v>
      </c>
      <c r="FU225">
        <v>323</v>
      </c>
      <c r="FV225">
        <v>1973</v>
      </c>
      <c r="FW225">
        <v>247</v>
      </c>
      <c r="FX225">
        <v>1517</v>
      </c>
      <c r="FY225">
        <v>84</v>
      </c>
      <c r="FZ225">
        <v>508</v>
      </c>
      <c r="GA225">
        <v>0</v>
      </c>
      <c r="GB225">
        <v>0</v>
      </c>
      <c r="GC225" t="s">
        <v>219</v>
      </c>
      <c r="GD225">
        <v>156</v>
      </c>
      <c r="GE225">
        <v>949</v>
      </c>
      <c r="GF225" t="s">
        <v>219</v>
      </c>
      <c r="GG225" t="s">
        <v>203</v>
      </c>
      <c r="GH225" t="s">
        <v>378</v>
      </c>
      <c r="GI225" t="s">
        <v>219</v>
      </c>
      <c r="GJ225" t="s">
        <v>208</v>
      </c>
      <c r="GK225" t="s">
        <v>219</v>
      </c>
      <c r="GL225">
        <v>52</v>
      </c>
      <c r="GM225">
        <v>320</v>
      </c>
      <c r="GN225" t="s">
        <v>206</v>
      </c>
      <c r="GO225" t="s">
        <v>212</v>
      </c>
      <c r="GP225" t="s">
        <v>212</v>
      </c>
      <c r="GQ225" t="s">
        <v>212</v>
      </c>
      <c r="GR225" t="s">
        <v>982</v>
      </c>
    </row>
    <row r="226" spans="1:200" x14ac:dyDescent="0.2">
      <c r="A226" t="s">
        <v>252</v>
      </c>
      <c r="B226" t="s">
        <v>253</v>
      </c>
      <c r="C226" t="s">
        <v>251</v>
      </c>
      <c r="D226" t="s">
        <v>254</v>
      </c>
      <c r="E226" t="s">
        <v>983</v>
      </c>
      <c r="F226" t="s">
        <v>984</v>
      </c>
      <c r="G226">
        <v>9</v>
      </c>
      <c r="H226">
        <v>9</v>
      </c>
      <c r="I226" t="s">
        <v>219</v>
      </c>
      <c r="J226">
        <v>51</v>
      </c>
      <c r="K226">
        <v>305</v>
      </c>
      <c r="L226">
        <v>36</v>
      </c>
      <c r="M226">
        <v>214</v>
      </c>
      <c r="N226" t="s">
        <v>203</v>
      </c>
      <c r="O226" t="s">
        <v>286</v>
      </c>
      <c r="P226">
        <v>15</v>
      </c>
      <c r="Q226">
        <v>91</v>
      </c>
      <c r="R226" t="s">
        <v>271</v>
      </c>
      <c r="S226" t="s">
        <v>483</v>
      </c>
      <c r="T226">
        <v>0</v>
      </c>
      <c r="U226">
        <v>0</v>
      </c>
      <c r="V226" t="s">
        <v>207</v>
      </c>
      <c r="W226" t="s">
        <v>207</v>
      </c>
      <c r="X226">
        <v>0</v>
      </c>
      <c r="Y226">
        <v>0</v>
      </c>
      <c r="Z226" t="s">
        <v>207</v>
      </c>
      <c r="AA226" t="s">
        <v>207</v>
      </c>
      <c r="AB226">
        <v>0</v>
      </c>
      <c r="AC226">
        <v>0</v>
      </c>
      <c r="AD226" t="s">
        <v>207</v>
      </c>
      <c r="AE226" t="s">
        <v>207</v>
      </c>
      <c r="AF226">
        <v>0</v>
      </c>
      <c r="AG226">
        <v>0</v>
      </c>
      <c r="AH226" t="s">
        <v>207</v>
      </c>
      <c r="AI226" t="s">
        <v>207</v>
      </c>
      <c r="AJ226">
        <v>0</v>
      </c>
      <c r="AK226">
        <v>0</v>
      </c>
      <c r="AL226" t="s">
        <v>206</v>
      </c>
      <c r="AM226">
        <v>0</v>
      </c>
      <c r="AN226">
        <v>0</v>
      </c>
      <c r="AO226">
        <v>0</v>
      </c>
      <c r="AP226">
        <v>0</v>
      </c>
      <c r="AQ226" t="s">
        <v>207</v>
      </c>
      <c r="AR226" t="s">
        <v>207</v>
      </c>
      <c r="AS226">
        <v>0</v>
      </c>
      <c r="AT226">
        <v>0</v>
      </c>
      <c r="AU226" t="s">
        <v>207</v>
      </c>
      <c r="AV226" t="s">
        <v>207</v>
      </c>
      <c r="AW226">
        <v>0</v>
      </c>
      <c r="AX226">
        <v>0</v>
      </c>
      <c r="AY226" t="s">
        <v>207</v>
      </c>
      <c r="AZ226" t="s">
        <v>207</v>
      </c>
      <c r="BA226">
        <v>0</v>
      </c>
      <c r="BB226">
        <v>0</v>
      </c>
      <c r="BC226" t="s">
        <v>207</v>
      </c>
      <c r="BD226" t="s">
        <v>207</v>
      </c>
      <c r="BE226">
        <v>0</v>
      </c>
      <c r="BF226">
        <v>0</v>
      </c>
      <c r="BG226" t="s">
        <v>207</v>
      </c>
      <c r="BH226" t="s">
        <v>207</v>
      </c>
      <c r="BI226">
        <v>0</v>
      </c>
      <c r="BJ226">
        <v>0</v>
      </c>
      <c r="BK226">
        <v>214</v>
      </c>
      <c r="BL226">
        <v>0</v>
      </c>
      <c r="BM226">
        <v>0</v>
      </c>
      <c r="BN226">
        <v>0</v>
      </c>
      <c r="BO226" t="s">
        <v>206</v>
      </c>
      <c r="BP226">
        <v>91</v>
      </c>
      <c r="BQ226">
        <v>0</v>
      </c>
      <c r="BR226">
        <v>0</v>
      </c>
      <c r="BS226">
        <v>0</v>
      </c>
      <c r="BT226" t="s">
        <v>206</v>
      </c>
      <c r="BU226">
        <v>0</v>
      </c>
      <c r="BV226">
        <v>0</v>
      </c>
      <c r="BW226">
        <v>0</v>
      </c>
      <c r="BX226">
        <v>0</v>
      </c>
      <c r="BY226" t="s">
        <v>206</v>
      </c>
      <c r="BZ226">
        <v>0</v>
      </c>
      <c r="CA226">
        <v>0</v>
      </c>
      <c r="CB226">
        <v>0</v>
      </c>
      <c r="CC226">
        <v>0</v>
      </c>
      <c r="CD226" t="s">
        <v>206</v>
      </c>
      <c r="CE226">
        <v>0</v>
      </c>
      <c r="CF226">
        <v>0</v>
      </c>
      <c r="CG226">
        <v>0</v>
      </c>
      <c r="CH226">
        <v>0</v>
      </c>
      <c r="CI226" t="s">
        <v>206</v>
      </c>
      <c r="CJ226">
        <v>0</v>
      </c>
      <c r="CK226">
        <v>0</v>
      </c>
      <c r="CL226">
        <v>0</v>
      </c>
      <c r="CM226">
        <v>0</v>
      </c>
      <c r="CN226" t="s">
        <v>206</v>
      </c>
      <c r="CO226" t="s">
        <v>207</v>
      </c>
      <c r="CP226">
        <v>0</v>
      </c>
      <c r="CQ226">
        <v>0</v>
      </c>
      <c r="CR226">
        <v>0</v>
      </c>
      <c r="CS226">
        <v>51</v>
      </c>
      <c r="CT226">
        <v>305</v>
      </c>
      <c r="CU226" t="s">
        <v>206</v>
      </c>
      <c r="CV226">
        <v>0</v>
      </c>
      <c r="CW226">
        <v>0</v>
      </c>
      <c r="CX226">
        <v>21481</v>
      </c>
      <c r="CY226">
        <v>118145</v>
      </c>
      <c r="CZ226" t="s">
        <v>219</v>
      </c>
      <c r="DA226">
        <f>Table1[[#This Row],[i- returnees internal present household]]+Table1[[#This Row],[k- abroad returnee household]]</f>
        <v>2075</v>
      </c>
      <c r="DB226">
        <f>Table1[[#This Row],[i- returnees internal present individuals]]+Table1[[#This Row],[k- abroad returnee individuals]]</f>
        <v>11422</v>
      </c>
      <c r="DC226" t="s">
        <v>219</v>
      </c>
      <c r="DD226">
        <v>1599</v>
      </c>
      <c r="DE226">
        <v>8611</v>
      </c>
      <c r="DF226">
        <v>0</v>
      </c>
      <c r="DG226">
        <v>0</v>
      </c>
      <c r="DH226" t="s">
        <v>207</v>
      </c>
      <c r="DI226" t="s">
        <v>207</v>
      </c>
      <c r="DJ226" t="s">
        <v>207</v>
      </c>
      <c r="DK226" t="s">
        <v>207</v>
      </c>
      <c r="DL226">
        <v>634</v>
      </c>
      <c r="DM226">
        <v>3414</v>
      </c>
      <c r="DN226" t="s">
        <v>271</v>
      </c>
      <c r="DO226" t="s">
        <v>483</v>
      </c>
      <c r="DP226" t="s">
        <v>210</v>
      </c>
      <c r="DQ226" t="s">
        <v>207</v>
      </c>
      <c r="DR226">
        <v>531</v>
      </c>
      <c r="DS226">
        <v>2874</v>
      </c>
      <c r="DT226" t="s">
        <v>253</v>
      </c>
      <c r="DU226" t="s">
        <v>254</v>
      </c>
      <c r="DV226" t="s">
        <v>210</v>
      </c>
      <c r="DW226" t="s">
        <v>207</v>
      </c>
      <c r="DX226">
        <v>386</v>
      </c>
      <c r="DY226">
        <v>2075</v>
      </c>
      <c r="DZ226" t="s">
        <v>253</v>
      </c>
      <c r="EA226" t="s">
        <v>256</v>
      </c>
      <c r="EB226" t="s">
        <v>210</v>
      </c>
      <c r="EC226" t="s">
        <v>207</v>
      </c>
      <c r="ED226">
        <v>48</v>
      </c>
      <c r="EE226">
        <v>248</v>
      </c>
      <c r="EF226" t="s">
        <v>253</v>
      </c>
      <c r="EG226" t="s">
        <v>270</v>
      </c>
      <c r="EH226" t="s">
        <v>210</v>
      </c>
      <c r="EI226" t="s">
        <v>207</v>
      </c>
      <c r="EJ226">
        <v>0</v>
      </c>
      <c r="EK226">
        <v>0</v>
      </c>
      <c r="EL226" t="s">
        <v>219</v>
      </c>
      <c r="EM226">
        <v>476</v>
      </c>
      <c r="EN226">
        <v>2811</v>
      </c>
      <c r="EO226">
        <v>0</v>
      </c>
      <c r="EP226">
        <v>0</v>
      </c>
      <c r="EQ226" t="s">
        <v>207</v>
      </c>
      <c r="ER226" t="s">
        <v>207</v>
      </c>
      <c r="ES226" t="s">
        <v>207</v>
      </c>
      <c r="ET226" t="s">
        <v>207</v>
      </c>
      <c r="EU226">
        <v>0</v>
      </c>
      <c r="EV226">
        <v>0</v>
      </c>
      <c r="EW226" t="s">
        <v>207</v>
      </c>
      <c r="EX226" t="s">
        <v>207</v>
      </c>
      <c r="EY226" t="s">
        <v>207</v>
      </c>
      <c r="EZ226" t="s">
        <v>207</v>
      </c>
      <c r="FA226">
        <v>41</v>
      </c>
      <c r="FB226">
        <v>249</v>
      </c>
      <c r="FC226" t="s">
        <v>281</v>
      </c>
      <c r="FD226" t="s">
        <v>484</v>
      </c>
      <c r="FE226" t="s">
        <v>210</v>
      </c>
      <c r="FF226" t="s">
        <v>207</v>
      </c>
      <c r="FG226">
        <v>435</v>
      </c>
      <c r="FH226">
        <v>2562</v>
      </c>
      <c r="FI226" t="s">
        <v>281</v>
      </c>
      <c r="FJ226" t="s">
        <v>393</v>
      </c>
      <c r="FK226" t="s">
        <v>210</v>
      </c>
      <c r="FL226" t="s">
        <v>207</v>
      </c>
      <c r="FM226">
        <v>0</v>
      </c>
      <c r="FN226">
        <v>0</v>
      </c>
      <c r="FO226" t="s">
        <v>207</v>
      </c>
      <c r="FP226" t="s">
        <v>207</v>
      </c>
      <c r="FQ226" t="s">
        <v>207</v>
      </c>
      <c r="FR226" t="s">
        <v>207</v>
      </c>
      <c r="FS226">
        <v>0</v>
      </c>
      <c r="FT226">
        <v>0</v>
      </c>
      <c r="FU226">
        <v>1599</v>
      </c>
      <c r="FV226">
        <v>8611</v>
      </c>
      <c r="FW226">
        <v>476</v>
      </c>
      <c r="FX226">
        <v>2811</v>
      </c>
      <c r="FY226">
        <v>0</v>
      </c>
      <c r="FZ226">
        <v>0</v>
      </c>
      <c r="GA226">
        <v>0</v>
      </c>
      <c r="GB226">
        <v>0</v>
      </c>
      <c r="GC226" t="s">
        <v>219</v>
      </c>
      <c r="GD226">
        <v>511</v>
      </c>
      <c r="GE226">
        <v>3116</v>
      </c>
      <c r="GF226" t="s">
        <v>219</v>
      </c>
      <c r="GG226" t="s">
        <v>253</v>
      </c>
      <c r="GH226" t="s">
        <v>254</v>
      </c>
      <c r="GI226" t="s">
        <v>219</v>
      </c>
      <c r="GJ226" t="s">
        <v>281</v>
      </c>
      <c r="GK226" t="s">
        <v>219</v>
      </c>
      <c r="GL226">
        <v>530</v>
      </c>
      <c r="GM226">
        <v>3256</v>
      </c>
      <c r="GN226" t="s">
        <v>206</v>
      </c>
      <c r="GO226" t="s">
        <v>212</v>
      </c>
      <c r="GP226" t="s">
        <v>211</v>
      </c>
      <c r="GQ226" t="s">
        <v>212</v>
      </c>
      <c r="GR226" t="s">
        <v>985</v>
      </c>
    </row>
    <row r="227" spans="1:200" x14ac:dyDescent="0.2">
      <c r="A227" t="s">
        <v>246</v>
      </c>
      <c r="B227" t="s">
        <v>247</v>
      </c>
      <c r="C227" t="s">
        <v>291</v>
      </c>
      <c r="D227" t="s">
        <v>292</v>
      </c>
      <c r="E227" t="s">
        <v>986</v>
      </c>
      <c r="F227" t="s">
        <v>987</v>
      </c>
      <c r="G227">
        <v>9</v>
      </c>
      <c r="H227">
        <v>9</v>
      </c>
      <c r="I227" t="s">
        <v>219</v>
      </c>
      <c r="J227">
        <v>39</v>
      </c>
      <c r="K227">
        <v>159</v>
      </c>
      <c r="L227">
        <v>10</v>
      </c>
      <c r="M227">
        <v>41</v>
      </c>
      <c r="N227" t="s">
        <v>247</v>
      </c>
      <c r="O227" t="s">
        <v>292</v>
      </c>
      <c r="P227">
        <v>8</v>
      </c>
      <c r="Q227">
        <v>33</v>
      </c>
      <c r="R227" t="s">
        <v>247</v>
      </c>
      <c r="S227" t="s">
        <v>292</v>
      </c>
      <c r="T227">
        <v>6</v>
      </c>
      <c r="U227">
        <v>24</v>
      </c>
      <c r="V227" t="s">
        <v>247</v>
      </c>
      <c r="W227" t="s">
        <v>292</v>
      </c>
      <c r="X227">
        <v>7</v>
      </c>
      <c r="Y227">
        <v>29</v>
      </c>
      <c r="Z227" t="s">
        <v>247</v>
      </c>
      <c r="AA227" t="s">
        <v>292</v>
      </c>
      <c r="AB227">
        <v>4</v>
      </c>
      <c r="AC227">
        <v>16</v>
      </c>
      <c r="AD227" t="s">
        <v>247</v>
      </c>
      <c r="AE227" t="s">
        <v>292</v>
      </c>
      <c r="AF227">
        <v>4</v>
      </c>
      <c r="AG227">
        <v>16</v>
      </c>
      <c r="AH227" t="s">
        <v>247</v>
      </c>
      <c r="AI227" t="s">
        <v>292</v>
      </c>
      <c r="AJ227">
        <v>0</v>
      </c>
      <c r="AK227">
        <v>0</v>
      </c>
      <c r="AL227" t="s">
        <v>219</v>
      </c>
      <c r="AM227">
        <v>1</v>
      </c>
      <c r="AN227">
        <v>6</v>
      </c>
      <c r="AO227">
        <v>0</v>
      </c>
      <c r="AP227">
        <v>0</v>
      </c>
      <c r="AQ227" t="s">
        <v>207</v>
      </c>
      <c r="AR227" t="s">
        <v>207</v>
      </c>
      <c r="AS227">
        <v>0</v>
      </c>
      <c r="AT227">
        <v>0</v>
      </c>
      <c r="AU227" t="s">
        <v>207</v>
      </c>
      <c r="AV227" t="s">
        <v>207</v>
      </c>
      <c r="AW227">
        <v>0</v>
      </c>
      <c r="AX227">
        <v>0</v>
      </c>
      <c r="AY227" t="s">
        <v>207</v>
      </c>
      <c r="AZ227" t="s">
        <v>207</v>
      </c>
      <c r="BA227">
        <v>0</v>
      </c>
      <c r="BB227">
        <v>0</v>
      </c>
      <c r="BC227" t="s">
        <v>207</v>
      </c>
      <c r="BD227" t="s">
        <v>207</v>
      </c>
      <c r="BE227">
        <v>1</v>
      </c>
      <c r="BF227">
        <v>6</v>
      </c>
      <c r="BG227" t="s">
        <v>277</v>
      </c>
      <c r="BH227" t="s">
        <v>545</v>
      </c>
      <c r="BI227">
        <v>0</v>
      </c>
      <c r="BJ227">
        <v>0</v>
      </c>
      <c r="BK227">
        <v>41</v>
      </c>
      <c r="BL227">
        <v>0</v>
      </c>
      <c r="BM227">
        <v>0</v>
      </c>
      <c r="BN227">
        <v>0</v>
      </c>
      <c r="BO227" t="s">
        <v>206</v>
      </c>
      <c r="BP227">
        <v>33</v>
      </c>
      <c r="BQ227">
        <v>0</v>
      </c>
      <c r="BR227">
        <v>0</v>
      </c>
      <c r="BS227">
        <v>0</v>
      </c>
      <c r="BT227" t="s">
        <v>206</v>
      </c>
      <c r="BU227">
        <v>24</v>
      </c>
      <c r="BV227">
        <v>0</v>
      </c>
      <c r="BW227">
        <v>0</v>
      </c>
      <c r="BX227">
        <v>0</v>
      </c>
      <c r="BY227" t="s">
        <v>206</v>
      </c>
      <c r="BZ227">
        <v>0</v>
      </c>
      <c r="CA227">
        <v>29</v>
      </c>
      <c r="CB227">
        <v>0</v>
      </c>
      <c r="CC227">
        <v>0</v>
      </c>
      <c r="CD227" t="s">
        <v>206</v>
      </c>
      <c r="CE227">
        <v>0</v>
      </c>
      <c r="CF227">
        <v>16</v>
      </c>
      <c r="CG227">
        <v>0</v>
      </c>
      <c r="CH227">
        <v>0</v>
      </c>
      <c r="CI227" t="s">
        <v>206</v>
      </c>
      <c r="CJ227">
        <v>0</v>
      </c>
      <c r="CK227">
        <v>16</v>
      </c>
      <c r="CL227">
        <v>0</v>
      </c>
      <c r="CM227">
        <v>0</v>
      </c>
      <c r="CN227" t="s">
        <v>206</v>
      </c>
      <c r="CO227" t="s">
        <v>207</v>
      </c>
      <c r="CP227">
        <v>0</v>
      </c>
      <c r="CQ227">
        <v>0</v>
      </c>
      <c r="CR227">
        <v>0</v>
      </c>
      <c r="CS227">
        <v>39</v>
      </c>
      <c r="CT227">
        <v>159</v>
      </c>
      <c r="CU227" t="s">
        <v>206</v>
      </c>
      <c r="CV227">
        <v>0</v>
      </c>
      <c r="CW227">
        <v>0</v>
      </c>
      <c r="CX227">
        <v>21</v>
      </c>
      <c r="CY227">
        <v>65</v>
      </c>
      <c r="CZ227" t="s">
        <v>219</v>
      </c>
      <c r="DA227">
        <f>Table1[[#This Row],[i- returnees internal present household]]+Table1[[#This Row],[k- abroad returnee household]]</f>
        <v>197</v>
      </c>
      <c r="DB227">
        <f>Table1[[#This Row],[i- returnees internal present individuals]]+Table1[[#This Row],[k- abroad returnee individuals]]</f>
        <v>792</v>
      </c>
      <c r="DC227" t="s">
        <v>219</v>
      </c>
      <c r="DD227">
        <v>195</v>
      </c>
      <c r="DE227">
        <v>780</v>
      </c>
      <c r="DF227">
        <v>42</v>
      </c>
      <c r="DG227">
        <v>168</v>
      </c>
      <c r="DH227" t="s">
        <v>288</v>
      </c>
      <c r="DI227" t="s">
        <v>646</v>
      </c>
      <c r="DJ227" t="s">
        <v>210</v>
      </c>
      <c r="DK227" t="s">
        <v>207</v>
      </c>
      <c r="DL227">
        <v>45</v>
      </c>
      <c r="DM227">
        <v>180</v>
      </c>
      <c r="DN227" t="s">
        <v>288</v>
      </c>
      <c r="DO227" t="s">
        <v>646</v>
      </c>
      <c r="DP227" t="s">
        <v>210</v>
      </c>
      <c r="DQ227" t="s">
        <v>207</v>
      </c>
      <c r="DR227">
        <v>21</v>
      </c>
      <c r="DS227">
        <v>84</v>
      </c>
      <c r="DT227" t="s">
        <v>235</v>
      </c>
      <c r="DU227" t="s">
        <v>392</v>
      </c>
      <c r="DV227" t="s">
        <v>210</v>
      </c>
      <c r="DW227" t="s">
        <v>207</v>
      </c>
      <c r="DX227">
        <v>48</v>
      </c>
      <c r="DY227">
        <v>192</v>
      </c>
      <c r="DZ227" t="s">
        <v>253</v>
      </c>
      <c r="EA227" t="s">
        <v>254</v>
      </c>
      <c r="EB227" t="s">
        <v>210</v>
      </c>
      <c r="EC227" t="s">
        <v>207</v>
      </c>
      <c r="ED227">
        <v>39</v>
      </c>
      <c r="EE227">
        <v>156</v>
      </c>
      <c r="EF227" t="s">
        <v>271</v>
      </c>
      <c r="EG227" t="s">
        <v>357</v>
      </c>
      <c r="EH227" t="s">
        <v>210</v>
      </c>
      <c r="EI227" t="s">
        <v>207</v>
      </c>
      <c r="EJ227">
        <v>0</v>
      </c>
      <c r="EK227">
        <v>0</v>
      </c>
      <c r="EL227" t="s">
        <v>219</v>
      </c>
      <c r="EM227">
        <v>2</v>
      </c>
      <c r="EN227">
        <v>12</v>
      </c>
      <c r="EO227">
        <v>0</v>
      </c>
      <c r="EP227">
        <v>0</v>
      </c>
      <c r="EQ227" t="s">
        <v>207</v>
      </c>
      <c r="ER227" t="s">
        <v>207</v>
      </c>
      <c r="ES227" t="s">
        <v>207</v>
      </c>
      <c r="ET227" t="s">
        <v>207</v>
      </c>
      <c r="EU227">
        <v>0</v>
      </c>
      <c r="EV227">
        <v>0</v>
      </c>
      <c r="EW227" t="s">
        <v>207</v>
      </c>
      <c r="EX227" t="s">
        <v>207</v>
      </c>
      <c r="EY227" t="s">
        <v>207</v>
      </c>
      <c r="EZ227" t="s">
        <v>207</v>
      </c>
      <c r="FA227">
        <v>0</v>
      </c>
      <c r="FB227">
        <v>0</v>
      </c>
      <c r="FC227" t="s">
        <v>207</v>
      </c>
      <c r="FD227" t="s">
        <v>207</v>
      </c>
      <c r="FE227" t="s">
        <v>207</v>
      </c>
      <c r="FF227" t="s">
        <v>207</v>
      </c>
      <c r="FG227">
        <v>2</v>
      </c>
      <c r="FH227">
        <v>12</v>
      </c>
      <c r="FI227" t="s">
        <v>277</v>
      </c>
      <c r="FJ227" t="s">
        <v>545</v>
      </c>
      <c r="FK227" t="s">
        <v>210</v>
      </c>
      <c r="FL227" t="s">
        <v>207</v>
      </c>
      <c r="FM227">
        <v>0</v>
      </c>
      <c r="FN227">
        <v>0</v>
      </c>
      <c r="FO227" t="s">
        <v>207</v>
      </c>
      <c r="FP227" t="s">
        <v>207</v>
      </c>
      <c r="FQ227" t="s">
        <v>207</v>
      </c>
      <c r="FR227" t="s">
        <v>207</v>
      </c>
      <c r="FS227">
        <v>0</v>
      </c>
      <c r="FT227">
        <v>0</v>
      </c>
      <c r="FU227">
        <v>148</v>
      </c>
      <c r="FV227">
        <v>595</v>
      </c>
      <c r="FW227">
        <v>29</v>
      </c>
      <c r="FX227">
        <v>117</v>
      </c>
      <c r="FY227">
        <v>20</v>
      </c>
      <c r="FZ227">
        <v>80</v>
      </c>
      <c r="GA227">
        <v>0</v>
      </c>
      <c r="GB227">
        <v>0</v>
      </c>
      <c r="GC227" t="s">
        <v>219</v>
      </c>
      <c r="GD227">
        <v>8</v>
      </c>
      <c r="GE227">
        <v>34</v>
      </c>
      <c r="GF227" t="s">
        <v>219</v>
      </c>
      <c r="GG227" t="s">
        <v>288</v>
      </c>
      <c r="GH227" t="s">
        <v>646</v>
      </c>
      <c r="GI227" t="s">
        <v>206</v>
      </c>
      <c r="GJ227" t="s">
        <v>207</v>
      </c>
      <c r="GK227" t="s">
        <v>219</v>
      </c>
      <c r="GL227">
        <v>10</v>
      </c>
      <c r="GM227">
        <v>61</v>
      </c>
      <c r="GN227" t="s">
        <v>206</v>
      </c>
      <c r="GO227" t="s">
        <v>212</v>
      </c>
      <c r="GP227" t="s">
        <v>212</v>
      </c>
      <c r="GQ227" t="s">
        <v>211</v>
      </c>
      <c r="GR227" t="s">
        <v>988</v>
      </c>
    </row>
    <row r="228" spans="1:200" x14ac:dyDescent="0.2">
      <c r="A228" t="s">
        <v>383</v>
      </c>
      <c r="B228" t="s">
        <v>384</v>
      </c>
      <c r="C228" t="s">
        <v>990</v>
      </c>
      <c r="D228" t="s">
        <v>701</v>
      </c>
      <c r="E228" t="s">
        <v>989</v>
      </c>
      <c r="F228" t="s">
        <v>991</v>
      </c>
      <c r="G228">
        <v>9</v>
      </c>
      <c r="H228">
        <v>9</v>
      </c>
      <c r="I228" t="s">
        <v>219</v>
      </c>
      <c r="J228">
        <v>294</v>
      </c>
      <c r="K228">
        <v>1564</v>
      </c>
      <c r="L228">
        <v>13</v>
      </c>
      <c r="M228">
        <v>62</v>
      </c>
      <c r="N228" t="s">
        <v>288</v>
      </c>
      <c r="O228" t="s">
        <v>646</v>
      </c>
      <c r="P228">
        <v>39</v>
      </c>
      <c r="Q228">
        <v>205</v>
      </c>
      <c r="R228" t="s">
        <v>232</v>
      </c>
      <c r="S228" t="s">
        <v>834</v>
      </c>
      <c r="T228">
        <v>31</v>
      </c>
      <c r="U228">
        <v>153</v>
      </c>
      <c r="V228" t="s">
        <v>288</v>
      </c>
      <c r="W228" t="s">
        <v>644</v>
      </c>
      <c r="X228">
        <v>42</v>
      </c>
      <c r="Y228">
        <v>220</v>
      </c>
      <c r="Z228" t="s">
        <v>384</v>
      </c>
      <c r="AA228" t="s">
        <v>766</v>
      </c>
      <c r="AB228">
        <v>136</v>
      </c>
      <c r="AC228">
        <v>749</v>
      </c>
      <c r="AD228" t="s">
        <v>384</v>
      </c>
      <c r="AE228" t="s">
        <v>385</v>
      </c>
      <c r="AF228">
        <v>33</v>
      </c>
      <c r="AG228">
        <v>175</v>
      </c>
      <c r="AH228" t="s">
        <v>384</v>
      </c>
      <c r="AI228" t="s">
        <v>385</v>
      </c>
      <c r="AJ228">
        <v>0</v>
      </c>
      <c r="AK228">
        <v>0</v>
      </c>
      <c r="AL228" t="s">
        <v>219</v>
      </c>
      <c r="AM228">
        <v>234</v>
      </c>
      <c r="AN228">
        <v>1291</v>
      </c>
      <c r="AO228">
        <v>27</v>
      </c>
      <c r="AP228">
        <v>151</v>
      </c>
      <c r="AQ228" t="s">
        <v>277</v>
      </c>
      <c r="AR228" t="s">
        <v>278</v>
      </c>
      <c r="AS228">
        <v>10</v>
      </c>
      <c r="AT228">
        <v>54</v>
      </c>
      <c r="AU228" t="s">
        <v>277</v>
      </c>
      <c r="AV228" t="s">
        <v>992</v>
      </c>
      <c r="AW228">
        <v>32</v>
      </c>
      <c r="AX228">
        <v>174</v>
      </c>
      <c r="AY228" t="s">
        <v>281</v>
      </c>
      <c r="AZ228" t="s">
        <v>282</v>
      </c>
      <c r="BA228">
        <v>136</v>
      </c>
      <c r="BB228">
        <v>749</v>
      </c>
      <c r="BC228" t="s">
        <v>279</v>
      </c>
      <c r="BD228" t="s">
        <v>787</v>
      </c>
      <c r="BE228">
        <v>29</v>
      </c>
      <c r="BF228">
        <v>163</v>
      </c>
      <c r="BG228" t="s">
        <v>277</v>
      </c>
      <c r="BH228" t="s">
        <v>992</v>
      </c>
      <c r="BI228">
        <v>0</v>
      </c>
      <c r="BJ228">
        <v>0</v>
      </c>
      <c r="BK228">
        <v>62</v>
      </c>
      <c r="BL228">
        <v>0</v>
      </c>
      <c r="BM228">
        <v>0</v>
      </c>
      <c r="BN228">
        <v>0</v>
      </c>
      <c r="BO228" t="s">
        <v>206</v>
      </c>
      <c r="BP228">
        <v>132</v>
      </c>
      <c r="BQ228">
        <v>0</v>
      </c>
      <c r="BR228">
        <v>0</v>
      </c>
      <c r="BS228">
        <v>73</v>
      </c>
      <c r="BT228" t="s">
        <v>206</v>
      </c>
      <c r="BU228">
        <v>0</v>
      </c>
      <c r="BV228">
        <v>131</v>
      </c>
      <c r="BW228">
        <v>0</v>
      </c>
      <c r="BX228">
        <v>22</v>
      </c>
      <c r="BY228" t="s">
        <v>206</v>
      </c>
      <c r="BZ228">
        <v>0</v>
      </c>
      <c r="CA228">
        <v>134</v>
      </c>
      <c r="CB228">
        <v>0</v>
      </c>
      <c r="CC228">
        <v>86</v>
      </c>
      <c r="CD228" t="s">
        <v>206</v>
      </c>
      <c r="CE228">
        <v>0</v>
      </c>
      <c r="CF228">
        <v>241</v>
      </c>
      <c r="CG228">
        <v>0</v>
      </c>
      <c r="CH228">
        <v>508</v>
      </c>
      <c r="CI228" t="s">
        <v>206</v>
      </c>
      <c r="CJ228">
        <v>0</v>
      </c>
      <c r="CK228">
        <v>0</v>
      </c>
      <c r="CL228">
        <v>89</v>
      </c>
      <c r="CM228">
        <v>86</v>
      </c>
      <c r="CN228" t="s">
        <v>206</v>
      </c>
      <c r="CO228" t="s">
        <v>207</v>
      </c>
      <c r="CP228">
        <v>0</v>
      </c>
      <c r="CQ228">
        <v>123</v>
      </c>
      <c r="CR228">
        <v>620</v>
      </c>
      <c r="CS228">
        <v>171</v>
      </c>
      <c r="CT228">
        <v>944</v>
      </c>
      <c r="CU228" t="s">
        <v>219</v>
      </c>
      <c r="CV228">
        <v>122</v>
      </c>
      <c r="CW228">
        <v>721</v>
      </c>
      <c r="CX228">
        <v>0</v>
      </c>
      <c r="CY228">
        <v>0</v>
      </c>
      <c r="CZ228" t="s">
        <v>219</v>
      </c>
      <c r="DA228">
        <f>Table1[[#This Row],[i- returnees internal present household]]+Table1[[#This Row],[k- abroad returnee household]]</f>
        <v>677</v>
      </c>
      <c r="DB228">
        <f>Table1[[#This Row],[i- returnees internal present individuals]]+Table1[[#This Row],[k- abroad returnee individuals]]</f>
        <v>4141</v>
      </c>
      <c r="DC228" t="s">
        <v>219</v>
      </c>
      <c r="DD228">
        <v>444</v>
      </c>
      <c r="DE228">
        <v>2982</v>
      </c>
      <c r="DF228">
        <v>96</v>
      </c>
      <c r="DG228">
        <v>645</v>
      </c>
      <c r="DH228" t="s">
        <v>288</v>
      </c>
      <c r="DI228" t="s">
        <v>646</v>
      </c>
      <c r="DJ228" t="s">
        <v>210</v>
      </c>
      <c r="DK228" t="s">
        <v>207</v>
      </c>
      <c r="DL228">
        <v>108</v>
      </c>
      <c r="DM228">
        <v>725</v>
      </c>
      <c r="DN228" t="s">
        <v>288</v>
      </c>
      <c r="DO228" t="s">
        <v>644</v>
      </c>
      <c r="DP228" t="s">
        <v>242</v>
      </c>
      <c r="DQ228" t="s">
        <v>207</v>
      </c>
      <c r="DR228">
        <v>110</v>
      </c>
      <c r="DS228">
        <v>739</v>
      </c>
      <c r="DT228" t="s">
        <v>232</v>
      </c>
      <c r="DU228" t="s">
        <v>834</v>
      </c>
      <c r="DV228" t="s">
        <v>210</v>
      </c>
      <c r="DW228" t="s">
        <v>207</v>
      </c>
      <c r="DX228">
        <v>104</v>
      </c>
      <c r="DY228">
        <v>698</v>
      </c>
      <c r="DZ228" t="s">
        <v>384</v>
      </c>
      <c r="EA228" t="s">
        <v>701</v>
      </c>
      <c r="EB228" t="s">
        <v>210</v>
      </c>
      <c r="EC228" t="s">
        <v>207</v>
      </c>
      <c r="ED228">
        <v>26</v>
      </c>
      <c r="EE228">
        <v>175</v>
      </c>
      <c r="EF228" t="s">
        <v>288</v>
      </c>
      <c r="EG228" t="s">
        <v>646</v>
      </c>
      <c r="EH228" t="s">
        <v>491</v>
      </c>
      <c r="EI228" t="s">
        <v>207</v>
      </c>
      <c r="EJ228">
        <v>0</v>
      </c>
      <c r="EK228">
        <v>0</v>
      </c>
      <c r="EL228" t="s">
        <v>219</v>
      </c>
      <c r="EM228">
        <v>233</v>
      </c>
      <c r="EN228">
        <v>1159</v>
      </c>
      <c r="EO228">
        <v>58</v>
      </c>
      <c r="EP228">
        <v>288</v>
      </c>
      <c r="EQ228" t="s">
        <v>277</v>
      </c>
      <c r="ER228" t="s">
        <v>278</v>
      </c>
      <c r="ES228" t="s">
        <v>210</v>
      </c>
      <c r="ET228" t="s">
        <v>207</v>
      </c>
      <c r="EU228">
        <v>94</v>
      </c>
      <c r="EV228">
        <v>468</v>
      </c>
      <c r="EW228" t="s">
        <v>277</v>
      </c>
      <c r="EX228" t="s">
        <v>647</v>
      </c>
      <c r="EY228" t="s">
        <v>210</v>
      </c>
      <c r="EZ228" t="s">
        <v>207</v>
      </c>
      <c r="FA228">
        <v>68</v>
      </c>
      <c r="FB228">
        <v>338</v>
      </c>
      <c r="FC228" t="s">
        <v>281</v>
      </c>
      <c r="FD228" t="s">
        <v>484</v>
      </c>
      <c r="FE228" t="s">
        <v>242</v>
      </c>
      <c r="FF228" t="s">
        <v>207</v>
      </c>
      <c r="FG228">
        <v>13</v>
      </c>
      <c r="FH228">
        <v>65</v>
      </c>
      <c r="FI228" t="s">
        <v>281</v>
      </c>
      <c r="FJ228" t="s">
        <v>282</v>
      </c>
      <c r="FK228" t="s">
        <v>210</v>
      </c>
      <c r="FL228" t="s">
        <v>207</v>
      </c>
      <c r="FM228">
        <v>0</v>
      </c>
      <c r="FN228">
        <v>0</v>
      </c>
      <c r="FO228" t="s">
        <v>277</v>
      </c>
      <c r="FP228" t="s">
        <v>278</v>
      </c>
      <c r="FQ228" t="s">
        <v>491</v>
      </c>
      <c r="FR228" t="s">
        <v>207</v>
      </c>
      <c r="FS228">
        <v>0</v>
      </c>
      <c r="FT228">
        <v>0</v>
      </c>
      <c r="FU228">
        <v>264</v>
      </c>
      <c r="FV228">
        <v>1615</v>
      </c>
      <c r="FW228">
        <v>215</v>
      </c>
      <c r="FX228">
        <v>1315</v>
      </c>
      <c r="FY228">
        <v>198</v>
      </c>
      <c r="FZ228">
        <v>1211</v>
      </c>
      <c r="GA228">
        <v>0</v>
      </c>
      <c r="GB228">
        <v>0</v>
      </c>
      <c r="GC228" t="s">
        <v>206</v>
      </c>
      <c r="GD228">
        <v>0</v>
      </c>
      <c r="GE228">
        <v>0</v>
      </c>
      <c r="GF228" t="s">
        <v>206</v>
      </c>
      <c r="GG228" t="s">
        <v>207</v>
      </c>
      <c r="GH228" t="s">
        <v>207</v>
      </c>
      <c r="GI228" t="s">
        <v>206</v>
      </c>
      <c r="GJ228" t="s">
        <v>207</v>
      </c>
      <c r="GK228" t="s">
        <v>219</v>
      </c>
      <c r="GL228">
        <v>39</v>
      </c>
      <c r="GM228">
        <v>235</v>
      </c>
      <c r="GN228" t="s">
        <v>219</v>
      </c>
      <c r="GO228" t="s">
        <v>212</v>
      </c>
      <c r="GP228" t="s">
        <v>257</v>
      </c>
      <c r="GQ228" t="s">
        <v>211</v>
      </c>
      <c r="GR228" t="s">
        <v>993</v>
      </c>
    </row>
    <row r="229" spans="1:200" x14ac:dyDescent="0.2">
      <c r="A229" t="s">
        <v>202</v>
      </c>
      <c r="B229" t="s">
        <v>203</v>
      </c>
      <c r="C229" t="s">
        <v>377</v>
      </c>
      <c r="D229" t="s">
        <v>378</v>
      </c>
      <c r="E229" t="s">
        <v>994</v>
      </c>
      <c r="F229" t="s">
        <v>995</v>
      </c>
      <c r="G229">
        <v>9</v>
      </c>
      <c r="H229">
        <v>9</v>
      </c>
      <c r="I229" t="s">
        <v>219</v>
      </c>
      <c r="J229">
        <v>638</v>
      </c>
      <c r="K229">
        <v>3201</v>
      </c>
      <c r="L229">
        <v>91</v>
      </c>
      <c r="M229">
        <v>457</v>
      </c>
      <c r="N229" t="s">
        <v>203</v>
      </c>
      <c r="O229" t="s">
        <v>378</v>
      </c>
      <c r="P229">
        <v>547</v>
      </c>
      <c r="Q229">
        <v>2744</v>
      </c>
      <c r="R229" t="s">
        <v>203</v>
      </c>
      <c r="S229" t="s">
        <v>378</v>
      </c>
      <c r="T229">
        <v>0</v>
      </c>
      <c r="U229">
        <v>0</v>
      </c>
      <c r="V229" t="s">
        <v>207</v>
      </c>
      <c r="W229" t="s">
        <v>207</v>
      </c>
      <c r="X229">
        <v>0</v>
      </c>
      <c r="Y229">
        <v>0</v>
      </c>
      <c r="Z229" t="s">
        <v>207</v>
      </c>
      <c r="AA229" t="s">
        <v>207</v>
      </c>
      <c r="AB229">
        <v>0</v>
      </c>
      <c r="AC229">
        <v>0</v>
      </c>
      <c r="AD229" t="s">
        <v>207</v>
      </c>
      <c r="AE229" t="s">
        <v>207</v>
      </c>
      <c r="AF229">
        <v>0</v>
      </c>
      <c r="AG229">
        <v>0</v>
      </c>
      <c r="AH229" t="s">
        <v>207</v>
      </c>
      <c r="AI229" t="s">
        <v>207</v>
      </c>
      <c r="AJ229">
        <v>0</v>
      </c>
      <c r="AK229">
        <v>0</v>
      </c>
      <c r="AL229" t="s">
        <v>206</v>
      </c>
      <c r="AM229">
        <v>0</v>
      </c>
      <c r="AN229">
        <v>0</v>
      </c>
      <c r="AO229">
        <v>0</v>
      </c>
      <c r="AP229">
        <v>0</v>
      </c>
      <c r="AQ229" t="s">
        <v>207</v>
      </c>
      <c r="AR229" t="s">
        <v>207</v>
      </c>
      <c r="AS229">
        <v>0</v>
      </c>
      <c r="AT229">
        <v>0</v>
      </c>
      <c r="AU229" t="s">
        <v>207</v>
      </c>
      <c r="AV229" t="s">
        <v>207</v>
      </c>
      <c r="AW229">
        <v>0</v>
      </c>
      <c r="AX229">
        <v>0</v>
      </c>
      <c r="AY229" t="s">
        <v>207</v>
      </c>
      <c r="AZ229" t="s">
        <v>207</v>
      </c>
      <c r="BA229">
        <v>0</v>
      </c>
      <c r="BB229">
        <v>0</v>
      </c>
      <c r="BC229" t="s">
        <v>207</v>
      </c>
      <c r="BD229" t="s">
        <v>207</v>
      </c>
      <c r="BE229">
        <v>0</v>
      </c>
      <c r="BF229">
        <v>0</v>
      </c>
      <c r="BG229" t="s">
        <v>207</v>
      </c>
      <c r="BH229" t="s">
        <v>207</v>
      </c>
      <c r="BI229">
        <v>0</v>
      </c>
      <c r="BJ229">
        <v>0</v>
      </c>
      <c r="BK229">
        <v>457</v>
      </c>
      <c r="BL229">
        <v>0</v>
      </c>
      <c r="BM229">
        <v>0</v>
      </c>
      <c r="BN229">
        <v>0</v>
      </c>
      <c r="BO229" t="s">
        <v>206</v>
      </c>
      <c r="BP229">
        <v>2744</v>
      </c>
      <c r="BQ229">
        <v>0</v>
      </c>
      <c r="BR229">
        <v>0</v>
      </c>
      <c r="BS229">
        <v>0</v>
      </c>
      <c r="BT229" t="s">
        <v>206</v>
      </c>
      <c r="BU229">
        <v>0</v>
      </c>
      <c r="BV229">
        <v>0</v>
      </c>
      <c r="BW229">
        <v>0</v>
      </c>
      <c r="BX229">
        <v>0</v>
      </c>
      <c r="BY229" t="s">
        <v>206</v>
      </c>
      <c r="BZ229">
        <v>0</v>
      </c>
      <c r="CA229">
        <v>0</v>
      </c>
      <c r="CB229">
        <v>0</v>
      </c>
      <c r="CC229">
        <v>0</v>
      </c>
      <c r="CD229" t="s">
        <v>206</v>
      </c>
      <c r="CE229">
        <v>0</v>
      </c>
      <c r="CF229">
        <v>0</v>
      </c>
      <c r="CG229">
        <v>0</v>
      </c>
      <c r="CH229">
        <v>0</v>
      </c>
      <c r="CI229" t="s">
        <v>206</v>
      </c>
      <c r="CJ229">
        <v>0</v>
      </c>
      <c r="CK229">
        <v>0</v>
      </c>
      <c r="CL229">
        <v>0</v>
      </c>
      <c r="CM229">
        <v>0</v>
      </c>
      <c r="CN229" t="s">
        <v>206</v>
      </c>
      <c r="CO229" t="s">
        <v>207</v>
      </c>
      <c r="CP229">
        <v>0</v>
      </c>
      <c r="CQ229">
        <v>414</v>
      </c>
      <c r="CR229">
        <v>2075</v>
      </c>
      <c r="CS229">
        <v>224</v>
      </c>
      <c r="CT229">
        <v>1126</v>
      </c>
      <c r="CU229" t="s">
        <v>219</v>
      </c>
      <c r="CV229">
        <v>9</v>
      </c>
      <c r="CW229">
        <v>50</v>
      </c>
      <c r="CX229">
        <v>2183</v>
      </c>
      <c r="CY229">
        <v>10916</v>
      </c>
      <c r="CZ229" t="s">
        <v>219</v>
      </c>
      <c r="DA229">
        <f>Table1[[#This Row],[i- returnees internal present household]]+Table1[[#This Row],[k- abroad returnee household]]</f>
        <v>439</v>
      </c>
      <c r="DB229">
        <f>Table1[[#This Row],[i- returnees internal present individuals]]+Table1[[#This Row],[k- abroad returnee individuals]]</f>
        <v>2261</v>
      </c>
      <c r="DC229" t="s">
        <v>219</v>
      </c>
      <c r="DD229">
        <v>439</v>
      </c>
      <c r="DE229">
        <v>2261</v>
      </c>
      <c r="DF229">
        <v>0</v>
      </c>
      <c r="DG229">
        <v>0</v>
      </c>
      <c r="DH229" t="s">
        <v>207</v>
      </c>
      <c r="DI229" t="s">
        <v>207</v>
      </c>
      <c r="DJ229" t="s">
        <v>207</v>
      </c>
      <c r="DK229" t="s">
        <v>207</v>
      </c>
      <c r="DL229">
        <v>0</v>
      </c>
      <c r="DM229">
        <v>0</v>
      </c>
      <c r="DN229" t="s">
        <v>207</v>
      </c>
      <c r="DO229" t="s">
        <v>207</v>
      </c>
      <c r="DP229" t="s">
        <v>207</v>
      </c>
      <c r="DQ229" t="s">
        <v>207</v>
      </c>
      <c r="DR229">
        <v>0</v>
      </c>
      <c r="DS229">
        <v>0</v>
      </c>
      <c r="DT229" t="s">
        <v>207</v>
      </c>
      <c r="DU229" t="s">
        <v>207</v>
      </c>
      <c r="DV229" t="s">
        <v>207</v>
      </c>
      <c r="DW229" t="s">
        <v>207</v>
      </c>
      <c r="DX229">
        <v>409</v>
      </c>
      <c r="DY229">
        <v>2089</v>
      </c>
      <c r="DZ229" t="s">
        <v>203</v>
      </c>
      <c r="EA229" t="s">
        <v>204</v>
      </c>
      <c r="EB229" t="s">
        <v>210</v>
      </c>
      <c r="EC229" t="s">
        <v>207</v>
      </c>
      <c r="ED229">
        <v>30</v>
      </c>
      <c r="EE229">
        <v>172</v>
      </c>
      <c r="EF229" t="s">
        <v>203</v>
      </c>
      <c r="EG229" t="s">
        <v>204</v>
      </c>
      <c r="EH229" t="s">
        <v>364</v>
      </c>
      <c r="EI229" t="s">
        <v>207</v>
      </c>
      <c r="EJ229">
        <v>0</v>
      </c>
      <c r="EK229">
        <v>0</v>
      </c>
      <c r="EL229" t="s">
        <v>206</v>
      </c>
      <c r="EM229">
        <v>0</v>
      </c>
      <c r="EN229">
        <v>0</v>
      </c>
      <c r="EO229">
        <v>0</v>
      </c>
      <c r="EP229">
        <v>0</v>
      </c>
      <c r="EQ229" t="s">
        <v>207</v>
      </c>
      <c r="ER229" t="s">
        <v>207</v>
      </c>
      <c r="ES229" t="s">
        <v>207</v>
      </c>
      <c r="ET229" t="s">
        <v>207</v>
      </c>
      <c r="EU229">
        <v>0</v>
      </c>
      <c r="EV229">
        <v>0</v>
      </c>
      <c r="EW229" t="s">
        <v>207</v>
      </c>
      <c r="EX229" t="s">
        <v>207</v>
      </c>
      <c r="EY229" t="s">
        <v>207</v>
      </c>
      <c r="EZ229" t="s">
        <v>207</v>
      </c>
      <c r="FA229">
        <v>0</v>
      </c>
      <c r="FB229">
        <v>0</v>
      </c>
      <c r="FC229" t="s">
        <v>207</v>
      </c>
      <c r="FD229" t="s">
        <v>207</v>
      </c>
      <c r="FE229" t="s">
        <v>207</v>
      </c>
      <c r="FF229" t="s">
        <v>207</v>
      </c>
      <c r="FG229">
        <v>0</v>
      </c>
      <c r="FH229">
        <v>0</v>
      </c>
      <c r="FI229" t="s">
        <v>207</v>
      </c>
      <c r="FJ229" t="s">
        <v>207</v>
      </c>
      <c r="FK229" t="s">
        <v>207</v>
      </c>
      <c r="FL229" t="s">
        <v>207</v>
      </c>
      <c r="FM229">
        <v>0</v>
      </c>
      <c r="FN229">
        <v>0</v>
      </c>
      <c r="FO229" t="s">
        <v>207</v>
      </c>
      <c r="FP229" t="s">
        <v>207</v>
      </c>
      <c r="FQ229" t="s">
        <v>207</v>
      </c>
      <c r="FR229" t="s">
        <v>207</v>
      </c>
      <c r="FS229">
        <v>0</v>
      </c>
      <c r="FT229">
        <v>0</v>
      </c>
      <c r="FU229">
        <v>0</v>
      </c>
      <c r="FV229">
        <v>0</v>
      </c>
      <c r="FW229">
        <v>439</v>
      </c>
      <c r="FX229">
        <v>2261</v>
      </c>
      <c r="FY229">
        <v>0</v>
      </c>
      <c r="FZ229">
        <v>0</v>
      </c>
      <c r="GA229">
        <v>0</v>
      </c>
      <c r="GB229">
        <v>0</v>
      </c>
      <c r="GC229" t="s">
        <v>206</v>
      </c>
      <c r="GD229">
        <v>0</v>
      </c>
      <c r="GE229">
        <v>0</v>
      </c>
      <c r="GF229" t="s">
        <v>206</v>
      </c>
      <c r="GG229" t="s">
        <v>207</v>
      </c>
      <c r="GH229" t="s">
        <v>207</v>
      </c>
      <c r="GI229" t="s">
        <v>206</v>
      </c>
      <c r="GJ229" t="s">
        <v>207</v>
      </c>
      <c r="GK229" t="s">
        <v>219</v>
      </c>
      <c r="GL229">
        <v>1</v>
      </c>
      <c r="GM229">
        <v>6</v>
      </c>
      <c r="GN229" t="s">
        <v>206</v>
      </c>
      <c r="GO229" t="s">
        <v>212</v>
      </c>
      <c r="GP229" t="s">
        <v>212</v>
      </c>
      <c r="GQ229" t="s">
        <v>212</v>
      </c>
      <c r="GR229" t="s">
        <v>220</v>
      </c>
    </row>
    <row r="230" spans="1:200" x14ac:dyDescent="0.2">
      <c r="A230" t="s">
        <v>389</v>
      </c>
      <c r="B230" t="s">
        <v>235</v>
      </c>
      <c r="C230" t="s">
        <v>531</v>
      </c>
      <c r="D230" t="s">
        <v>445</v>
      </c>
      <c r="E230" t="s">
        <v>996</v>
      </c>
      <c r="F230" t="s">
        <v>997</v>
      </c>
      <c r="G230">
        <v>9</v>
      </c>
      <c r="H230">
        <v>9</v>
      </c>
      <c r="I230" t="s">
        <v>219</v>
      </c>
      <c r="J230">
        <v>63</v>
      </c>
      <c r="K230">
        <v>447</v>
      </c>
      <c r="L230">
        <v>33</v>
      </c>
      <c r="M230">
        <v>237</v>
      </c>
      <c r="N230" t="s">
        <v>235</v>
      </c>
      <c r="O230" t="s">
        <v>454</v>
      </c>
      <c r="P230">
        <v>25</v>
      </c>
      <c r="Q230">
        <v>175</v>
      </c>
      <c r="R230" t="s">
        <v>235</v>
      </c>
      <c r="S230" t="s">
        <v>392</v>
      </c>
      <c r="T230">
        <v>5</v>
      </c>
      <c r="U230">
        <v>35</v>
      </c>
      <c r="V230" t="s">
        <v>235</v>
      </c>
      <c r="W230" t="s">
        <v>400</v>
      </c>
      <c r="X230">
        <v>0</v>
      </c>
      <c r="Y230">
        <v>0</v>
      </c>
      <c r="Z230" t="s">
        <v>207</v>
      </c>
      <c r="AA230" t="s">
        <v>207</v>
      </c>
      <c r="AB230">
        <v>0</v>
      </c>
      <c r="AC230">
        <v>0</v>
      </c>
      <c r="AD230" t="s">
        <v>207</v>
      </c>
      <c r="AE230" t="s">
        <v>207</v>
      </c>
      <c r="AF230">
        <v>0</v>
      </c>
      <c r="AG230">
        <v>0</v>
      </c>
      <c r="AH230" t="s">
        <v>207</v>
      </c>
      <c r="AI230" t="s">
        <v>207</v>
      </c>
      <c r="AJ230">
        <v>0</v>
      </c>
      <c r="AK230">
        <v>0</v>
      </c>
      <c r="AL230" t="s">
        <v>219</v>
      </c>
      <c r="AM230">
        <v>4</v>
      </c>
      <c r="AN230">
        <v>27</v>
      </c>
      <c r="AO230">
        <v>1</v>
      </c>
      <c r="AP230">
        <v>7</v>
      </c>
      <c r="AQ230" t="s">
        <v>277</v>
      </c>
      <c r="AR230" t="s">
        <v>998</v>
      </c>
      <c r="AS230">
        <v>3</v>
      </c>
      <c r="AT230">
        <v>20</v>
      </c>
      <c r="AU230" t="s">
        <v>277</v>
      </c>
      <c r="AV230" t="s">
        <v>992</v>
      </c>
      <c r="AW230">
        <v>0</v>
      </c>
      <c r="AX230">
        <v>0</v>
      </c>
      <c r="AY230" t="s">
        <v>207</v>
      </c>
      <c r="AZ230" t="s">
        <v>207</v>
      </c>
      <c r="BA230">
        <v>0</v>
      </c>
      <c r="BB230">
        <v>0</v>
      </c>
      <c r="BC230" t="s">
        <v>207</v>
      </c>
      <c r="BD230" t="s">
        <v>207</v>
      </c>
      <c r="BE230">
        <v>0</v>
      </c>
      <c r="BF230">
        <v>0</v>
      </c>
      <c r="BG230" t="s">
        <v>207</v>
      </c>
      <c r="BH230" t="s">
        <v>207</v>
      </c>
      <c r="BI230">
        <v>0</v>
      </c>
      <c r="BJ230">
        <v>0</v>
      </c>
      <c r="BK230">
        <v>237</v>
      </c>
      <c r="BL230">
        <v>0</v>
      </c>
      <c r="BM230">
        <v>0</v>
      </c>
      <c r="BN230">
        <v>0</v>
      </c>
      <c r="BO230" t="s">
        <v>206</v>
      </c>
      <c r="BP230">
        <v>175</v>
      </c>
      <c r="BQ230">
        <v>0</v>
      </c>
      <c r="BR230">
        <v>0</v>
      </c>
      <c r="BS230">
        <v>0</v>
      </c>
      <c r="BT230" t="s">
        <v>206</v>
      </c>
      <c r="BU230">
        <v>35</v>
      </c>
      <c r="BV230">
        <v>0</v>
      </c>
      <c r="BW230">
        <v>0</v>
      </c>
      <c r="BX230">
        <v>0</v>
      </c>
      <c r="BY230" t="s">
        <v>206</v>
      </c>
      <c r="BZ230">
        <v>0</v>
      </c>
      <c r="CA230">
        <v>0</v>
      </c>
      <c r="CB230">
        <v>0</v>
      </c>
      <c r="CC230">
        <v>0</v>
      </c>
      <c r="CD230" t="s">
        <v>206</v>
      </c>
      <c r="CE230">
        <v>0</v>
      </c>
      <c r="CF230">
        <v>0</v>
      </c>
      <c r="CG230">
        <v>0</v>
      </c>
      <c r="CH230">
        <v>0</v>
      </c>
      <c r="CI230" t="s">
        <v>206</v>
      </c>
      <c r="CJ230">
        <v>0</v>
      </c>
      <c r="CK230">
        <v>0</v>
      </c>
      <c r="CL230">
        <v>0</v>
      </c>
      <c r="CM230">
        <v>0</v>
      </c>
      <c r="CN230" t="s">
        <v>206</v>
      </c>
      <c r="CO230" t="s">
        <v>207</v>
      </c>
      <c r="CP230">
        <v>0</v>
      </c>
      <c r="CQ230">
        <v>0</v>
      </c>
      <c r="CR230">
        <v>0</v>
      </c>
      <c r="CS230">
        <v>63</v>
      </c>
      <c r="CT230">
        <v>447</v>
      </c>
      <c r="CU230" t="s">
        <v>206</v>
      </c>
      <c r="CV230">
        <v>0</v>
      </c>
      <c r="CW230">
        <v>0</v>
      </c>
      <c r="CX230">
        <v>534</v>
      </c>
      <c r="CY230">
        <v>4806</v>
      </c>
      <c r="CZ230" t="s">
        <v>219</v>
      </c>
      <c r="DA230">
        <f>Table1[[#This Row],[i- returnees internal present household]]+Table1[[#This Row],[k- abroad returnee household]]</f>
        <v>552</v>
      </c>
      <c r="DB230">
        <f>Table1[[#This Row],[i- returnees internal present individuals]]+Table1[[#This Row],[k- abroad returnee individuals]]</f>
        <v>3800</v>
      </c>
      <c r="DC230" t="s">
        <v>219</v>
      </c>
      <c r="DD230">
        <v>513</v>
      </c>
      <c r="DE230">
        <v>3543</v>
      </c>
      <c r="DF230">
        <v>13</v>
      </c>
      <c r="DG230">
        <v>91</v>
      </c>
      <c r="DH230" t="s">
        <v>235</v>
      </c>
      <c r="DI230" t="s">
        <v>392</v>
      </c>
      <c r="DJ230" t="s">
        <v>210</v>
      </c>
      <c r="DK230" t="s">
        <v>207</v>
      </c>
      <c r="DL230">
        <v>79</v>
      </c>
      <c r="DM230">
        <v>553</v>
      </c>
      <c r="DN230" t="s">
        <v>235</v>
      </c>
      <c r="DO230" t="s">
        <v>454</v>
      </c>
      <c r="DP230" t="s">
        <v>210</v>
      </c>
      <c r="DQ230" t="s">
        <v>207</v>
      </c>
      <c r="DR230">
        <v>135</v>
      </c>
      <c r="DS230">
        <v>940</v>
      </c>
      <c r="DT230" t="s">
        <v>235</v>
      </c>
      <c r="DU230" t="s">
        <v>300</v>
      </c>
      <c r="DV230" t="s">
        <v>210</v>
      </c>
      <c r="DW230" t="s">
        <v>207</v>
      </c>
      <c r="DX230">
        <v>216</v>
      </c>
      <c r="DY230">
        <v>1469</v>
      </c>
      <c r="DZ230" t="s">
        <v>235</v>
      </c>
      <c r="EA230" t="s">
        <v>300</v>
      </c>
      <c r="EB230" t="s">
        <v>210</v>
      </c>
      <c r="EC230" t="s">
        <v>207</v>
      </c>
      <c r="ED230">
        <v>70</v>
      </c>
      <c r="EE230">
        <v>490</v>
      </c>
      <c r="EF230" t="s">
        <v>235</v>
      </c>
      <c r="EG230" t="s">
        <v>392</v>
      </c>
      <c r="EH230" t="s">
        <v>210</v>
      </c>
      <c r="EI230" t="s">
        <v>207</v>
      </c>
      <c r="EJ230">
        <v>0</v>
      </c>
      <c r="EK230">
        <v>0</v>
      </c>
      <c r="EL230" t="s">
        <v>219</v>
      </c>
      <c r="EM230">
        <v>39</v>
      </c>
      <c r="EN230">
        <v>257</v>
      </c>
      <c r="EO230">
        <v>0</v>
      </c>
      <c r="EP230">
        <v>0</v>
      </c>
      <c r="EQ230" t="s">
        <v>207</v>
      </c>
      <c r="ER230" t="s">
        <v>207</v>
      </c>
      <c r="ES230" t="s">
        <v>207</v>
      </c>
      <c r="ET230" t="s">
        <v>207</v>
      </c>
      <c r="EU230">
        <v>0</v>
      </c>
      <c r="EV230">
        <v>0</v>
      </c>
      <c r="EW230" t="s">
        <v>207</v>
      </c>
      <c r="EX230" t="s">
        <v>207</v>
      </c>
      <c r="EY230" t="s">
        <v>207</v>
      </c>
      <c r="EZ230" t="s">
        <v>207</v>
      </c>
      <c r="FA230">
        <v>10</v>
      </c>
      <c r="FB230">
        <v>72</v>
      </c>
      <c r="FC230" t="s">
        <v>281</v>
      </c>
      <c r="FD230" t="s">
        <v>436</v>
      </c>
      <c r="FE230" t="s">
        <v>210</v>
      </c>
      <c r="FF230" t="s">
        <v>207</v>
      </c>
      <c r="FG230">
        <v>19</v>
      </c>
      <c r="FH230">
        <v>136</v>
      </c>
      <c r="FI230" t="s">
        <v>277</v>
      </c>
      <c r="FJ230" t="s">
        <v>278</v>
      </c>
      <c r="FK230" t="s">
        <v>210</v>
      </c>
      <c r="FL230" t="s">
        <v>207</v>
      </c>
      <c r="FM230">
        <v>10</v>
      </c>
      <c r="FN230">
        <v>49</v>
      </c>
      <c r="FO230" t="s">
        <v>277</v>
      </c>
      <c r="FP230" t="s">
        <v>278</v>
      </c>
      <c r="FQ230" t="s">
        <v>210</v>
      </c>
      <c r="FR230" t="s">
        <v>207</v>
      </c>
      <c r="FS230">
        <v>0</v>
      </c>
      <c r="FT230">
        <v>0</v>
      </c>
      <c r="FU230">
        <v>513</v>
      </c>
      <c r="FV230">
        <v>3515</v>
      </c>
      <c r="FW230">
        <v>33</v>
      </c>
      <c r="FX230">
        <v>245</v>
      </c>
      <c r="FY230">
        <v>6</v>
      </c>
      <c r="FZ230">
        <v>40</v>
      </c>
      <c r="GA230">
        <v>0</v>
      </c>
      <c r="GB230">
        <v>0</v>
      </c>
      <c r="GC230" t="s">
        <v>219</v>
      </c>
      <c r="GD230">
        <v>197</v>
      </c>
      <c r="GE230">
        <v>1393</v>
      </c>
      <c r="GF230" t="s">
        <v>219</v>
      </c>
      <c r="GG230" t="s">
        <v>235</v>
      </c>
      <c r="GH230" t="s">
        <v>300</v>
      </c>
      <c r="GI230" t="s">
        <v>219</v>
      </c>
      <c r="GJ230" t="s">
        <v>277</v>
      </c>
      <c r="GK230" t="s">
        <v>219</v>
      </c>
      <c r="GL230">
        <v>9</v>
      </c>
      <c r="GM230">
        <v>54</v>
      </c>
      <c r="GN230" t="s">
        <v>219</v>
      </c>
      <c r="GO230" t="s">
        <v>212</v>
      </c>
      <c r="GP230" t="s">
        <v>211</v>
      </c>
      <c r="GQ230" t="s">
        <v>212</v>
      </c>
      <c r="GR230" t="s">
        <v>220</v>
      </c>
    </row>
    <row r="231" spans="1:200" x14ac:dyDescent="0.2">
      <c r="A231" t="s">
        <v>215</v>
      </c>
      <c r="B231" t="s">
        <v>216</v>
      </c>
      <c r="C231" t="s">
        <v>955</v>
      </c>
      <c r="D231" t="s">
        <v>255</v>
      </c>
      <c r="E231" t="s">
        <v>999</v>
      </c>
      <c r="F231" t="s">
        <v>1000</v>
      </c>
      <c r="G231">
        <v>9</v>
      </c>
      <c r="H231">
        <v>9</v>
      </c>
      <c r="I231" t="s">
        <v>219</v>
      </c>
      <c r="J231">
        <v>92</v>
      </c>
      <c r="K231">
        <v>506</v>
      </c>
      <c r="L231">
        <v>43</v>
      </c>
      <c r="M231">
        <v>207</v>
      </c>
      <c r="N231" t="s">
        <v>216</v>
      </c>
      <c r="O231" t="s">
        <v>255</v>
      </c>
      <c r="P231">
        <v>46</v>
      </c>
      <c r="Q231">
        <v>279</v>
      </c>
      <c r="R231" t="s">
        <v>216</v>
      </c>
      <c r="S231" t="s">
        <v>255</v>
      </c>
      <c r="T231">
        <v>0</v>
      </c>
      <c r="U231">
        <v>0</v>
      </c>
      <c r="V231" t="s">
        <v>207</v>
      </c>
      <c r="W231" t="s">
        <v>207</v>
      </c>
      <c r="X231">
        <v>3</v>
      </c>
      <c r="Y231">
        <v>20</v>
      </c>
      <c r="Z231" t="s">
        <v>216</v>
      </c>
      <c r="AA231" t="s">
        <v>255</v>
      </c>
      <c r="AB231">
        <v>0</v>
      </c>
      <c r="AC231">
        <v>0</v>
      </c>
      <c r="AD231" t="s">
        <v>207</v>
      </c>
      <c r="AE231" t="s">
        <v>207</v>
      </c>
      <c r="AF231">
        <v>0</v>
      </c>
      <c r="AG231">
        <v>0</v>
      </c>
      <c r="AH231" t="s">
        <v>207</v>
      </c>
      <c r="AI231" t="s">
        <v>207</v>
      </c>
      <c r="AJ231">
        <v>0</v>
      </c>
      <c r="AK231">
        <v>0</v>
      </c>
      <c r="AL231" t="s">
        <v>206</v>
      </c>
      <c r="AM231">
        <v>0</v>
      </c>
      <c r="AN231">
        <v>0</v>
      </c>
      <c r="AO231">
        <v>0</v>
      </c>
      <c r="AP231">
        <v>0</v>
      </c>
      <c r="AQ231" t="s">
        <v>207</v>
      </c>
      <c r="AR231" t="s">
        <v>207</v>
      </c>
      <c r="AS231">
        <v>0</v>
      </c>
      <c r="AT231">
        <v>0</v>
      </c>
      <c r="AU231" t="s">
        <v>207</v>
      </c>
      <c r="AV231" t="s">
        <v>207</v>
      </c>
      <c r="AW231">
        <v>0</v>
      </c>
      <c r="AX231">
        <v>0</v>
      </c>
      <c r="AY231" t="s">
        <v>207</v>
      </c>
      <c r="AZ231" t="s">
        <v>207</v>
      </c>
      <c r="BA231">
        <v>0</v>
      </c>
      <c r="BB231">
        <v>0</v>
      </c>
      <c r="BC231" t="s">
        <v>207</v>
      </c>
      <c r="BD231" t="s">
        <v>207</v>
      </c>
      <c r="BE231">
        <v>0</v>
      </c>
      <c r="BF231">
        <v>0</v>
      </c>
      <c r="BG231" t="s">
        <v>207</v>
      </c>
      <c r="BH231" t="s">
        <v>207</v>
      </c>
      <c r="BI231">
        <v>0</v>
      </c>
      <c r="BJ231">
        <v>0</v>
      </c>
      <c r="BK231">
        <v>0</v>
      </c>
      <c r="BL231">
        <v>207</v>
      </c>
      <c r="BM231">
        <v>0</v>
      </c>
      <c r="BN231">
        <v>0</v>
      </c>
      <c r="BO231" t="s">
        <v>206</v>
      </c>
      <c r="BP231">
        <v>0</v>
      </c>
      <c r="BQ231">
        <v>279</v>
      </c>
      <c r="BR231">
        <v>0</v>
      </c>
      <c r="BS231">
        <v>0</v>
      </c>
      <c r="BT231" t="s">
        <v>206</v>
      </c>
      <c r="BU231">
        <v>0</v>
      </c>
      <c r="BV231">
        <v>0</v>
      </c>
      <c r="BW231">
        <v>0</v>
      </c>
      <c r="BX231">
        <v>0</v>
      </c>
      <c r="BY231" t="s">
        <v>206</v>
      </c>
      <c r="BZ231">
        <v>0</v>
      </c>
      <c r="CA231">
        <v>20</v>
      </c>
      <c r="CB231">
        <v>0</v>
      </c>
      <c r="CC231">
        <v>0</v>
      </c>
      <c r="CD231" t="s">
        <v>206</v>
      </c>
      <c r="CE231">
        <v>0</v>
      </c>
      <c r="CF231">
        <v>0</v>
      </c>
      <c r="CG231">
        <v>0</v>
      </c>
      <c r="CH231">
        <v>0</v>
      </c>
      <c r="CI231" t="s">
        <v>206</v>
      </c>
      <c r="CJ231">
        <v>0</v>
      </c>
      <c r="CK231">
        <v>0</v>
      </c>
      <c r="CL231">
        <v>0</v>
      </c>
      <c r="CM231">
        <v>0</v>
      </c>
      <c r="CN231" t="s">
        <v>206</v>
      </c>
      <c r="CO231" t="s">
        <v>207</v>
      </c>
      <c r="CP231">
        <v>0</v>
      </c>
      <c r="CQ231">
        <v>0</v>
      </c>
      <c r="CR231">
        <v>0</v>
      </c>
      <c r="CS231">
        <v>92</v>
      </c>
      <c r="CT231">
        <v>506</v>
      </c>
      <c r="CU231" t="s">
        <v>206</v>
      </c>
      <c r="CV231">
        <v>0</v>
      </c>
      <c r="CW231">
        <v>0</v>
      </c>
      <c r="CX231">
        <v>2235</v>
      </c>
      <c r="CY231">
        <v>13456</v>
      </c>
      <c r="CZ231" t="s">
        <v>219</v>
      </c>
      <c r="DA231">
        <f>Table1[[#This Row],[i- returnees internal present household]]+Table1[[#This Row],[k- abroad returnee household]]</f>
        <v>2052</v>
      </c>
      <c r="DB231">
        <f>Table1[[#This Row],[i- returnees internal present individuals]]+Table1[[#This Row],[k- abroad returnee individuals]]</f>
        <v>12209</v>
      </c>
      <c r="DC231" t="s">
        <v>219</v>
      </c>
      <c r="DD231">
        <v>1835</v>
      </c>
      <c r="DE231">
        <v>10940</v>
      </c>
      <c r="DF231">
        <v>1309</v>
      </c>
      <c r="DG231">
        <v>7723</v>
      </c>
      <c r="DH231" t="s">
        <v>247</v>
      </c>
      <c r="DI231" t="s">
        <v>314</v>
      </c>
      <c r="DJ231" t="s">
        <v>210</v>
      </c>
      <c r="DK231" t="s">
        <v>207</v>
      </c>
      <c r="DL231">
        <v>135</v>
      </c>
      <c r="DM231">
        <v>797</v>
      </c>
      <c r="DN231" t="s">
        <v>247</v>
      </c>
      <c r="DO231" t="s">
        <v>314</v>
      </c>
      <c r="DP231" t="s">
        <v>210</v>
      </c>
      <c r="DQ231" t="s">
        <v>207</v>
      </c>
      <c r="DR231">
        <v>215</v>
      </c>
      <c r="DS231">
        <v>1269</v>
      </c>
      <c r="DT231" t="s">
        <v>247</v>
      </c>
      <c r="DU231" t="s">
        <v>314</v>
      </c>
      <c r="DV231" t="s">
        <v>210</v>
      </c>
      <c r="DW231" t="s">
        <v>207</v>
      </c>
      <c r="DX231">
        <v>176</v>
      </c>
      <c r="DY231">
        <v>1151</v>
      </c>
      <c r="DZ231" t="s">
        <v>216</v>
      </c>
      <c r="EA231" t="s">
        <v>255</v>
      </c>
      <c r="EB231" t="s">
        <v>210</v>
      </c>
      <c r="EC231" t="s">
        <v>207</v>
      </c>
      <c r="ED231">
        <v>0</v>
      </c>
      <c r="EE231">
        <v>0</v>
      </c>
      <c r="EF231" t="s">
        <v>207</v>
      </c>
      <c r="EG231" t="s">
        <v>207</v>
      </c>
      <c r="EH231" t="s">
        <v>207</v>
      </c>
      <c r="EI231" t="s">
        <v>207</v>
      </c>
      <c r="EJ231">
        <v>0</v>
      </c>
      <c r="EK231">
        <v>0</v>
      </c>
      <c r="EL231" t="s">
        <v>219</v>
      </c>
      <c r="EM231">
        <v>217</v>
      </c>
      <c r="EN231">
        <v>1269</v>
      </c>
      <c r="EO231">
        <v>102</v>
      </c>
      <c r="EP231">
        <v>592</v>
      </c>
      <c r="EQ231" t="s">
        <v>281</v>
      </c>
      <c r="ER231" t="s">
        <v>484</v>
      </c>
      <c r="ES231" t="s">
        <v>210</v>
      </c>
      <c r="ET231" t="s">
        <v>207</v>
      </c>
      <c r="EU231">
        <v>35</v>
      </c>
      <c r="EV231">
        <v>203</v>
      </c>
      <c r="EW231" t="s">
        <v>281</v>
      </c>
      <c r="EX231" t="s">
        <v>484</v>
      </c>
      <c r="EY231" t="s">
        <v>210</v>
      </c>
      <c r="EZ231" t="s">
        <v>207</v>
      </c>
      <c r="FA231">
        <v>62</v>
      </c>
      <c r="FB231">
        <v>360</v>
      </c>
      <c r="FC231" t="s">
        <v>281</v>
      </c>
      <c r="FD231" t="s">
        <v>484</v>
      </c>
      <c r="FE231" t="s">
        <v>210</v>
      </c>
      <c r="FF231" t="s">
        <v>207</v>
      </c>
      <c r="FG231">
        <v>18</v>
      </c>
      <c r="FH231">
        <v>114</v>
      </c>
      <c r="FI231" t="s">
        <v>281</v>
      </c>
      <c r="FJ231" t="s">
        <v>484</v>
      </c>
      <c r="FK231" t="s">
        <v>210</v>
      </c>
      <c r="FL231" t="s">
        <v>207</v>
      </c>
      <c r="FM231">
        <v>0</v>
      </c>
      <c r="FN231">
        <v>0</v>
      </c>
      <c r="FO231" t="s">
        <v>207</v>
      </c>
      <c r="FP231" t="s">
        <v>207</v>
      </c>
      <c r="FQ231" t="s">
        <v>207</v>
      </c>
      <c r="FR231" t="s">
        <v>207</v>
      </c>
      <c r="FS231">
        <v>0</v>
      </c>
      <c r="FT231">
        <v>0</v>
      </c>
      <c r="FU231">
        <v>1274</v>
      </c>
      <c r="FV231">
        <v>7517</v>
      </c>
      <c r="FW231">
        <v>160</v>
      </c>
      <c r="FX231">
        <v>944</v>
      </c>
      <c r="FY231">
        <v>618</v>
      </c>
      <c r="FZ231">
        <v>3748</v>
      </c>
      <c r="GA231">
        <v>0</v>
      </c>
      <c r="GB231">
        <v>0</v>
      </c>
      <c r="GC231" t="s">
        <v>219</v>
      </c>
      <c r="GD231">
        <v>405</v>
      </c>
      <c r="GE231">
        <v>2555</v>
      </c>
      <c r="GF231" t="s">
        <v>219</v>
      </c>
      <c r="GG231" t="s">
        <v>247</v>
      </c>
      <c r="GH231" t="s">
        <v>314</v>
      </c>
      <c r="GI231" t="s">
        <v>219</v>
      </c>
      <c r="GJ231" t="s">
        <v>281</v>
      </c>
      <c r="GK231" t="s">
        <v>219</v>
      </c>
      <c r="GL231">
        <v>22</v>
      </c>
      <c r="GM231">
        <v>132</v>
      </c>
      <c r="GN231" t="s">
        <v>219</v>
      </c>
      <c r="GO231" t="s">
        <v>237</v>
      </c>
      <c r="GP231" t="s">
        <v>237</v>
      </c>
      <c r="GQ231" t="s">
        <v>212</v>
      </c>
      <c r="GR231" t="s">
        <v>1001</v>
      </c>
    </row>
    <row r="232" spans="1:200" x14ac:dyDescent="0.2">
      <c r="A232" t="s">
        <v>202</v>
      </c>
      <c r="B232" t="s">
        <v>203</v>
      </c>
      <c r="C232" t="s">
        <v>971</v>
      </c>
      <c r="D232" t="s">
        <v>367</v>
      </c>
      <c r="E232" t="s">
        <v>1002</v>
      </c>
      <c r="F232" t="s">
        <v>1003</v>
      </c>
      <c r="G232">
        <v>9</v>
      </c>
      <c r="H232">
        <v>9</v>
      </c>
      <c r="I232" t="s">
        <v>219</v>
      </c>
      <c r="J232">
        <v>157</v>
      </c>
      <c r="K232">
        <v>1064</v>
      </c>
      <c r="L232">
        <v>29</v>
      </c>
      <c r="M232">
        <v>195</v>
      </c>
      <c r="N232" t="s">
        <v>203</v>
      </c>
      <c r="O232" t="s">
        <v>367</v>
      </c>
      <c r="P232">
        <v>48</v>
      </c>
      <c r="Q232">
        <v>348</v>
      </c>
      <c r="R232" t="s">
        <v>203</v>
      </c>
      <c r="S232" t="s">
        <v>367</v>
      </c>
      <c r="T232">
        <v>48</v>
      </c>
      <c r="U232">
        <v>321</v>
      </c>
      <c r="V232" t="s">
        <v>203</v>
      </c>
      <c r="W232" t="s">
        <v>367</v>
      </c>
      <c r="X232">
        <v>0</v>
      </c>
      <c r="Y232">
        <v>0</v>
      </c>
      <c r="Z232" t="s">
        <v>207</v>
      </c>
      <c r="AA232" t="s">
        <v>207</v>
      </c>
      <c r="AB232">
        <v>32</v>
      </c>
      <c r="AC232">
        <v>200</v>
      </c>
      <c r="AD232" t="s">
        <v>207</v>
      </c>
      <c r="AE232" t="s">
        <v>207</v>
      </c>
      <c r="AF232">
        <v>0</v>
      </c>
      <c r="AG232">
        <v>0</v>
      </c>
      <c r="AH232" t="s">
        <v>207</v>
      </c>
      <c r="AI232" t="s">
        <v>207</v>
      </c>
      <c r="AJ232">
        <v>0</v>
      </c>
      <c r="AK232">
        <v>0</v>
      </c>
      <c r="AL232" t="s">
        <v>219</v>
      </c>
      <c r="AM232">
        <v>91</v>
      </c>
      <c r="AN232">
        <v>594</v>
      </c>
      <c r="AO232">
        <v>31</v>
      </c>
      <c r="AP232">
        <v>206</v>
      </c>
      <c r="AQ232" t="s">
        <v>208</v>
      </c>
      <c r="AR232" t="s">
        <v>209</v>
      </c>
      <c r="AS232">
        <v>28</v>
      </c>
      <c r="AT232">
        <v>188</v>
      </c>
      <c r="AU232" t="s">
        <v>208</v>
      </c>
      <c r="AV232" t="s">
        <v>209</v>
      </c>
      <c r="AW232">
        <v>0</v>
      </c>
      <c r="AX232">
        <v>0</v>
      </c>
      <c r="AY232" t="s">
        <v>207</v>
      </c>
      <c r="AZ232" t="s">
        <v>207</v>
      </c>
      <c r="BA232">
        <v>32</v>
      </c>
      <c r="BB232">
        <v>200</v>
      </c>
      <c r="BC232" t="s">
        <v>208</v>
      </c>
      <c r="BD232" t="s">
        <v>209</v>
      </c>
      <c r="BE232">
        <v>0</v>
      </c>
      <c r="BF232">
        <v>0</v>
      </c>
      <c r="BG232" t="s">
        <v>207</v>
      </c>
      <c r="BH232" t="s">
        <v>207</v>
      </c>
      <c r="BI232">
        <v>0</v>
      </c>
      <c r="BJ232">
        <v>0</v>
      </c>
      <c r="BK232">
        <v>195</v>
      </c>
      <c r="BL232">
        <v>0</v>
      </c>
      <c r="BM232">
        <v>0</v>
      </c>
      <c r="BN232">
        <v>0</v>
      </c>
      <c r="BO232" t="s">
        <v>206</v>
      </c>
      <c r="BP232">
        <v>224</v>
      </c>
      <c r="BQ232">
        <v>0</v>
      </c>
      <c r="BR232">
        <v>0</v>
      </c>
      <c r="BS232">
        <v>124</v>
      </c>
      <c r="BT232" t="s">
        <v>206</v>
      </c>
      <c r="BU232">
        <v>207</v>
      </c>
      <c r="BV232">
        <v>0</v>
      </c>
      <c r="BW232">
        <v>0</v>
      </c>
      <c r="BX232">
        <v>114</v>
      </c>
      <c r="BY232" t="s">
        <v>206</v>
      </c>
      <c r="BZ232">
        <v>0</v>
      </c>
      <c r="CA232">
        <v>0</v>
      </c>
      <c r="CB232">
        <v>0</v>
      </c>
      <c r="CC232">
        <v>0</v>
      </c>
      <c r="CD232" t="s">
        <v>206</v>
      </c>
      <c r="CE232">
        <v>0</v>
      </c>
      <c r="CF232">
        <v>0</v>
      </c>
      <c r="CG232">
        <v>0</v>
      </c>
      <c r="CH232">
        <v>200</v>
      </c>
      <c r="CI232" t="s">
        <v>206</v>
      </c>
      <c r="CJ232">
        <v>0</v>
      </c>
      <c r="CK232">
        <v>0</v>
      </c>
      <c r="CL232">
        <v>0</v>
      </c>
      <c r="CM232">
        <v>0</v>
      </c>
      <c r="CN232" t="s">
        <v>206</v>
      </c>
      <c r="CO232" t="s">
        <v>207</v>
      </c>
      <c r="CP232">
        <v>0</v>
      </c>
      <c r="CQ232">
        <v>0</v>
      </c>
      <c r="CR232">
        <v>0</v>
      </c>
      <c r="CS232">
        <v>157</v>
      </c>
      <c r="CT232">
        <v>1064</v>
      </c>
      <c r="CU232" t="s">
        <v>219</v>
      </c>
      <c r="CV232">
        <v>19</v>
      </c>
      <c r="CW232">
        <v>114</v>
      </c>
      <c r="CX232">
        <v>518</v>
      </c>
      <c r="CY232">
        <v>3108</v>
      </c>
      <c r="CZ232" t="s">
        <v>219</v>
      </c>
      <c r="DA232">
        <f>Table1[[#This Row],[i- returnees internal present household]]+Table1[[#This Row],[k- abroad returnee household]]</f>
        <v>385</v>
      </c>
      <c r="DB232">
        <f>Table1[[#This Row],[i- returnees internal present individuals]]+Table1[[#This Row],[k- abroad returnee individuals]]</f>
        <v>2347</v>
      </c>
      <c r="DC232" t="s">
        <v>219</v>
      </c>
      <c r="DD232">
        <v>330</v>
      </c>
      <c r="DE232">
        <v>2038</v>
      </c>
      <c r="DF232">
        <v>0</v>
      </c>
      <c r="DG232">
        <v>0</v>
      </c>
      <c r="DH232" t="s">
        <v>207</v>
      </c>
      <c r="DI232" t="s">
        <v>207</v>
      </c>
      <c r="DJ232" t="s">
        <v>207</v>
      </c>
      <c r="DK232" t="s">
        <v>207</v>
      </c>
      <c r="DL232">
        <v>100</v>
      </c>
      <c r="DM232">
        <v>516</v>
      </c>
      <c r="DN232" t="s">
        <v>203</v>
      </c>
      <c r="DO232" t="s">
        <v>367</v>
      </c>
      <c r="DP232" t="s">
        <v>210</v>
      </c>
      <c r="DQ232" t="s">
        <v>207</v>
      </c>
      <c r="DR232">
        <v>140</v>
      </c>
      <c r="DS232">
        <v>882</v>
      </c>
      <c r="DT232" t="s">
        <v>203</v>
      </c>
      <c r="DU232" t="s">
        <v>367</v>
      </c>
      <c r="DV232" t="s">
        <v>210</v>
      </c>
      <c r="DW232" t="s">
        <v>207</v>
      </c>
      <c r="DX232">
        <v>90</v>
      </c>
      <c r="DY232">
        <v>640</v>
      </c>
      <c r="DZ232" t="s">
        <v>203</v>
      </c>
      <c r="EA232" t="s">
        <v>367</v>
      </c>
      <c r="EB232" t="s">
        <v>210</v>
      </c>
      <c r="EC232" t="s">
        <v>207</v>
      </c>
      <c r="ED232">
        <v>0</v>
      </c>
      <c r="EE232">
        <v>0</v>
      </c>
      <c r="EF232" t="s">
        <v>207</v>
      </c>
      <c r="EG232" t="s">
        <v>207</v>
      </c>
      <c r="EH232" t="s">
        <v>207</v>
      </c>
      <c r="EI232" t="s">
        <v>207</v>
      </c>
      <c r="EJ232">
        <v>0</v>
      </c>
      <c r="EK232">
        <v>0</v>
      </c>
      <c r="EL232" t="s">
        <v>219</v>
      </c>
      <c r="EM232">
        <v>55</v>
      </c>
      <c r="EN232">
        <v>309</v>
      </c>
      <c r="EO232">
        <v>0</v>
      </c>
      <c r="EP232">
        <v>0</v>
      </c>
      <c r="EQ232" t="s">
        <v>207</v>
      </c>
      <c r="ER232" t="s">
        <v>207</v>
      </c>
      <c r="ES232" t="s">
        <v>207</v>
      </c>
      <c r="ET232" t="s">
        <v>207</v>
      </c>
      <c r="EU232">
        <v>20</v>
      </c>
      <c r="EV232">
        <v>124</v>
      </c>
      <c r="EW232" t="s">
        <v>208</v>
      </c>
      <c r="EX232" t="s">
        <v>209</v>
      </c>
      <c r="EY232" t="s">
        <v>210</v>
      </c>
      <c r="EZ232" t="s">
        <v>207</v>
      </c>
      <c r="FA232">
        <v>20</v>
      </c>
      <c r="FB232">
        <v>105</v>
      </c>
      <c r="FC232" t="s">
        <v>208</v>
      </c>
      <c r="FD232" t="s">
        <v>209</v>
      </c>
      <c r="FE232" t="s">
        <v>210</v>
      </c>
      <c r="FF232" t="s">
        <v>207</v>
      </c>
      <c r="FG232">
        <v>15</v>
      </c>
      <c r="FH232">
        <v>80</v>
      </c>
      <c r="FI232" t="s">
        <v>208</v>
      </c>
      <c r="FJ232" t="s">
        <v>209</v>
      </c>
      <c r="FK232" t="s">
        <v>210</v>
      </c>
      <c r="FL232" t="s">
        <v>207</v>
      </c>
      <c r="FM232">
        <v>0</v>
      </c>
      <c r="FN232">
        <v>0</v>
      </c>
      <c r="FO232" t="s">
        <v>207</v>
      </c>
      <c r="FP232" t="s">
        <v>207</v>
      </c>
      <c r="FQ232" t="s">
        <v>207</v>
      </c>
      <c r="FR232" t="s">
        <v>207</v>
      </c>
      <c r="FS232">
        <v>0</v>
      </c>
      <c r="FT232">
        <v>0</v>
      </c>
      <c r="FU232">
        <v>25</v>
      </c>
      <c r="FV232">
        <v>150</v>
      </c>
      <c r="FW232">
        <v>183</v>
      </c>
      <c r="FX232">
        <v>1098</v>
      </c>
      <c r="FY232">
        <v>177</v>
      </c>
      <c r="FZ232">
        <v>1099</v>
      </c>
      <c r="GA232">
        <v>0</v>
      </c>
      <c r="GB232">
        <v>0</v>
      </c>
      <c r="GC232" t="s">
        <v>219</v>
      </c>
      <c r="GD232">
        <v>12</v>
      </c>
      <c r="GE232">
        <v>74</v>
      </c>
      <c r="GF232" t="s">
        <v>219</v>
      </c>
      <c r="GG232" t="s">
        <v>203</v>
      </c>
      <c r="GH232" t="s">
        <v>367</v>
      </c>
      <c r="GI232" t="s">
        <v>219</v>
      </c>
      <c r="GJ232" t="s">
        <v>208</v>
      </c>
      <c r="GK232" t="s">
        <v>219</v>
      </c>
      <c r="GL232">
        <v>12</v>
      </c>
      <c r="GM232">
        <v>72</v>
      </c>
      <c r="GN232" t="s">
        <v>206</v>
      </c>
      <c r="GO232" t="s">
        <v>211</v>
      </c>
      <c r="GP232" t="s">
        <v>257</v>
      </c>
      <c r="GQ232" t="s">
        <v>211</v>
      </c>
      <c r="GR232" t="s">
        <v>220</v>
      </c>
    </row>
    <row r="233" spans="1:200" x14ac:dyDescent="0.2">
      <c r="A233" t="s">
        <v>202</v>
      </c>
      <c r="B233" t="s">
        <v>203</v>
      </c>
      <c r="C233" t="s">
        <v>971</v>
      </c>
      <c r="D233" t="s">
        <v>367</v>
      </c>
      <c r="E233" t="s">
        <v>1004</v>
      </c>
      <c r="F233" t="s">
        <v>1005</v>
      </c>
      <c r="G233">
        <v>9</v>
      </c>
      <c r="H233">
        <v>9</v>
      </c>
      <c r="I233" t="s">
        <v>219</v>
      </c>
      <c r="J233">
        <v>125</v>
      </c>
      <c r="K233">
        <v>902</v>
      </c>
      <c r="L233">
        <v>30</v>
      </c>
      <c r="M233">
        <v>229</v>
      </c>
      <c r="N233" t="s">
        <v>203</v>
      </c>
      <c r="O233" t="s">
        <v>367</v>
      </c>
      <c r="P233">
        <v>31</v>
      </c>
      <c r="Q233">
        <v>220</v>
      </c>
      <c r="R233" t="s">
        <v>203</v>
      </c>
      <c r="S233" t="s">
        <v>367</v>
      </c>
      <c r="T233">
        <v>33</v>
      </c>
      <c r="U233">
        <v>241</v>
      </c>
      <c r="V233" t="s">
        <v>203</v>
      </c>
      <c r="W233" t="s">
        <v>367</v>
      </c>
      <c r="X233">
        <v>21</v>
      </c>
      <c r="Y233">
        <v>138</v>
      </c>
      <c r="Z233" t="s">
        <v>203</v>
      </c>
      <c r="AA233" t="s">
        <v>367</v>
      </c>
      <c r="AB233">
        <v>10</v>
      </c>
      <c r="AC233">
        <v>74</v>
      </c>
      <c r="AD233" t="s">
        <v>207</v>
      </c>
      <c r="AE233" t="s">
        <v>207</v>
      </c>
      <c r="AF233">
        <v>0</v>
      </c>
      <c r="AG233">
        <v>0</v>
      </c>
      <c r="AH233" t="s">
        <v>207</v>
      </c>
      <c r="AI233" t="s">
        <v>207</v>
      </c>
      <c r="AJ233">
        <v>0</v>
      </c>
      <c r="AK233">
        <v>0</v>
      </c>
      <c r="AL233" t="s">
        <v>219</v>
      </c>
      <c r="AM233">
        <v>34</v>
      </c>
      <c r="AN233">
        <v>212</v>
      </c>
      <c r="AO233">
        <v>9</v>
      </c>
      <c r="AP233">
        <v>59</v>
      </c>
      <c r="AQ233" t="s">
        <v>208</v>
      </c>
      <c r="AR233" t="s">
        <v>209</v>
      </c>
      <c r="AS233">
        <v>4</v>
      </c>
      <c r="AT233">
        <v>21</v>
      </c>
      <c r="AU233" t="s">
        <v>208</v>
      </c>
      <c r="AV233" t="s">
        <v>209</v>
      </c>
      <c r="AW233">
        <v>11</v>
      </c>
      <c r="AX233">
        <v>58</v>
      </c>
      <c r="AY233" t="s">
        <v>208</v>
      </c>
      <c r="AZ233" t="s">
        <v>209</v>
      </c>
      <c r="BA233">
        <v>10</v>
      </c>
      <c r="BB233">
        <v>74</v>
      </c>
      <c r="BC233" t="s">
        <v>208</v>
      </c>
      <c r="BD233" t="s">
        <v>209</v>
      </c>
      <c r="BE233">
        <v>0</v>
      </c>
      <c r="BF233">
        <v>0</v>
      </c>
      <c r="BG233" t="s">
        <v>207</v>
      </c>
      <c r="BH233" t="s">
        <v>207</v>
      </c>
      <c r="BI233">
        <v>0</v>
      </c>
      <c r="BJ233">
        <v>0</v>
      </c>
      <c r="BK233">
        <v>229</v>
      </c>
      <c r="BL233">
        <v>0</v>
      </c>
      <c r="BM233">
        <v>0</v>
      </c>
      <c r="BN233">
        <v>0</v>
      </c>
      <c r="BO233" t="s">
        <v>206</v>
      </c>
      <c r="BP233">
        <v>173</v>
      </c>
      <c r="BQ233">
        <v>0</v>
      </c>
      <c r="BR233">
        <v>0</v>
      </c>
      <c r="BS233">
        <v>47</v>
      </c>
      <c r="BT233" t="s">
        <v>206</v>
      </c>
      <c r="BU233">
        <v>224</v>
      </c>
      <c r="BV233">
        <v>0</v>
      </c>
      <c r="BW233">
        <v>0</v>
      </c>
      <c r="BX233">
        <v>17</v>
      </c>
      <c r="BY233" t="s">
        <v>206</v>
      </c>
      <c r="BZ233">
        <v>92</v>
      </c>
      <c r="CA233">
        <v>0</v>
      </c>
      <c r="CB233">
        <v>0</v>
      </c>
      <c r="CC233">
        <v>46</v>
      </c>
      <c r="CD233" t="s">
        <v>206</v>
      </c>
      <c r="CE233">
        <v>0</v>
      </c>
      <c r="CF233">
        <v>0</v>
      </c>
      <c r="CG233">
        <v>0</v>
      </c>
      <c r="CH233">
        <v>74</v>
      </c>
      <c r="CI233" t="s">
        <v>206</v>
      </c>
      <c r="CJ233">
        <v>0</v>
      </c>
      <c r="CK233">
        <v>0</v>
      </c>
      <c r="CL233">
        <v>0</v>
      </c>
      <c r="CM233">
        <v>0</v>
      </c>
      <c r="CN233" t="s">
        <v>206</v>
      </c>
      <c r="CO233" t="s">
        <v>207</v>
      </c>
      <c r="CP233">
        <v>0</v>
      </c>
      <c r="CQ233">
        <v>0</v>
      </c>
      <c r="CR233">
        <v>0</v>
      </c>
      <c r="CS233">
        <v>125</v>
      </c>
      <c r="CT233">
        <v>902</v>
      </c>
      <c r="CU233" t="s">
        <v>219</v>
      </c>
      <c r="CV233">
        <v>14</v>
      </c>
      <c r="CW233">
        <v>84</v>
      </c>
      <c r="CX233">
        <v>807</v>
      </c>
      <c r="CY233">
        <v>4842</v>
      </c>
      <c r="CZ233" t="s">
        <v>219</v>
      </c>
      <c r="DA233">
        <f>Table1[[#This Row],[i- returnees internal present household]]+Table1[[#This Row],[k- abroad returnee household]]</f>
        <v>301</v>
      </c>
      <c r="DB233">
        <f>Table1[[#This Row],[i- returnees internal present individuals]]+Table1[[#This Row],[k- abroad returnee individuals]]</f>
        <v>2056</v>
      </c>
      <c r="DC233" t="s">
        <v>219</v>
      </c>
      <c r="DD233">
        <v>176</v>
      </c>
      <c r="DE233">
        <v>1188</v>
      </c>
      <c r="DF233">
        <v>0</v>
      </c>
      <c r="DG233">
        <v>0</v>
      </c>
      <c r="DH233" t="s">
        <v>207</v>
      </c>
      <c r="DI233" t="s">
        <v>207</v>
      </c>
      <c r="DJ233" t="s">
        <v>207</v>
      </c>
      <c r="DK233" t="s">
        <v>207</v>
      </c>
      <c r="DL233">
        <v>55</v>
      </c>
      <c r="DM233">
        <v>372</v>
      </c>
      <c r="DN233" t="s">
        <v>203</v>
      </c>
      <c r="DO233" t="s">
        <v>286</v>
      </c>
      <c r="DP233" t="s">
        <v>210</v>
      </c>
      <c r="DQ233" t="s">
        <v>207</v>
      </c>
      <c r="DR233">
        <v>10</v>
      </c>
      <c r="DS233">
        <v>53</v>
      </c>
      <c r="DT233" t="s">
        <v>203</v>
      </c>
      <c r="DU233" t="s">
        <v>286</v>
      </c>
      <c r="DV233" t="s">
        <v>210</v>
      </c>
      <c r="DW233" t="s">
        <v>207</v>
      </c>
      <c r="DX233">
        <v>69</v>
      </c>
      <c r="DY233">
        <v>472</v>
      </c>
      <c r="DZ233" t="s">
        <v>203</v>
      </c>
      <c r="EA233" t="s">
        <v>286</v>
      </c>
      <c r="EB233" t="s">
        <v>210</v>
      </c>
      <c r="EC233" t="s">
        <v>207</v>
      </c>
      <c r="ED233">
        <v>42</v>
      </c>
      <c r="EE233">
        <v>291</v>
      </c>
      <c r="EF233" t="s">
        <v>203</v>
      </c>
      <c r="EG233" t="s">
        <v>286</v>
      </c>
      <c r="EH233" t="s">
        <v>210</v>
      </c>
      <c r="EI233" t="s">
        <v>207</v>
      </c>
      <c r="EJ233">
        <v>0</v>
      </c>
      <c r="EK233">
        <v>0</v>
      </c>
      <c r="EL233" t="s">
        <v>219</v>
      </c>
      <c r="EM233">
        <v>125</v>
      </c>
      <c r="EN233">
        <v>868</v>
      </c>
      <c r="EO233">
        <v>0</v>
      </c>
      <c r="EP233">
        <v>0</v>
      </c>
      <c r="EQ233" t="s">
        <v>207</v>
      </c>
      <c r="ER233" t="s">
        <v>207</v>
      </c>
      <c r="ES233" t="s">
        <v>207</v>
      </c>
      <c r="ET233" t="s">
        <v>207</v>
      </c>
      <c r="EU233">
        <v>50</v>
      </c>
      <c r="EV233">
        <v>368</v>
      </c>
      <c r="EW233" t="s">
        <v>208</v>
      </c>
      <c r="EX233" t="s">
        <v>209</v>
      </c>
      <c r="EY233" t="s">
        <v>210</v>
      </c>
      <c r="EZ233" t="s">
        <v>207</v>
      </c>
      <c r="FA233">
        <v>4</v>
      </c>
      <c r="FB233">
        <v>20</v>
      </c>
      <c r="FC233" t="s">
        <v>208</v>
      </c>
      <c r="FD233" t="s">
        <v>209</v>
      </c>
      <c r="FE233" t="s">
        <v>210</v>
      </c>
      <c r="FF233" t="s">
        <v>207</v>
      </c>
      <c r="FG233">
        <v>21</v>
      </c>
      <c r="FH233">
        <v>200</v>
      </c>
      <c r="FI233" t="s">
        <v>208</v>
      </c>
      <c r="FJ233" t="s">
        <v>209</v>
      </c>
      <c r="FK233" t="s">
        <v>210</v>
      </c>
      <c r="FL233" t="s">
        <v>207</v>
      </c>
      <c r="FM233">
        <v>50</v>
      </c>
      <c r="FN233">
        <v>280</v>
      </c>
      <c r="FO233" t="s">
        <v>208</v>
      </c>
      <c r="FP233" t="s">
        <v>209</v>
      </c>
      <c r="FQ233" t="s">
        <v>210</v>
      </c>
      <c r="FR233" t="s">
        <v>207</v>
      </c>
      <c r="FS233">
        <v>0</v>
      </c>
      <c r="FT233">
        <v>0</v>
      </c>
      <c r="FU233">
        <v>51</v>
      </c>
      <c r="FV233">
        <v>306</v>
      </c>
      <c r="FW233">
        <v>102</v>
      </c>
      <c r="FX233">
        <v>612</v>
      </c>
      <c r="FY233">
        <v>148</v>
      </c>
      <c r="FZ233">
        <v>1138</v>
      </c>
      <c r="GA233">
        <v>0</v>
      </c>
      <c r="GB233">
        <v>0</v>
      </c>
      <c r="GC233" t="s">
        <v>219</v>
      </c>
      <c r="GD233">
        <v>16</v>
      </c>
      <c r="GE233">
        <v>96</v>
      </c>
      <c r="GF233" t="s">
        <v>219</v>
      </c>
      <c r="GG233" t="s">
        <v>203</v>
      </c>
      <c r="GH233" t="s">
        <v>367</v>
      </c>
      <c r="GI233" t="s">
        <v>219</v>
      </c>
      <c r="GJ233" t="s">
        <v>208</v>
      </c>
      <c r="GK233" t="s">
        <v>219</v>
      </c>
      <c r="GL233">
        <v>13</v>
      </c>
      <c r="GM233">
        <v>78</v>
      </c>
      <c r="GN233" t="s">
        <v>219</v>
      </c>
      <c r="GO233" t="s">
        <v>257</v>
      </c>
      <c r="GP233" t="s">
        <v>257</v>
      </c>
      <c r="GQ233" t="s">
        <v>257</v>
      </c>
      <c r="GR233" t="s">
        <v>1006</v>
      </c>
    </row>
    <row r="234" spans="1:200" x14ac:dyDescent="0.2">
      <c r="A234" t="s">
        <v>202</v>
      </c>
      <c r="B234" t="s">
        <v>203</v>
      </c>
      <c r="C234" t="s">
        <v>971</v>
      </c>
      <c r="D234" t="s">
        <v>367</v>
      </c>
      <c r="E234" t="s">
        <v>1007</v>
      </c>
      <c r="F234" t="s">
        <v>1008</v>
      </c>
      <c r="G234">
        <v>9</v>
      </c>
      <c r="H234">
        <v>9</v>
      </c>
      <c r="I234" t="s">
        <v>219</v>
      </c>
      <c r="J234">
        <v>368</v>
      </c>
      <c r="K234">
        <v>2566</v>
      </c>
      <c r="L234">
        <v>86</v>
      </c>
      <c r="M234">
        <v>483</v>
      </c>
      <c r="N234" t="s">
        <v>203</v>
      </c>
      <c r="O234" t="s">
        <v>367</v>
      </c>
      <c r="P234">
        <v>103</v>
      </c>
      <c r="Q234">
        <v>677</v>
      </c>
      <c r="R234" t="s">
        <v>203</v>
      </c>
      <c r="S234" t="s">
        <v>367</v>
      </c>
      <c r="T234">
        <v>103</v>
      </c>
      <c r="U234">
        <v>780</v>
      </c>
      <c r="V234" t="s">
        <v>203</v>
      </c>
      <c r="W234" t="s">
        <v>367</v>
      </c>
      <c r="X234">
        <v>66</v>
      </c>
      <c r="Y234">
        <v>542</v>
      </c>
      <c r="Z234" t="s">
        <v>203</v>
      </c>
      <c r="AA234" t="s">
        <v>367</v>
      </c>
      <c r="AB234">
        <v>10</v>
      </c>
      <c r="AC234">
        <v>84</v>
      </c>
      <c r="AD234" t="s">
        <v>207</v>
      </c>
      <c r="AE234" t="s">
        <v>207</v>
      </c>
      <c r="AF234">
        <v>0</v>
      </c>
      <c r="AG234">
        <v>0</v>
      </c>
      <c r="AH234" t="s">
        <v>207</v>
      </c>
      <c r="AI234" t="s">
        <v>207</v>
      </c>
      <c r="AJ234">
        <v>0</v>
      </c>
      <c r="AK234">
        <v>0</v>
      </c>
      <c r="AL234" t="s">
        <v>219</v>
      </c>
      <c r="AM234">
        <v>86</v>
      </c>
      <c r="AN234">
        <v>733</v>
      </c>
      <c r="AO234">
        <v>27</v>
      </c>
      <c r="AP234">
        <v>209</v>
      </c>
      <c r="AQ234" t="s">
        <v>208</v>
      </c>
      <c r="AR234" t="s">
        <v>209</v>
      </c>
      <c r="AS234">
        <v>18</v>
      </c>
      <c r="AT234">
        <v>200</v>
      </c>
      <c r="AU234" t="s">
        <v>208</v>
      </c>
      <c r="AV234" t="s">
        <v>209</v>
      </c>
      <c r="AW234">
        <v>31</v>
      </c>
      <c r="AX234">
        <v>240</v>
      </c>
      <c r="AY234" t="s">
        <v>208</v>
      </c>
      <c r="AZ234" t="s">
        <v>209</v>
      </c>
      <c r="BA234">
        <v>10</v>
      </c>
      <c r="BB234">
        <v>84</v>
      </c>
      <c r="BC234" t="s">
        <v>208</v>
      </c>
      <c r="BD234" t="s">
        <v>209</v>
      </c>
      <c r="BE234">
        <v>0</v>
      </c>
      <c r="BF234">
        <v>0</v>
      </c>
      <c r="BG234" t="s">
        <v>207</v>
      </c>
      <c r="BH234" t="s">
        <v>207</v>
      </c>
      <c r="BI234">
        <v>0</v>
      </c>
      <c r="BJ234">
        <v>0</v>
      </c>
      <c r="BK234">
        <v>483</v>
      </c>
      <c r="BL234">
        <v>0</v>
      </c>
      <c r="BM234">
        <v>0</v>
      </c>
      <c r="BN234">
        <v>0</v>
      </c>
      <c r="BO234" t="s">
        <v>206</v>
      </c>
      <c r="BP234">
        <v>515</v>
      </c>
      <c r="BQ234">
        <v>0</v>
      </c>
      <c r="BR234">
        <v>0</v>
      </c>
      <c r="BS234">
        <v>162</v>
      </c>
      <c r="BT234" t="s">
        <v>206</v>
      </c>
      <c r="BU234">
        <v>625</v>
      </c>
      <c r="BV234">
        <v>0</v>
      </c>
      <c r="BW234">
        <v>0</v>
      </c>
      <c r="BX234">
        <v>155</v>
      </c>
      <c r="BY234" t="s">
        <v>206</v>
      </c>
      <c r="BZ234">
        <v>356</v>
      </c>
      <c r="CA234">
        <v>0</v>
      </c>
      <c r="CB234">
        <v>0</v>
      </c>
      <c r="CC234">
        <v>186</v>
      </c>
      <c r="CD234" t="s">
        <v>206</v>
      </c>
      <c r="CE234">
        <v>0</v>
      </c>
      <c r="CF234">
        <v>0</v>
      </c>
      <c r="CG234">
        <v>0</v>
      </c>
      <c r="CH234">
        <v>84</v>
      </c>
      <c r="CI234" t="s">
        <v>206</v>
      </c>
      <c r="CJ234">
        <v>0</v>
      </c>
      <c r="CK234">
        <v>0</v>
      </c>
      <c r="CL234">
        <v>0</v>
      </c>
      <c r="CM234">
        <v>0</v>
      </c>
      <c r="CN234" t="s">
        <v>206</v>
      </c>
      <c r="CO234" t="s">
        <v>207</v>
      </c>
      <c r="CP234">
        <v>0</v>
      </c>
      <c r="CQ234">
        <v>0</v>
      </c>
      <c r="CR234">
        <v>0</v>
      </c>
      <c r="CS234">
        <v>368</v>
      </c>
      <c r="CT234">
        <v>2566</v>
      </c>
      <c r="CU234" t="s">
        <v>219</v>
      </c>
      <c r="CV234">
        <v>9</v>
      </c>
      <c r="CW234">
        <v>54</v>
      </c>
      <c r="CX234">
        <v>191</v>
      </c>
      <c r="CY234">
        <v>1146</v>
      </c>
      <c r="CZ234" t="s">
        <v>219</v>
      </c>
      <c r="DA234">
        <f>Table1[[#This Row],[i- returnees internal present household]]+Table1[[#This Row],[k- abroad returnee household]]</f>
        <v>425</v>
      </c>
      <c r="DB234">
        <f>Table1[[#This Row],[i- returnees internal present individuals]]+Table1[[#This Row],[k- abroad returnee individuals]]</f>
        <v>2663</v>
      </c>
      <c r="DC234" t="s">
        <v>219</v>
      </c>
      <c r="DD234">
        <v>211</v>
      </c>
      <c r="DE234">
        <v>1287</v>
      </c>
      <c r="DF234">
        <v>0</v>
      </c>
      <c r="DG234">
        <v>0</v>
      </c>
      <c r="DH234" t="s">
        <v>207</v>
      </c>
      <c r="DI234" t="s">
        <v>207</v>
      </c>
      <c r="DJ234" t="s">
        <v>207</v>
      </c>
      <c r="DK234" t="s">
        <v>207</v>
      </c>
      <c r="DL234">
        <v>60</v>
      </c>
      <c r="DM234">
        <v>362</v>
      </c>
      <c r="DN234" t="s">
        <v>203</v>
      </c>
      <c r="DO234" t="s">
        <v>367</v>
      </c>
      <c r="DP234" t="s">
        <v>210</v>
      </c>
      <c r="DQ234" t="s">
        <v>207</v>
      </c>
      <c r="DR234">
        <v>53</v>
      </c>
      <c r="DS234">
        <v>324</v>
      </c>
      <c r="DT234" t="s">
        <v>203</v>
      </c>
      <c r="DU234" t="s">
        <v>367</v>
      </c>
      <c r="DV234" t="s">
        <v>210</v>
      </c>
      <c r="DW234" t="s">
        <v>207</v>
      </c>
      <c r="DX234">
        <v>58</v>
      </c>
      <c r="DY234">
        <v>350</v>
      </c>
      <c r="DZ234" t="s">
        <v>203</v>
      </c>
      <c r="EA234" t="s">
        <v>367</v>
      </c>
      <c r="EB234" t="s">
        <v>210</v>
      </c>
      <c r="EC234" t="s">
        <v>207</v>
      </c>
      <c r="ED234">
        <v>40</v>
      </c>
      <c r="EE234">
        <v>251</v>
      </c>
      <c r="EF234" t="s">
        <v>203</v>
      </c>
      <c r="EG234" t="s">
        <v>367</v>
      </c>
      <c r="EH234" t="s">
        <v>210</v>
      </c>
      <c r="EI234" t="s">
        <v>207</v>
      </c>
      <c r="EJ234">
        <v>0</v>
      </c>
      <c r="EK234">
        <v>0</v>
      </c>
      <c r="EL234" t="s">
        <v>219</v>
      </c>
      <c r="EM234">
        <v>214</v>
      </c>
      <c r="EN234">
        <v>1376</v>
      </c>
      <c r="EO234">
        <v>0</v>
      </c>
      <c r="EP234">
        <v>0</v>
      </c>
      <c r="EQ234" t="s">
        <v>207</v>
      </c>
      <c r="ER234" t="s">
        <v>207</v>
      </c>
      <c r="ES234" t="s">
        <v>207</v>
      </c>
      <c r="ET234" t="s">
        <v>207</v>
      </c>
      <c r="EU234">
        <v>80</v>
      </c>
      <c r="EV234">
        <v>528</v>
      </c>
      <c r="EW234" t="s">
        <v>208</v>
      </c>
      <c r="EX234" t="s">
        <v>209</v>
      </c>
      <c r="EY234" t="s">
        <v>210</v>
      </c>
      <c r="EZ234" t="s">
        <v>207</v>
      </c>
      <c r="FA234">
        <v>30</v>
      </c>
      <c r="FB234">
        <v>180</v>
      </c>
      <c r="FC234" t="s">
        <v>208</v>
      </c>
      <c r="FD234" t="s">
        <v>209</v>
      </c>
      <c r="FE234" t="s">
        <v>210</v>
      </c>
      <c r="FF234" t="s">
        <v>207</v>
      </c>
      <c r="FG234">
        <v>40</v>
      </c>
      <c r="FH234">
        <v>300</v>
      </c>
      <c r="FI234" t="s">
        <v>277</v>
      </c>
      <c r="FJ234" t="s">
        <v>278</v>
      </c>
      <c r="FK234" t="s">
        <v>210</v>
      </c>
      <c r="FL234" t="s">
        <v>207</v>
      </c>
      <c r="FM234">
        <v>64</v>
      </c>
      <c r="FN234">
        <v>368</v>
      </c>
      <c r="FO234" t="s">
        <v>277</v>
      </c>
      <c r="FP234" t="s">
        <v>278</v>
      </c>
      <c r="FQ234" t="s">
        <v>210</v>
      </c>
      <c r="FR234" t="s">
        <v>207</v>
      </c>
      <c r="FS234">
        <v>0</v>
      </c>
      <c r="FT234">
        <v>0</v>
      </c>
      <c r="FU234">
        <v>123</v>
      </c>
      <c r="FV234">
        <v>738</v>
      </c>
      <c r="FW234">
        <v>139</v>
      </c>
      <c r="FX234">
        <v>834</v>
      </c>
      <c r="FY234">
        <v>163</v>
      </c>
      <c r="FZ234">
        <v>1091</v>
      </c>
      <c r="GA234">
        <v>0</v>
      </c>
      <c r="GB234">
        <v>0</v>
      </c>
      <c r="GC234" t="s">
        <v>219</v>
      </c>
      <c r="GD234">
        <v>15</v>
      </c>
      <c r="GE234">
        <v>90</v>
      </c>
      <c r="GF234" t="s">
        <v>219</v>
      </c>
      <c r="GG234" t="s">
        <v>203</v>
      </c>
      <c r="GH234" t="s">
        <v>367</v>
      </c>
      <c r="GI234" t="s">
        <v>219</v>
      </c>
      <c r="GJ234" t="s">
        <v>208</v>
      </c>
      <c r="GK234" t="s">
        <v>219</v>
      </c>
      <c r="GL234">
        <v>14</v>
      </c>
      <c r="GM234">
        <v>84</v>
      </c>
      <c r="GN234" t="s">
        <v>206</v>
      </c>
      <c r="GO234" t="s">
        <v>257</v>
      </c>
      <c r="GP234" t="s">
        <v>257</v>
      </c>
      <c r="GQ234" t="s">
        <v>257</v>
      </c>
      <c r="GR234" t="s">
        <v>220</v>
      </c>
    </row>
    <row r="235" spans="1:200" x14ac:dyDescent="0.2">
      <c r="A235" t="s">
        <v>215</v>
      </c>
      <c r="B235" t="s">
        <v>216</v>
      </c>
      <c r="C235" t="s">
        <v>433</v>
      </c>
      <c r="D235" t="s">
        <v>434</v>
      </c>
      <c r="E235" t="s">
        <v>1009</v>
      </c>
      <c r="F235" t="s">
        <v>1010</v>
      </c>
      <c r="G235">
        <v>9</v>
      </c>
      <c r="H235">
        <v>9</v>
      </c>
      <c r="I235" t="s">
        <v>219</v>
      </c>
      <c r="J235">
        <v>968</v>
      </c>
      <c r="K235">
        <v>5082</v>
      </c>
      <c r="L235">
        <v>194</v>
      </c>
      <c r="M235">
        <v>1017</v>
      </c>
      <c r="N235" t="s">
        <v>203</v>
      </c>
      <c r="O235" t="s">
        <v>286</v>
      </c>
      <c r="P235">
        <v>153</v>
      </c>
      <c r="Q235">
        <v>824</v>
      </c>
      <c r="R235" t="s">
        <v>216</v>
      </c>
      <c r="S235" t="s">
        <v>434</v>
      </c>
      <c r="T235">
        <v>148</v>
      </c>
      <c r="U235">
        <v>779</v>
      </c>
      <c r="V235" t="s">
        <v>203</v>
      </c>
      <c r="W235" t="s">
        <v>286</v>
      </c>
      <c r="X235">
        <v>182</v>
      </c>
      <c r="Y235">
        <v>930</v>
      </c>
      <c r="Z235" t="s">
        <v>203</v>
      </c>
      <c r="AA235" t="s">
        <v>204</v>
      </c>
      <c r="AB235">
        <v>291</v>
      </c>
      <c r="AC235">
        <v>1532</v>
      </c>
      <c r="AD235" t="s">
        <v>203</v>
      </c>
      <c r="AE235" t="s">
        <v>204</v>
      </c>
      <c r="AF235">
        <v>0</v>
      </c>
      <c r="AG235">
        <v>0</v>
      </c>
      <c r="AH235" t="s">
        <v>207</v>
      </c>
      <c r="AI235" t="s">
        <v>207</v>
      </c>
      <c r="AJ235">
        <v>0</v>
      </c>
      <c r="AK235">
        <v>0</v>
      </c>
      <c r="AL235" t="s">
        <v>206</v>
      </c>
      <c r="AM235">
        <v>0</v>
      </c>
      <c r="AN235">
        <v>0</v>
      </c>
      <c r="AO235">
        <v>0</v>
      </c>
      <c r="AP235">
        <v>0</v>
      </c>
      <c r="AQ235" t="s">
        <v>207</v>
      </c>
      <c r="AR235" t="s">
        <v>207</v>
      </c>
      <c r="AS235">
        <v>0</v>
      </c>
      <c r="AT235">
        <v>0</v>
      </c>
      <c r="AU235" t="s">
        <v>207</v>
      </c>
      <c r="AV235" t="s">
        <v>207</v>
      </c>
      <c r="AW235">
        <v>0</v>
      </c>
      <c r="AX235">
        <v>0</v>
      </c>
      <c r="AY235" t="s">
        <v>207</v>
      </c>
      <c r="AZ235" t="s">
        <v>207</v>
      </c>
      <c r="BA235">
        <v>0</v>
      </c>
      <c r="BB235">
        <v>0</v>
      </c>
      <c r="BC235" t="s">
        <v>207</v>
      </c>
      <c r="BD235" t="s">
        <v>207</v>
      </c>
      <c r="BE235">
        <v>0</v>
      </c>
      <c r="BF235">
        <v>0</v>
      </c>
      <c r="BG235" t="s">
        <v>207</v>
      </c>
      <c r="BH235" t="s">
        <v>207</v>
      </c>
      <c r="BI235">
        <v>0</v>
      </c>
      <c r="BJ235">
        <v>0</v>
      </c>
      <c r="BK235">
        <v>1017</v>
      </c>
      <c r="BL235">
        <v>0</v>
      </c>
      <c r="BM235">
        <v>0</v>
      </c>
      <c r="BN235">
        <v>0</v>
      </c>
      <c r="BO235" t="s">
        <v>206</v>
      </c>
      <c r="BP235">
        <v>824</v>
      </c>
      <c r="BQ235">
        <v>0</v>
      </c>
      <c r="BR235">
        <v>0</v>
      </c>
      <c r="BS235">
        <v>0</v>
      </c>
      <c r="BT235" t="s">
        <v>206</v>
      </c>
      <c r="BU235">
        <v>779</v>
      </c>
      <c r="BV235">
        <v>0</v>
      </c>
      <c r="BW235">
        <v>0</v>
      </c>
      <c r="BX235">
        <v>0</v>
      </c>
      <c r="BY235" t="s">
        <v>206</v>
      </c>
      <c r="BZ235">
        <v>930</v>
      </c>
      <c r="CA235">
        <v>0</v>
      </c>
      <c r="CB235">
        <v>0</v>
      </c>
      <c r="CC235">
        <v>0</v>
      </c>
      <c r="CD235" t="s">
        <v>206</v>
      </c>
      <c r="CE235">
        <v>0</v>
      </c>
      <c r="CF235">
        <v>1532</v>
      </c>
      <c r="CG235">
        <v>0</v>
      </c>
      <c r="CH235">
        <v>0</v>
      </c>
      <c r="CI235" t="s">
        <v>206</v>
      </c>
      <c r="CJ235">
        <v>0</v>
      </c>
      <c r="CK235">
        <v>0</v>
      </c>
      <c r="CL235">
        <v>0</v>
      </c>
      <c r="CM235">
        <v>0</v>
      </c>
      <c r="CN235" t="s">
        <v>206</v>
      </c>
      <c r="CO235" t="s">
        <v>207</v>
      </c>
      <c r="CP235">
        <v>0</v>
      </c>
      <c r="CQ235">
        <v>0</v>
      </c>
      <c r="CR235">
        <v>0</v>
      </c>
      <c r="CS235">
        <v>968</v>
      </c>
      <c r="CT235">
        <v>5082</v>
      </c>
      <c r="CU235" t="s">
        <v>206</v>
      </c>
      <c r="CV235">
        <v>0</v>
      </c>
      <c r="CW235">
        <v>0</v>
      </c>
      <c r="CX235">
        <v>1302</v>
      </c>
      <c r="CY235">
        <v>7812</v>
      </c>
      <c r="CZ235" t="s">
        <v>219</v>
      </c>
      <c r="DA235">
        <f>Table1[[#This Row],[i- returnees internal present household]]+Table1[[#This Row],[k- abroad returnee household]]</f>
        <v>292</v>
      </c>
      <c r="DB235">
        <f>Table1[[#This Row],[i- returnees internal present individuals]]+Table1[[#This Row],[k- abroad returnee individuals]]</f>
        <v>1587</v>
      </c>
      <c r="DC235" t="s">
        <v>219</v>
      </c>
      <c r="DD235">
        <v>240</v>
      </c>
      <c r="DE235">
        <v>1277</v>
      </c>
      <c r="DF235">
        <v>78</v>
      </c>
      <c r="DG235">
        <v>438</v>
      </c>
      <c r="DH235" t="s">
        <v>203</v>
      </c>
      <c r="DI235" t="s">
        <v>286</v>
      </c>
      <c r="DJ235" t="s">
        <v>210</v>
      </c>
      <c r="DK235" t="s">
        <v>207</v>
      </c>
      <c r="DL235">
        <v>66</v>
      </c>
      <c r="DM235">
        <v>381</v>
      </c>
      <c r="DN235" t="s">
        <v>216</v>
      </c>
      <c r="DO235" t="s">
        <v>255</v>
      </c>
      <c r="DP235" t="s">
        <v>210</v>
      </c>
      <c r="DQ235" t="s">
        <v>207</v>
      </c>
      <c r="DR235">
        <v>40</v>
      </c>
      <c r="DS235">
        <v>188</v>
      </c>
      <c r="DT235" t="s">
        <v>216</v>
      </c>
      <c r="DU235" t="s">
        <v>255</v>
      </c>
      <c r="DV235" t="s">
        <v>210</v>
      </c>
      <c r="DW235" t="s">
        <v>207</v>
      </c>
      <c r="DX235">
        <v>42</v>
      </c>
      <c r="DY235">
        <v>202</v>
      </c>
      <c r="DZ235" t="s">
        <v>216</v>
      </c>
      <c r="EA235" t="s">
        <v>434</v>
      </c>
      <c r="EB235" t="s">
        <v>242</v>
      </c>
      <c r="EC235" t="s">
        <v>207</v>
      </c>
      <c r="ED235">
        <v>14</v>
      </c>
      <c r="EE235">
        <v>68</v>
      </c>
      <c r="EF235" t="s">
        <v>216</v>
      </c>
      <c r="EG235" t="s">
        <v>255</v>
      </c>
      <c r="EH235" t="s">
        <v>210</v>
      </c>
      <c r="EI235" t="s">
        <v>207</v>
      </c>
      <c r="EJ235">
        <v>0</v>
      </c>
      <c r="EK235">
        <v>0</v>
      </c>
      <c r="EL235" t="s">
        <v>219</v>
      </c>
      <c r="EM235">
        <v>52</v>
      </c>
      <c r="EN235">
        <v>310</v>
      </c>
      <c r="EO235">
        <v>11</v>
      </c>
      <c r="EP235">
        <v>66</v>
      </c>
      <c r="EQ235" t="s">
        <v>281</v>
      </c>
      <c r="ER235" t="s">
        <v>393</v>
      </c>
      <c r="ES235" t="s">
        <v>210</v>
      </c>
      <c r="ET235" t="s">
        <v>207</v>
      </c>
      <c r="EU235">
        <v>13</v>
      </c>
      <c r="EV235">
        <v>78</v>
      </c>
      <c r="EW235" t="s">
        <v>279</v>
      </c>
      <c r="EX235" t="s">
        <v>414</v>
      </c>
      <c r="EY235" t="s">
        <v>210</v>
      </c>
      <c r="EZ235" t="s">
        <v>207</v>
      </c>
      <c r="FA235">
        <v>9</v>
      </c>
      <c r="FB235">
        <v>52</v>
      </c>
      <c r="FC235" t="s">
        <v>208</v>
      </c>
      <c r="FD235" t="s">
        <v>209</v>
      </c>
      <c r="FE235" t="s">
        <v>210</v>
      </c>
      <c r="FF235" t="s">
        <v>207</v>
      </c>
      <c r="FG235">
        <v>12</v>
      </c>
      <c r="FH235">
        <v>72</v>
      </c>
      <c r="FI235" t="s">
        <v>277</v>
      </c>
      <c r="FJ235" t="s">
        <v>278</v>
      </c>
      <c r="FK235" t="s">
        <v>210</v>
      </c>
      <c r="FL235" t="s">
        <v>207</v>
      </c>
      <c r="FM235">
        <v>7</v>
      </c>
      <c r="FN235">
        <v>42</v>
      </c>
      <c r="FO235" t="s">
        <v>277</v>
      </c>
      <c r="FP235" t="s">
        <v>278</v>
      </c>
      <c r="FQ235" t="s">
        <v>210</v>
      </c>
      <c r="FR235" t="s">
        <v>207</v>
      </c>
      <c r="FS235">
        <v>0</v>
      </c>
      <c r="FT235">
        <v>0</v>
      </c>
      <c r="FU235">
        <v>154</v>
      </c>
      <c r="FV235">
        <v>844</v>
      </c>
      <c r="FW235">
        <v>86</v>
      </c>
      <c r="FX235">
        <v>411</v>
      </c>
      <c r="FY235">
        <v>52</v>
      </c>
      <c r="FZ235">
        <v>332</v>
      </c>
      <c r="GA235">
        <v>0</v>
      </c>
      <c r="GB235">
        <v>0</v>
      </c>
      <c r="GC235" t="s">
        <v>219</v>
      </c>
      <c r="GD235">
        <v>86</v>
      </c>
      <c r="GE235">
        <v>516</v>
      </c>
      <c r="GF235" t="s">
        <v>219</v>
      </c>
      <c r="GG235" t="s">
        <v>216</v>
      </c>
      <c r="GH235" t="s">
        <v>434</v>
      </c>
      <c r="GI235" t="s">
        <v>219</v>
      </c>
      <c r="GJ235" t="s">
        <v>208</v>
      </c>
      <c r="GK235" t="s">
        <v>219</v>
      </c>
      <c r="GL235">
        <v>20</v>
      </c>
      <c r="GM235">
        <v>120</v>
      </c>
      <c r="GN235" t="s">
        <v>206</v>
      </c>
      <c r="GO235" t="s">
        <v>257</v>
      </c>
      <c r="GP235" t="s">
        <v>211</v>
      </c>
      <c r="GQ235" t="s">
        <v>257</v>
      </c>
      <c r="GR235" t="s">
        <v>1011</v>
      </c>
    </row>
    <row r="236" spans="1:200" x14ac:dyDescent="0.2">
      <c r="A236" t="s">
        <v>202</v>
      </c>
      <c r="B236" t="s">
        <v>203</v>
      </c>
      <c r="C236" t="s">
        <v>1013</v>
      </c>
      <c r="D236" t="s">
        <v>413</v>
      </c>
      <c r="E236" t="s">
        <v>1012</v>
      </c>
      <c r="F236" t="s">
        <v>413</v>
      </c>
      <c r="G236">
        <v>9</v>
      </c>
      <c r="H236">
        <v>9</v>
      </c>
      <c r="I236" t="s">
        <v>219</v>
      </c>
      <c r="J236">
        <v>355</v>
      </c>
      <c r="K236">
        <v>2130</v>
      </c>
      <c r="L236">
        <v>83</v>
      </c>
      <c r="M236">
        <v>496</v>
      </c>
      <c r="N236" t="s">
        <v>203</v>
      </c>
      <c r="O236" t="s">
        <v>413</v>
      </c>
      <c r="P236">
        <v>103</v>
      </c>
      <c r="Q236">
        <v>621</v>
      </c>
      <c r="R236" t="s">
        <v>203</v>
      </c>
      <c r="S236" t="s">
        <v>413</v>
      </c>
      <c r="T236">
        <v>41</v>
      </c>
      <c r="U236">
        <v>245</v>
      </c>
      <c r="V236" t="s">
        <v>203</v>
      </c>
      <c r="W236" t="s">
        <v>413</v>
      </c>
      <c r="X236">
        <v>83</v>
      </c>
      <c r="Y236">
        <v>498</v>
      </c>
      <c r="Z236" t="s">
        <v>203</v>
      </c>
      <c r="AA236" t="s">
        <v>413</v>
      </c>
      <c r="AB236">
        <v>45</v>
      </c>
      <c r="AC236">
        <v>270</v>
      </c>
      <c r="AD236" t="s">
        <v>207</v>
      </c>
      <c r="AE236" t="s">
        <v>207</v>
      </c>
      <c r="AF236">
        <v>0</v>
      </c>
      <c r="AG236">
        <v>0</v>
      </c>
      <c r="AH236" t="s">
        <v>207</v>
      </c>
      <c r="AI236" t="s">
        <v>207</v>
      </c>
      <c r="AJ236">
        <v>0</v>
      </c>
      <c r="AK236">
        <v>0</v>
      </c>
      <c r="AL236" t="s">
        <v>219</v>
      </c>
      <c r="AM236">
        <v>143</v>
      </c>
      <c r="AN236">
        <v>858</v>
      </c>
      <c r="AO236">
        <v>45</v>
      </c>
      <c r="AP236">
        <v>270</v>
      </c>
      <c r="AQ236" t="s">
        <v>208</v>
      </c>
      <c r="AR236" t="s">
        <v>209</v>
      </c>
      <c r="AS236">
        <v>23</v>
      </c>
      <c r="AT236">
        <v>138</v>
      </c>
      <c r="AU236" t="s">
        <v>208</v>
      </c>
      <c r="AV236" t="s">
        <v>209</v>
      </c>
      <c r="AW236">
        <v>30</v>
      </c>
      <c r="AX236">
        <v>180</v>
      </c>
      <c r="AY236" t="s">
        <v>208</v>
      </c>
      <c r="AZ236" t="s">
        <v>209</v>
      </c>
      <c r="BA236">
        <v>45</v>
      </c>
      <c r="BB236">
        <v>270</v>
      </c>
      <c r="BC236" t="s">
        <v>208</v>
      </c>
      <c r="BD236" t="s">
        <v>209</v>
      </c>
      <c r="BE236">
        <v>0</v>
      </c>
      <c r="BF236">
        <v>0</v>
      </c>
      <c r="BG236" t="s">
        <v>207</v>
      </c>
      <c r="BH236" t="s">
        <v>207</v>
      </c>
      <c r="BI236">
        <v>0</v>
      </c>
      <c r="BJ236">
        <v>0</v>
      </c>
      <c r="BK236">
        <v>496</v>
      </c>
      <c r="BL236">
        <v>0</v>
      </c>
      <c r="BM236">
        <v>0</v>
      </c>
      <c r="BN236">
        <v>0</v>
      </c>
      <c r="BO236" t="s">
        <v>206</v>
      </c>
      <c r="BP236">
        <v>434</v>
      </c>
      <c r="BQ236">
        <v>0</v>
      </c>
      <c r="BR236">
        <v>0</v>
      </c>
      <c r="BS236">
        <v>187</v>
      </c>
      <c r="BT236" t="s">
        <v>206</v>
      </c>
      <c r="BU236">
        <v>150</v>
      </c>
      <c r="BV236">
        <v>0</v>
      </c>
      <c r="BW236">
        <v>0</v>
      </c>
      <c r="BX236">
        <v>95</v>
      </c>
      <c r="BY236" t="s">
        <v>206</v>
      </c>
      <c r="BZ236">
        <v>375</v>
      </c>
      <c r="CA236">
        <v>0</v>
      </c>
      <c r="CB236">
        <v>0</v>
      </c>
      <c r="CC236">
        <v>123</v>
      </c>
      <c r="CD236" t="s">
        <v>206</v>
      </c>
      <c r="CE236">
        <v>0</v>
      </c>
      <c r="CF236">
        <v>0</v>
      </c>
      <c r="CG236">
        <v>0</v>
      </c>
      <c r="CH236">
        <v>270</v>
      </c>
      <c r="CI236" t="s">
        <v>206</v>
      </c>
      <c r="CJ236">
        <v>0</v>
      </c>
      <c r="CK236">
        <v>0</v>
      </c>
      <c r="CL236">
        <v>0</v>
      </c>
      <c r="CM236">
        <v>0</v>
      </c>
      <c r="CN236" t="s">
        <v>206</v>
      </c>
      <c r="CO236" t="s">
        <v>207</v>
      </c>
      <c r="CP236">
        <v>0</v>
      </c>
      <c r="CQ236">
        <v>0</v>
      </c>
      <c r="CR236">
        <v>0</v>
      </c>
      <c r="CS236">
        <v>355</v>
      </c>
      <c r="CT236">
        <v>2130</v>
      </c>
      <c r="CU236" t="s">
        <v>219</v>
      </c>
      <c r="CV236">
        <v>35</v>
      </c>
      <c r="CW236">
        <v>210</v>
      </c>
      <c r="CX236">
        <v>1250</v>
      </c>
      <c r="CY236">
        <v>7500</v>
      </c>
      <c r="CZ236" t="s">
        <v>219</v>
      </c>
      <c r="DA236">
        <f>Table1[[#This Row],[i- returnees internal present household]]+Table1[[#This Row],[k- abroad returnee household]]</f>
        <v>861</v>
      </c>
      <c r="DB236">
        <f>Table1[[#This Row],[i- returnees internal present individuals]]+Table1[[#This Row],[k- abroad returnee individuals]]</f>
        <v>5182</v>
      </c>
      <c r="DC236" t="s">
        <v>219</v>
      </c>
      <c r="DD236">
        <v>416</v>
      </c>
      <c r="DE236">
        <v>2496</v>
      </c>
      <c r="DF236">
        <v>0</v>
      </c>
      <c r="DG236">
        <v>0</v>
      </c>
      <c r="DH236" t="s">
        <v>207</v>
      </c>
      <c r="DI236" t="s">
        <v>207</v>
      </c>
      <c r="DJ236" t="s">
        <v>207</v>
      </c>
      <c r="DK236" t="s">
        <v>207</v>
      </c>
      <c r="DL236">
        <v>125</v>
      </c>
      <c r="DM236">
        <v>750</v>
      </c>
      <c r="DN236" t="s">
        <v>203</v>
      </c>
      <c r="DO236" t="s">
        <v>367</v>
      </c>
      <c r="DP236" t="s">
        <v>210</v>
      </c>
      <c r="DQ236" t="s">
        <v>207</v>
      </c>
      <c r="DR236">
        <v>155</v>
      </c>
      <c r="DS236">
        <v>930</v>
      </c>
      <c r="DT236" t="s">
        <v>203</v>
      </c>
      <c r="DU236" t="s">
        <v>367</v>
      </c>
      <c r="DV236" t="s">
        <v>210</v>
      </c>
      <c r="DW236" t="s">
        <v>207</v>
      </c>
      <c r="DX236">
        <v>48</v>
      </c>
      <c r="DY236">
        <v>288</v>
      </c>
      <c r="DZ236" t="s">
        <v>203</v>
      </c>
      <c r="EA236" t="s">
        <v>367</v>
      </c>
      <c r="EB236" t="s">
        <v>210</v>
      </c>
      <c r="EC236" t="s">
        <v>207</v>
      </c>
      <c r="ED236">
        <v>88</v>
      </c>
      <c r="EE236">
        <v>528</v>
      </c>
      <c r="EF236" t="s">
        <v>203</v>
      </c>
      <c r="EG236" t="s">
        <v>367</v>
      </c>
      <c r="EH236" t="s">
        <v>210</v>
      </c>
      <c r="EI236" t="s">
        <v>207</v>
      </c>
      <c r="EJ236">
        <v>0</v>
      </c>
      <c r="EK236">
        <v>0</v>
      </c>
      <c r="EL236" t="s">
        <v>219</v>
      </c>
      <c r="EM236">
        <v>445</v>
      </c>
      <c r="EN236">
        <v>2686</v>
      </c>
      <c r="EO236">
        <v>0</v>
      </c>
      <c r="EP236">
        <v>0</v>
      </c>
      <c r="EQ236" t="s">
        <v>207</v>
      </c>
      <c r="ER236" t="s">
        <v>207</v>
      </c>
      <c r="ES236" t="s">
        <v>207</v>
      </c>
      <c r="ET236" t="s">
        <v>207</v>
      </c>
      <c r="EU236">
        <v>135</v>
      </c>
      <c r="EV236">
        <v>826</v>
      </c>
      <c r="EW236" t="s">
        <v>208</v>
      </c>
      <c r="EX236" t="s">
        <v>209</v>
      </c>
      <c r="EY236" t="s">
        <v>210</v>
      </c>
      <c r="EZ236" t="s">
        <v>207</v>
      </c>
      <c r="FA236">
        <v>148</v>
      </c>
      <c r="FB236">
        <v>888</v>
      </c>
      <c r="FC236" t="s">
        <v>208</v>
      </c>
      <c r="FD236" t="s">
        <v>209</v>
      </c>
      <c r="FE236" t="s">
        <v>210</v>
      </c>
      <c r="FF236" t="s">
        <v>207</v>
      </c>
      <c r="FG236">
        <v>121</v>
      </c>
      <c r="FH236">
        <v>726</v>
      </c>
      <c r="FI236" t="s">
        <v>208</v>
      </c>
      <c r="FJ236" t="s">
        <v>209</v>
      </c>
      <c r="FK236" t="s">
        <v>210</v>
      </c>
      <c r="FL236" t="s">
        <v>207</v>
      </c>
      <c r="FM236">
        <v>41</v>
      </c>
      <c r="FN236">
        <v>246</v>
      </c>
      <c r="FO236" t="s">
        <v>208</v>
      </c>
      <c r="FP236" t="s">
        <v>209</v>
      </c>
      <c r="FQ236" t="s">
        <v>210</v>
      </c>
      <c r="FR236" t="s">
        <v>207</v>
      </c>
      <c r="FS236">
        <v>0</v>
      </c>
      <c r="FT236">
        <v>0</v>
      </c>
      <c r="FU236">
        <v>148</v>
      </c>
      <c r="FV236">
        <v>888</v>
      </c>
      <c r="FW236">
        <v>130</v>
      </c>
      <c r="FX236">
        <v>780</v>
      </c>
      <c r="FY236">
        <v>583</v>
      </c>
      <c r="FZ236">
        <v>3514</v>
      </c>
      <c r="GA236">
        <v>0</v>
      </c>
      <c r="GB236">
        <v>0</v>
      </c>
      <c r="GC236" t="s">
        <v>219</v>
      </c>
      <c r="GD236">
        <v>9</v>
      </c>
      <c r="GE236">
        <v>54</v>
      </c>
      <c r="GF236" t="s">
        <v>219</v>
      </c>
      <c r="GG236" t="s">
        <v>203</v>
      </c>
      <c r="GH236" t="s">
        <v>367</v>
      </c>
      <c r="GI236" t="s">
        <v>219</v>
      </c>
      <c r="GJ236" t="s">
        <v>208</v>
      </c>
      <c r="GK236" t="s">
        <v>219</v>
      </c>
      <c r="GL236">
        <v>41</v>
      </c>
      <c r="GM236">
        <v>246</v>
      </c>
      <c r="GN236" t="s">
        <v>219</v>
      </c>
      <c r="GO236" t="s">
        <v>257</v>
      </c>
      <c r="GP236" t="s">
        <v>257</v>
      </c>
      <c r="GQ236" t="s">
        <v>257</v>
      </c>
      <c r="GR236" t="s">
        <v>220</v>
      </c>
    </row>
    <row r="237" spans="1:200" x14ac:dyDescent="0.2">
      <c r="A237" t="s">
        <v>202</v>
      </c>
      <c r="B237" t="s">
        <v>203</v>
      </c>
      <c r="C237" t="s">
        <v>1015</v>
      </c>
      <c r="D237" t="s">
        <v>241</v>
      </c>
      <c r="E237" t="s">
        <v>1014</v>
      </c>
      <c r="F237" t="s">
        <v>413</v>
      </c>
      <c r="G237">
        <v>9</v>
      </c>
      <c r="H237">
        <v>9</v>
      </c>
      <c r="I237" t="s">
        <v>219</v>
      </c>
      <c r="J237">
        <v>223</v>
      </c>
      <c r="K237">
        <v>1154</v>
      </c>
      <c r="L237">
        <v>17</v>
      </c>
      <c r="M237">
        <v>89</v>
      </c>
      <c r="N237" t="s">
        <v>203</v>
      </c>
      <c r="O237" t="s">
        <v>241</v>
      </c>
      <c r="P237">
        <v>51</v>
      </c>
      <c r="Q237">
        <v>266</v>
      </c>
      <c r="R237" t="s">
        <v>203</v>
      </c>
      <c r="S237" t="s">
        <v>241</v>
      </c>
      <c r="T237">
        <v>36</v>
      </c>
      <c r="U237">
        <v>193</v>
      </c>
      <c r="V237" t="s">
        <v>203</v>
      </c>
      <c r="W237" t="s">
        <v>241</v>
      </c>
      <c r="X237">
        <v>64</v>
      </c>
      <c r="Y237">
        <v>324</v>
      </c>
      <c r="Z237" t="s">
        <v>203</v>
      </c>
      <c r="AA237" t="s">
        <v>241</v>
      </c>
      <c r="AB237">
        <v>15</v>
      </c>
      <c r="AC237">
        <v>81</v>
      </c>
      <c r="AD237" t="s">
        <v>203</v>
      </c>
      <c r="AE237" t="s">
        <v>241</v>
      </c>
      <c r="AF237">
        <v>40</v>
      </c>
      <c r="AG237">
        <v>201</v>
      </c>
      <c r="AH237" t="s">
        <v>203</v>
      </c>
      <c r="AI237" t="s">
        <v>241</v>
      </c>
      <c r="AJ237">
        <v>0</v>
      </c>
      <c r="AK237">
        <v>0</v>
      </c>
      <c r="AL237" t="s">
        <v>219</v>
      </c>
      <c r="AM237">
        <v>121</v>
      </c>
      <c r="AN237">
        <v>636</v>
      </c>
      <c r="AO237">
        <v>24</v>
      </c>
      <c r="AP237">
        <v>126</v>
      </c>
      <c r="AQ237" t="s">
        <v>208</v>
      </c>
      <c r="AR237" t="s">
        <v>209</v>
      </c>
      <c r="AS237">
        <v>12</v>
      </c>
      <c r="AT237">
        <v>72</v>
      </c>
      <c r="AU237" t="s">
        <v>208</v>
      </c>
      <c r="AV237" t="s">
        <v>209</v>
      </c>
      <c r="AW237">
        <v>50</v>
      </c>
      <c r="AX237">
        <v>252</v>
      </c>
      <c r="AY237" t="s">
        <v>208</v>
      </c>
      <c r="AZ237" t="s">
        <v>209</v>
      </c>
      <c r="BA237">
        <v>9</v>
      </c>
      <c r="BB237">
        <v>54</v>
      </c>
      <c r="BC237" t="s">
        <v>277</v>
      </c>
      <c r="BD237" t="s">
        <v>278</v>
      </c>
      <c r="BE237">
        <v>26</v>
      </c>
      <c r="BF237">
        <v>132</v>
      </c>
      <c r="BG237" t="s">
        <v>279</v>
      </c>
      <c r="BH237" t="s">
        <v>280</v>
      </c>
      <c r="BI237">
        <v>0</v>
      </c>
      <c r="BJ237">
        <v>0</v>
      </c>
      <c r="BK237">
        <v>89</v>
      </c>
      <c r="BL237">
        <v>0</v>
      </c>
      <c r="BM237">
        <v>0</v>
      </c>
      <c r="BN237">
        <v>0</v>
      </c>
      <c r="BO237" t="s">
        <v>206</v>
      </c>
      <c r="BP237">
        <v>185</v>
      </c>
      <c r="BQ237">
        <v>0</v>
      </c>
      <c r="BR237">
        <v>0</v>
      </c>
      <c r="BS237">
        <v>81</v>
      </c>
      <c r="BT237" t="s">
        <v>206</v>
      </c>
      <c r="BU237">
        <v>147</v>
      </c>
      <c r="BV237">
        <v>0</v>
      </c>
      <c r="BW237">
        <v>0</v>
      </c>
      <c r="BX237">
        <v>46</v>
      </c>
      <c r="BY237" t="s">
        <v>206</v>
      </c>
      <c r="BZ237">
        <v>161</v>
      </c>
      <c r="CA237">
        <v>0</v>
      </c>
      <c r="CB237">
        <v>0</v>
      </c>
      <c r="CC237">
        <v>163</v>
      </c>
      <c r="CD237" t="s">
        <v>206</v>
      </c>
      <c r="CE237">
        <v>46</v>
      </c>
      <c r="CF237">
        <v>0</v>
      </c>
      <c r="CG237">
        <v>0</v>
      </c>
      <c r="CH237">
        <v>35</v>
      </c>
      <c r="CI237" t="s">
        <v>206</v>
      </c>
      <c r="CJ237">
        <v>116</v>
      </c>
      <c r="CK237">
        <v>0</v>
      </c>
      <c r="CL237">
        <v>0</v>
      </c>
      <c r="CM237">
        <v>85</v>
      </c>
      <c r="CN237" t="s">
        <v>206</v>
      </c>
      <c r="CO237" t="s">
        <v>207</v>
      </c>
      <c r="CP237">
        <v>0</v>
      </c>
      <c r="CQ237">
        <v>0</v>
      </c>
      <c r="CR237">
        <v>0</v>
      </c>
      <c r="CS237">
        <v>223</v>
      </c>
      <c r="CT237">
        <v>1154</v>
      </c>
      <c r="CU237" t="s">
        <v>219</v>
      </c>
      <c r="CV237">
        <v>23</v>
      </c>
      <c r="CW237">
        <v>138</v>
      </c>
      <c r="CX237">
        <v>614</v>
      </c>
      <c r="CY237">
        <v>3684</v>
      </c>
      <c r="CZ237" t="s">
        <v>219</v>
      </c>
      <c r="DA237">
        <f>Table1[[#This Row],[i- returnees internal present household]]+Table1[[#This Row],[k- abroad returnee household]]</f>
        <v>448</v>
      </c>
      <c r="DB237">
        <f>Table1[[#This Row],[i- returnees internal present individuals]]+Table1[[#This Row],[k- abroad returnee individuals]]</f>
        <v>2688</v>
      </c>
      <c r="DC237" t="s">
        <v>219</v>
      </c>
      <c r="DD237">
        <v>215</v>
      </c>
      <c r="DE237">
        <v>1290</v>
      </c>
      <c r="DF237">
        <v>25</v>
      </c>
      <c r="DG237">
        <v>150</v>
      </c>
      <c r="DH237" t="s">
        <v>203</v>
      </c>
      <c r="DI237" t="s">
        <v>241</v>
      </c>
      <c r="DJ237" t="s">
        <v>210</v>
      </c>
      <c r="DK237" t="s">
        <v>207</v>
      </c>
      <c r="DL237">
        <v>45</v>
      </c>
      <c r="DM237">
        <v>270</v>
      </c>
      <c r="DN237" t="s">
        <v>203</v>
      </c>
      <c r="DO237" t="s">
        <v>241</v>
      </c>
      <c r="DP237" t="s">
        <v>210</v>
      </c>
      <c r="DQ237" t="s">
        <v>207</v>
      </c>
      <c r="DR237">
        <v>72</v>
      </c>
      <c r="DS237">
        <v>432</v>
      </c>
      <c r="DT237" t="s">
        <v>203</v>
      </c>
      <c r="DU237" t="s">
        <v>241</v>
      </c>
      <c r="DV237" t="s">
        <v>210</v>
      </c>
      <c r="DW237" t="s">
        <v>207</v>
      </c>
      <c r="DX237">
        <v>23</v>
      </c>
      <c r="DY237">
        <v>138</v>
      </c>
      <c r="DZ237" t="s">
        <v>203</v>
      </c>
      <c r="EA237" t="s">
        <v>241</v>
      </c>
      <c r="EB237" t="s">
        <v>210</v>
      </c>
      <c r="EC237" t="s">
        <v>207</v>
      </c>
      <c r="ED237">
        <v>50</v>
      </c>
      <c r="EE237">
        <v>300</v>
      </c>
      <c r="EF237" t="s">
        <v>203</v>
      </c>
      <c r="EG237" t="s">
        <v>241</v>
      </c>
      <c r="EH237" t="s">
        <v>210</v>
      </c>
      <c r="EI237" t="s">
        <v>207</v>
      </c>
      <c r="EJ237">
        <v>0</v>
      </c>
      <c r="EK237">
        <v>0</v>
      </c>
      <c r="EL237" t="s">
        <v>219</v>
      </c>
      <c r="EM237">
        <v>233</v>
      </c>
      <c r="EN237">
        <v>1398</v>
      </c>
      <c r="EO237">
        <v>23</v>
      </c>
      <c r="EP237">
        <v>138</v>
      </c>
      <c r="EQ237" t="s">
        <v>208</v>
      </c>
      <c r="ER237" t="s">
        <v>209</v>
      </c>
      <c r="ES237" t="s">
        <v>210</v>
      </c>
      <c r="ET237" t="s">
        <v>207</v>
      </c>
      <c r="EU237">
        <v>56</v>
      </c>
      <c r="EV237">
        <v>336</v>
      </c>
      <c r="EW237" t="s">
        <v>208</v>
      </c>
      <c r="EX237" t="s">
        <v>209</v>
      </c>
      <c r="EY237" t="s">
        <v>210</v>
      </c>
      <c r="EZ237" t="s">
        <v>207</v>
      </c>
      <c r="FA237">
        <v>65</v>
      </c>
      <c r="FB237">
        <v>390</v>
      </c>
      <c r="FC237" t="s">
        <v>208</v>
      </c>
      <c r="FD237" t="s">
        <v>209</v>
      </c>
      <c r="FE237" t="s">
        <v>210</v>
      </c>
      <c r="FF237" t="s">
        <v>207</v>
      </c>
      <c r="FG237">
        <v>66</v>
      </c>
      <c r="FH237">
        <v>396</v>
      </c>
      <c r="FI237" t="s">
        <v>208</v>
      </c>
      <c r="FJ237" t="s">
        <v>209</v>
      </c>
      <c r="FK237" t="s">
        <v>210</v>
      </c>
      <c r="FL237" t="s">
        <v>207</v>
      </c>
      <c r="FM237">
        <v>23</v>
      </c>
      <c r="FN237">
        <v>138</v>
      </c>
      <c r="FO237" t="s">
        <v>208</v>
      </c>
      <c r="FP237" t="s">
        <v>209</v>
      </c>
      <c r="FQ237" t="s">
        <v>210</v>
      </c>
      <c r="FR237" t="s">
        <v>207</v>
      </c>
      <c r="FS237">
        <v>0</v>
      </c>
      <c r="FT237">
        <v>0</v>
      </c>
      <c r="FU237">
        <v>123</v>
      </c>
      <c r="FV237">
        <v>738</v>
      </c>
      <c r="FW237">
        <v>160</v>
      </c>
      <c r="FX237">
        <v>960</v>
      </c>
      <c r="FY237">
        <v>165</v>
      </c>
      <c r="FZ237">
        <v>990</v>
      </c>
      <c r="GA237">
        <v>0</v>
      </c>
      <c r="GB237">
        <v>0</v>
      </c>
      <c r="GC237" t="s">
        <v>219</v>
      </c>
      <c r="GD237">
        <v>47</v>
      </c>
      <c r="GE237">
        <v>282</v>
      </c>
      <c r="GF237" t="s">
        <v>219</v>
      </c>
      <c r="GG237" t="s">
        <v>203</v>
      </c>
      <c r="GH237" t="s">
        <v>241</v>
      </c>
      <c r="GI237" t="s">
        <v>219</v>
      </c>
      <c r="GJ237" t="s">
        <v>208</v>
      </c>
      <c r="GK237" t="s">
        <v>219</v>
      </c>
      <c r="GL237">
        <v>45</v>
      </c>
      <c r="GM237">
        <v>270</v>
      </c>
      <c r="GN237" t="s">
        <v>206</v>
      </c>
      <c r="GO237" t="s">
        <v>212</v>
      </c>
      <c r="GP237" t="s">
        <v>212</v>
      </c>
      <c r="GQ237" t="s">
        <v>211</v>
      </c>
      <c r="GR237" t="s">
        <v>220</v>
      </c>
    </row>
    <row r="238" spans="1:200" x14ac:dyDescent="0.2">
      <c r="A238" t="s">
        <v>389</v>
      </c>
      <c r="B238" t="s">
        <v>235</v>
      </c>
      <c r="C238" t="s">
        <v>951</v>
      </c>
      <c r="D238" t="s">
        <v>952</v>
      </c>
      <c r="E238" t="s">
        <v>1016</v>
      </c>
      <c r="F238" t="s">
        <v>1017</v>
      </c>
      <c r="G238">
        <v>9</v>
      </c>
      <c r="H238">
        <v>9</v>
      </c>
      <c r="I238" t="s">
        <v>219</v>
      </c>
      <c r="J238">
        <v>700</v>
      </c>
      <c r="K238">
        <v>4893</v>
      </c>
      <c r="L238">
        <v>259</v>
      </c>
      <c r="M238">
        <v>1813</v>
      </c>
      <c r="N238" t="s">
        <v>235</v>
      </c>
      <c r="O238" t="s">
        <v>952</v>
      </c>
      <c r="P238">
        <v>441</v>
      </c>
      <c r="Q238">
        <v>3080</v>
      </c>
      <c r="R238" t="s">
        <v>235</v>
      </c>
      <c r="S238" t="s">
        <v>952</v>
      </c>
      <c r="T238">
        <v>0</v>
      </c>
      <c r="U238">
        <v>0</v>
      </c>
      <c r="V238" t="s">
        <v>207</v>
      </c>
      <c r="W238" t="s">
        <v>207</v>
      </c>
      <c r="X238">
        <v>0</v>
      </c>
      <c r="Y238">
        <v>0</v>
      </c>
      <c r="Z238" t="s">
        <v>207</v>
      </c>
      <c r="AA238" t="s">
        <v>207</v>
      </c>
      <c r="AB238">
        <v>0</v>
      </c>
      <c r="AC238">
        <v>0</v>
      </c>
      <c r="AD238" t="s">
        <v>207</v>
      </c>
      <c r="AE238" t="s">
        <v>207</v>
      </c>
      <c r="AF238">
        <v>0</v>
      </c>
      <c r="AG238">
        <v>0</v>
      </c>
      <c r="AH238" t="s">
        <v>207</v>
      </c>
      <c r="AI238" t="s">
        <v>207</v>
      </c>
      <c r="AJ238">
        <v>0</v>
      </c>
      <c r="AK238">
        <v>0</v>
      </c>
      <c r="AL238" t="s">
        <v>219</v>
      </c>
      <c r="AM238">
        <v>440</v>
      </c>
      <c r="AN238">
        <v>3080</v>
      </c>
      <c r="AO238">
        <v>440</v>
      </c>
      <c r="AP238">
        <v>3080</v>
      </c>
      <c r="AQ238" t="s">
        <v>277</v>
      </c>
      <c r="AR238" t="s">
        <v>278</v>
      </c>
      <c r="AS238">
        <v>0</v>
      </c>
      <c r="AT238">
        <v>0</v>
      </c>
      <c r="AU238" t="s">
        <v>207</v>
      </c>
      <c r="AV238" t="s">
        <v>207</v>
      </c>
      <c r="AW238">
        <v>0</v>
      </c>
      <c r="AX238">
        <v>0</v>
      </c>
      <c r="AY238" t="s">
        <v>207</v>
      </c>
      <c r="AZ238" t="s">
        <v>207</v>
      </c>
      <c r="BA238">
        <v>0</v>
      </c>
      <c r="BB238">
        <v>0</v>
      </c>
      <c r="BC238" t="s">
        <v>207</v>
      </c>
      <c r="BD238" t="s">
        <v>207</v>
      </c>
      <c r="BE238">
        <v>0</v>
      </c>
      <c r="BF238">
        <v>0</v>
      </c>
      <c r="BG238" t="s">
        <v>207</v>
      </c>
      <c r="BH238" t="s">
        <v>207</v>
      </c>
      <c r="BI238">
        <v>0</v>
      </c>
      <c r="BJ238">
        <v>0</v>
      </c>
      <c r="BK238">
        <v>1813</v>
      </c>
      <c r="BL238">
        <v>0</v>
      </c>
      <c r="BM238">
        <v>0</v>
      </c>
      <c r="BN238">
        <v>0</v>
      </c>
      <c r="BO238" t="s">
        <v>206</v>
      </c>
      <c r="BP238">
        <v>3080</v>
      </c>
      <c r="BQ238">
        <v>0</v>
      </c>
      <c r="BR238">
        <v>0</v>
      </c>
      <c r="BS238">
        <v>0</v>
      </c>
      <c r="BT238" t="s">
        <v>206</v>
      </c>
      <c r="BU238">
        <v>0</v>
      </c>
      <c r="BV238">
        <v>0</v>
      </c>
      <c r="BW238">
        <v>0</v>
      </c>
      <c r="BX238">
        <v>0</v>
      </c>
      <c r="BY238" t="s">
        <v>206</v>
      </c>
      <c r="BZ238">
        <v>0</v>
      </c>
      <c r="CA238">
        <v>0</v>
      </c>
      <c r="CB238">
        <v>0</v>
      </c>
      <c r="CC238">
        <v>0</v>
      </c>
      <c r="CD238" t="s">
        <v>206</v>
      </c>
      <c r="CE238">
        <v>0</v>
      </c>
      <c r="CF238">
        <v>0</v>
      </c>
      <c r="CG238">
        <v>0</v>
      </c>
      <c r="CH238">
        <v>0</v>
      </c>
      <c r="CI238" t="s">
        <v>206</v>
      </c>
      <c r="CJ238">
        <v>0</v>
      </c>
      <c r="CK238">
        <v>0</v>
      </c>
      <c r="CL238">
        <v>0</v>
      </c>
      <c r="CM238">
        <v>0</v>
      </c>
      <c r="CN238" t="s">
        <v>206</v>
      </c>
      <c r="CO238" t="s">
        <v>207</v>
      </c>
      <c r="CP238">
        <v>0</v>
      </c>
      <c r="CQ238">
        <v>0</v>
      </c>
      <c r="CR238">
        <v>0</v>
      </c>
      <c r="CS238">
        <v>700</v>
      </c>
      <c r="CT238">
        <v>4893</v>
      </c>
      <c r="CU238" t="s">
        <v>219</v>
      </c>
      <c r="CV238">
        <v>119</v>
      </c>
      <c r="CW238">
        <v>833</v>
      </c>
      <c r="CX238">
        <v>1400</v>
      </c>
      <c r="CY238">
        <v>9800</v>
      </c>
      <c r="CZ238" t="s">
        <v>219</v>
      </c>
      <c r="DA238">
        <f>Table1[[#This Row],[i- returnees internal present household]]+Table1[[#This Row],[k- abroad returnee household]]</f>
        <v>689</v>
      </c>
      <c r="DB238">
        <f>Table1[[#This Row],[i- returnees internal present individuals]]+Table1[[#This Row],[k- abroad returnee individuals]]</f>
        <v>4134</v>
      </c>
      <c r="DC238" t="s">
        <v>219</v>
      </c>
      <c r="DD238">
        <v>464</v>
      </c>
      <c r="DE238">
        <v>2784</v>
      </c>
      <c r="DF238">
        <v>61</v>
      </c>
      <c r="DG238">
        <v>366</v>
      </c>
      <c r="DH238" t="s">
        <v>288</v>
      </c>
      <c r="DI238" t="s">
        <v>646</v>
      </c>
      <c r="DJ238" t="s">
        <v>210</v>
      </c>
      <c r="DK238" t="s">
        <v>207</v>
      </c>
      <c r="DL238">
        <v>50</v>
      </c>
      <c r="DM238">
        <v>300</v>
      </c>
      <c r="DN238" t="s">
        <v>253</v>
      </c>
      <c r="DO238" t="s">
        <v>256</v>
      </c>
      <c r="DP238" t="s">
        <v>210</v>
      </c>
      <c r="DQ238" t="s">
        <v>207</v>
      </c>
      <c r="DR238">
        <v>70</v>
      </c>
      <c r="DS238">
        <v>420</v>
      </c>
      <c r="DT238" t="s">
        <v>253</v>
      </c>
      <c r="DU238" t="s">
        <v>256</v>
      </c>
      <c r="DV238" t="s">
        <v>210</v>
      </c>
      <c r="DW238" t="s">
        <v>207</v>
      </c>
      <c r="DX238">
        <v>200</v>
      </c>
      <c r="DY238">
        <v>1200</v>
      </c>
      <c r="DZ238" t="s">
        <v>253</v>
      </c>
      <c r="EA238" t="s">
        <v>254</v>
      </c>
      <c r="EB238" t="s">
        <v>210</v>
      </c>
      <c r="EC238" t="s">
        <v>207</v>
      </c>
      <c r="ED238">
        <v>83</v>
      </c>
      <c r="EE238">
        <v>498</v>
      </c>
      <c r="EF238" t="s">
        <v>288</v>
      </c>
      <c r="EG238" t="s">
        <v>646</v>
      </c>
      <c r="EH238" t="s">
        <v>210</v>
      </c>
      <c r="EI238" t="s">
        <v>207</v>
      </c>
      <c r="EJ238">
        <v>0</v>
      </c>
      <c r="EK238">
        <v>0</v>
      </c>
      <c r="EL238" t="s">
        <v>219</v>
      </c>
      <c r="EM238">
        <v>225</v>
      </c>
      <c r="EN238">
        <v>1350</v>
      </c>
      <c r="EO238">
        <v>40</v>
      </c>
      <c r="EP238">
        <v>240</v>
      </c>
      <c r="EQ238" t="s">
        <v>277</v>
      </c>
      <c r="ER238" t="s">
        <v>278</v>
      </c>
      <c r="ES238" t="s">
        <v>210</v>
      </c>
      <c r="ET238" t="s">
        <v>207</v>
      </c>
      <c r="EU238">
        <v>30</v>
      </c>
      <c r="EV238">
        <v>180</v>
      </c>
      <c r="EW238" t="s">
        <v>277</v>
      </c>
      <c r="EX238" t="s">
        <v>278</v>
      </c>
      <c r="EY238" t="s">
        <v>210</v>
      </c>
      <c r="EZ238" t="s">
        <v>207</v>
      </c>
      <c r="FA238">
        <v>35</v>
      </c>
      <c r="FB238">
        <v>210</v>
      </c>
      <c r="FC238" t="s">
        <v>208</v>
      </c>
      <c r="FD238" t="s">
        <v>209</v>
      </c>
      <c r="FE238" t="s">
        <v>210</v>
      </c>
      <c r="FF238" t="s">
        <v>207</v>
      </c>
      <c r="FG238">
        <v>90</v>
      </c>
      <c r="FH238">
        <v>540</v>
      </c>
      <c r="FI238" t="s">
        <v>281</v>
      </c>
      <c r="FJ238" t="s">
        <v>393</v>
      </c>
      <c r="FK238" t="s">
        <v>210</v>
      </c>
      <c r="FL238" t="s">
        <v>207</v>
      </c>
      <c r="FM238">
        <v>30</v>
      </c>
      <c r="FN238">
        <v>180</v>
      </c>
      <c r="FO238" t="s">
        <v>279</v>
      </c>
      <c r="FP238" t="s">
        <v>414</v>
      </c>
      <c r="FQ238" t="s">
        <v>210</v>
      </c>
      <c r="FR238" t="s">
        <v>207</v>
      </c>
      <c r="FS238">
        <v>0</v>
      </c>
      <c r="FT238">
        <v>0</v>
      </c>
      <c r="FU238">
        <v>93</v>
      </c>
      <c r="FV238">
        <v>534</v>
      </c>
      <c r="FW238">
        <v>346</v>
      </c>
      <c r="FX238">
        <v>2100</v>
      </c>
      <c r="FY238">
        <v>250</v>
      </c>
      <c r="FZ238">
        <v>1500</v>
      </c>
      <c r="GA238">
        <v>0</v>
      </c>
      <c r="GB238">
        <v>0</v>
      </c>
      <c r="GC238" t="s">
        <v>219</v>
      </c>
      <c r="GD238">
        <v>434</v>
      </c>
      <c r="GE238">
        <v>2604</v>
      </c>
      <c r="GF238" t="s">
        <v>219</v>
      </c>
      <c r="GG238" t="s">
        <v>253</v>
      </c>
      <c r="GH238" t="s">
        <v>256</v>
      </c>
      <c r="GI238" t="s">
        <v>219</v>
      </c>
      <c r="GJ238" t="s">
        <v>277</v>
      </c>
      <c r="GK238" t="s">
        <v>219</v>
      </c>
      <c r="GL238">
        <v>114</v>
      </c>
      <c r="GM238">
        <v>684</v>
      </c>
      <c r="GN238" t="s">
        <v>219</v>
      </c>
      <c r="GO238" t="s">
        <v>237</v>
      </c>
      <c r="GP238" t="s">
        <v>257</v>
      </c>
      <c r="GQ238" t="s">
        <v>257</v>
      </c>
      <c r="GR238" t="s">
        <v>1018</v>
      </c>
    </row>
    <row r="239" spans="1:200" x14ac:dyDescent="0.2">
      <c r="A239" t="s">
        <v>215</v>
      </c>
      <c r="B239" t="s">
        <v>216</v>
      </c>
      <c r="C239" t="s">
        <v>618</v>
      </c>
      <c r="D239" t="s">
        <v>311</v>
      </c>
      <c r="E239" t="s">
        <v>1019</v>
      </c>
      <c r="F239" t="s">
        <v>1020</v>
      </c>
      <c r="G239">
        <v>9</v>
      </c>
      <c r="H239">
        <v>9</v>
      </c>
      <c r="I239" t="s">
        <v>219</v>
      </c>
      <c r="J239">
        <v>26</v>
      </c>
      <c r="K239">
        <v>158</v>
      </c>
      <c r="L239">
        <v>8</v>
      </c>
      <c r="M239">
        <v>48</v>
      </c>
      <c r="N239" t="s">
        <v>216</v>
      </c>
      <c r="O239" t="s">
        <v>311</v>
      </c>
      <c r="P239">
        <v>7</v>
      </c>
      <c r="Q239">
        <v>42</v>
      </c>
      <c r="R239" t="s">
        <v>216</v>
      </c>
      <c r="S239" t="s">
        <v>311</v>
      </c>
      <c r="T239">
        <v>5</v>
      </c>
      <c r="U239">
        <v>30</v>
      </c>
      <c r="V239" t="s">
        <v>216</v>
      </c>
      <c r="W239" t="s">
        <v>311</v>
      </c>
      <c r="X239">
        <v>4</v>
      </c>
      <c r="Y239">
        <v>24</v>
      </c>
      <c r="Z239" t="s">
        <v>216</v>
      </c>
      <c r="AA239" t="s">
        <v>311</v>
      </c>
      <c r="AB239">
        <v>2</v>
      </c>
      <c r="AC239">
        <v>14</v>
      </c>
      <c r="AD239" t="s">
        <v>216</v>
      </c>
      <c r="AE239" t="s">
        <v>311</v>
      </c>
      <c r="AF239">
        <v>0</v>
      </c>
      <c r="AG239">
        <v>0</v>
      </c>
      <c r="AH239" t="s">
        <v>207</v>
      </c>
      <c r="AI239" t="s">
        <v>207</v>
      </c>
      <c r="AJ239">
        <v>0</v>
      </c>
      <c r="AK239">
        <v>0</v>
      </c>
      <c r="AL239" t="s">
        <v>206</v>
      </c>
      <c r="AM239">
        <v>0</v>
      </c>
      <c r="AN239">
        <v>0</v>
      </c>
      <c r="AO239">
        <v>0</v>
      </c>
      <c r="AP239">
        <v>0</v>
      </c>
      <c r="AQ239" t="s">
        <v>207</v>
      </c>
      <c r="AR239" t="s">
        <v>207</v>
      </c>
      <c r="AS239">
        <v>0</v>
      </c>
      <c r="AT239">
        <v>0</v>
      </c>
      <c r="AU239" t="s">
        <v>207</v>
      </c>
      <c r="AV239" t="s">
        <v>207</v>
      </c>
      <c r="AW239">
        <v>0</v>
      </c>
      <c r="AX239">
        <v>0</v>
      </c>
      <c r="AY239" t="s">
        <v>207</v>
      </c>
      <c r="AZ239" t="s">
        <v>207</v>
      </c>
      <c r="BA239">
        <v>0</v>
      </c>
      <c r="BB239">
        <v>0</v>
      </c>
      <c r="BC239" t="s">
        <v>207</v>
      </c>
      <c r="BD239" t="s">
        <v>207</v>
      </c>
      <c r="BE239">
        <v>0</v>
      </c>
      <c r="BF239">
        <v>0</v>
      </c>
      <c r="BG239" t="s">
        <v>207</v>
      </c>
      <c r="BH239" t="s">
        <v>207</v>
      </c>
      <c r="BI239">
        <v>0</v>
      </c>
      <c r="BJ239">
        <v>0</v>
      </c>
      <c r="BK239">
        <v>48</v>
      </c>
      <c r="BL239">
        <v>0</v>
      </c>
      <c r="BM239">
        <v>0</v>
      </c>
      <c r="BN239">
        <v>0</v>
      </c>
      <c r="BO239" t="s">
        <v>206</v>
      </c>
      <c r="BP239">
        <v>42</v>
      </c>
      <c r="BQ239">
        <v>0</v>
      </c>
      <c r="BR239">
        <v>0</v>
      </c>
      <c r="BS239">
        <v>0</v>
      </c>
      <c r="BT239" t="s">
        <v>206</v>
      </c>
      <c r="BU239">
        <v>30</v>
      </c>
      <c r="BV239">
        <v>0</v>
      </c>
      <c r="BW239">
        <v>0</v>
      </c>
      <c r="BX239">
        <v>0</v>
      </c>
      <c r="BY239" t="s">
        <v>206</v>
      </c>
      <c r="BZ239">
        <v>24</v>
      </c>
      <c r="CA239">
        <v>0</v>
      </c>
      <c r="CB239">
        <v>0</v>
      </c>
      <c r="CC239">
        <v>0</v>
      </c>
      <c r="CD239" t="s">
        <v>206</v>
      </c>
      <c r="CE239">
        <v>14</v>
      </c>
      <c r="CF239">
        <v>0</v>
      </c>
      <c r="CG239">
        <v>0</v>
      </c>
      <c r="CH239">
        <v>0</v>
      </c>
      <c r="CI239" t="s">
        <v>206</v>
      </c>
      <c r="CJ239">
        <v>0</v>
      </c>
      <c r="CK239">
        <v>0</v>
      </c>
      <c r="CL239">
        <v>0</v>
      </c>
      <c r="CM239">
        <v>0</v>
      </c>
      <c r="CN239" t="s">
        <v>206</v>
      </c>
      <c r="CO239" t="s">
        <v>207</v>
      </c>
      <c r="CP239">
        <v>0</v>
      </c>
      <c r="CQ239">
        <v>0</v>
      </c>
      <c r="CR239">
        <v>0</v>
      </c>
      <c r="CS239">
        <v>26</v>
      </c>
      <c r="CT239">
        <v>158</v>
      </c>
      <c r="CU239" t="s">
        <v>206</v>
      </c>
      <c r="CV239">
        <v>0</v>
      </c>
      <c r="CW239">
        <v>0</v>
      </c>
      <c r="CX239">
        <v>344</v>
      </c>
      <c r="CY239">
        <v>2051</v>
      </c>
      <c r="CZ239" t="s">
        <v>219</v>
      </c>
      <c r="DA239">
        <f>Table1[[#This Row],[i- returnees internal present household]]+Table1[[#This Row],[k- abroad returnee household]]</f>
        <v>317</v>
      </c>
      <c r="DB239">
        <f>Table1[[#This Row],[i- returnees internal present individuals]]+Table1[[#This Row],[k- abroad returnee individuals]]</f>
        <v>1903</v>
      </c>
      <c r="DC239" t="s">
        <v>219</v>
      </c>
      <c r="DD239">
        <v>244</v>
      </c>
      <c r="DE239">
        <v>1465</v>
      </c>
      <c r="DF239">
        <v>75</v>
      </c>
      <c r="DG239">
        <v>452</v>
      </c>
      <c r="DH239" t="s">
        <v>247</v>
      </c>
      <c r="DI239" t="s">
        <v>314</v>
      </c>
      <c r="DJ239" t="s">
        <v>210</v>
      </c>
      <c r="DK239" t="s">
        <v>207</v>
      </c>
      <c r="DL239">
        <v>65</v>
      </c>
      <c r="DM239">
        <v>394</v>
      </c>
      <c r="DN239" t="s">
        <v>262</v>
      </c>
      <c r="DO239" t="s">
        <v>524</v>
      </c>
      <c r="DP239" t="s">
        <v>210</v>
      </c>
      <c r="DQ239" t="s">
        <v>207</v>
      </c>
      <c r="DR239">
        <v>57</v>
      </c>
      <c r="DS239">
        <v>344</v>
      </c>
      <c r="DT239" t="s">
        <v>253</v>
      </c>
      <c r="DU239" t="s">
        <v>254</v>
      </c>
      <c r="DV239" t="s">
        <v>210</v>
      </c>
      <c r="DW239" t="s">
        <v>207</v>
      </c>
      <c r="DX239">
        <v>47</v>
      </c>
      <c r="DY239">
        <v>275</v>
      </c>
      <c r="DZ239" t="s">
        <v>247</v>
      </c>
      <c r="EA239" t="s">
        <v>314</v>
      </c>
      <c r="EB239" t="s">
        <v>210</v>
      </c>
      <c r="EC239" t="s">
        <v>207</v>
      </c>
      <c r="ED239">
        <v>0</v>
      </c>
      <c r="EE239">
        <v>0</v>
      </c>
      <c r="EF239" t="s">
        <v>207</v>
      </c>
      <c r="EG239" t="s">
        <v>207</v>
      </c>
      <c r="EH239" t="s">
        <v>207</v>
      </c>
      <c r="EI239" t="s">
        <v>207</v>
      </c>
      <c r="EJ239">
        <v>0</v>
      </c>
      <c r="EK239">
        <v>0</v>
      </c>
      <c r="EL239" t="s">
        <v>219</v>
      </c>
      <c r="EM239">
        <v>73</v>
      </c>
      <c r="EN239">
        <v>438</v>
      </c>
      <c r="EO239">
        <v>13</v>
      </c>
      <c r="EP239">
        <v>78</v>
      </c>
      <c r="EQ239" t="s">
        <v>279</v>
      </c>
      <c r="ER239" t="s">
        <v>280</v>
      </c>
      <c r="ES239" t="s">
        <v>210</v>
      </c>
      <c r="ET239" t="s">
        <v>207</v>
      </c>
      <c r="EU239">
        <v>16</v>
      </c>
      <c r="EV239">
        <v>96</v>
      </c>
      <c r="EW239" t="s">
        <v>281</v>
      </c>
      <c r="EX239" t="s">
        <v>393</v>
      </c>
      <c r="EY239" t="s">
        <v>210</v>
      </c>
      <c r="EZ239" t="s">
        <v>207</v>
      </c>
      <c r="FA239">
        <v>21</v>
      </c>
      <c r="FB239">
        <v>126</v>
      </c>
      <c r="FC239" t="s">
        <v>279</v>
      </c>
      <c r="FD239" t="s">
        <v>280</v>
      </c>
      <c r="FE239" t="s">
        <v>210</v>
      </c>
      <c r="FF239" t="s">
        <v>207</v>
      </c>
      <c r="FG239">
        <v>23</v>
      </c>
      <c r="FH239">
        <v>138</v>
      </c>
      <c r="FI239" t="s">
        <v>281</v>
      </c>
      <c r="FJ239" t="s">
        <v>1021</v>
      </c>
      <c r="FK239" t="s">
        <v>210</v>
      </c>
      <c r="FL239" t="s">
        <v>207</v>
      </c>
      <c r="FM239">
        <v>0</v>
      </c>
      <c r="FN239">
        <v>0</v>
      </c>
      <c r="FO239" t="s">
        <v>207</v>
      </c>
      <c r="FP239" t="s">
        <v>207</v>
      </c>
      <c r="FQ239" t="s">
        <v>207</v>
      </c>
      <c r="FR239" t="s">
        <v>207</v>
      </c>
      <c r="FS239">
        <v>0</v>
      </c>
      <c r="FT239">
        <v>0</v>
      </c>
      <c r="FU239">
        <v>21</v>
      </c>
      <c r="FV239">
        <v>127</v>
      </c>
      <c r="FW239">
        <v>119</v>
      </c>
      <c r="FX239">
        <v>714</v>
      </c>
      <c r="FY239">
        <v>177</v>
      </c>
      <c r="FZ239">
        <v>1062</v>
      </c>
      <c r="GA239">
        <v>0</v>
      </c>
      <c r="GB239">
        <v>0</v>
      </c>
      <c r="GC239" t="s">
        <v>219</v>
      </c>
      <c r="GD239">
        <v>135</v>
      </c>
      <c r="GE239">
        <v>810</v>
      </c>
      <c r="GF239" t="s">
        <v>219</v>
      </c>
      <c r="GG239" t="s">
        <v>247</v>
      </c>
      <c r="GH239" t="s">
        <v>314</v>
      </c>
      <c r="GI239" t="s">
        <v>219</v>
      </c>
      <c r="GJ239" t="s">
        <v>281</v>
      </c>
      <c r="GK239" t="s">
        <v>219</v>
      </c>
      <c r="GL239">
        <v>75</v>
      </c>
      <c r="GM239">
        <v>450</v>
      </c>
      <c r="GN239" t="s">
        <v>219</v>
      </c>
      <c r="GO239" t="s">
        <v>211</v>
      </c>
      <c r="GP239" t="s">
        <v>212</v>
      </c>
      <c r="GQ239" t="s">
        <v>211</v>
      </c>
      <c r="GR239" t="s">
        <v>1022</v>
      </c>
    </row>
    <row r="240" spans="1:200" x14ac:dyDescent="0.2">
      <c r="A240" t="s">
        <v>261</v>
      </c>
      <c r="B240" t="s">
        <v>262</v>
      </c>
      <c r="C240" t="s">
        <v>361</v>
      </c>
      <c r="D240" t="s">
        <v>362</v>
      </c>
      <c r="E240" t="s">
        <v>1023</v>
      </c>
      <c r="F240" t="s">
        <v>1024</v>
      </c>
      <c r="G240">
        <v>9</v>
      </c>
      <c r="H240">
        <v>9</v>
      </c>
      <c r="I240" t="s">
        <v>219</v>
      </c>
      <c r="J240">
        <v>47</v>
      </c>
      <c r="K240">
        <v>329</v>
      </c>
      <c r="L240">
        <v>22</v>
      </c>
      <c r="M240">
        <v>154</v>
      </c>
      <c r="N240" t="s">
        <v>253</v>
      </c>
      <c r="O240" t="s">
        <v>254</v>
      </c>
      <c r="P240">
        <v>25</v>
      </c>
      <c r="Q240">
        <v>175</v>
      </c>
      <c r="R240" t="s">
        <v>262</v>
      </c>
      <c r="S240" t="s">
        <v>362</v>
      </c>
      <c r="T240">
        <v>0</v>
      </c>
      <c r="U240">
        <v>0</v>
      </c>
      <c r="V240" t="s">
        <v>207</v>
      </c>
      <c r="W240" t="s">
        <v>207</v>
      </c>
      <c r="X240">
        <v>0</v>
      </c>
      <c r="Y240">
        <v>0</v>
      </c>
      <c r="Z240" t="s">
        <v>207</v>
      </c>
      <c r="AA240" t="s">
        <v>207</v>
      </c>
      <c r="AB240">
        <v>0</v>
      </c>
      <c r="AC240">
        <v>0</v>
      </c>
      <c r="AD240" t="s">
        <v>207</v>
      </c>
      <c r="AE240" t="s">
        <v>207</v>
      </c>
      <c r="AF240">
        <v>0</v>
      </c>
      <c r="AG240">
        <v>0</v>
      </c>
      <c r="AH240" t="s">
        <v>207</v>
      </c>
      <c r="AI240" t="s">
        <v>207</v>
      </c>
      <c r="AJ240">
        <v>0</v>
      </c>
      <c r="AK240">
        <v>0</v>
      </c>
      <c r="AL240" t="s">
        <v>206</v>
      </c>
      <c r="AM240">
        <v>0</v>
      </c>
      <c r="AN240">
        <v>0</v>
      </c>
      <c r="AO240">
        <v>0</v>
      </c>
      <c r="AP240">
        <v>0</v>
      </c>
      <c r="AQ240" t="s">
        <v>207</v>
      </c>
      <c r="AR240" t="s">
        <v>207</v>
      </c>
      <c r="AS240">
        <v>0</v>
      </c>
      <c r="AT240">
        <v>0</v>
      </c>
      <c r="AU240" t="s">
        <v>207</v>
      </c>
      <c r="AV240" t="s">
        <v>207</v>
      </c>
      <c r="AW240">
        <v>0</v>
      </c>
      <c r="AX240">
        <v>0</v>
      </c>
      <c r="AY240" t="s">
        <v>207</v>
      </c>
      <c r="AZ240" t="s">
        <v>207</v>
      </c>
      <c r="BA240">
        <v>0</v>
      </c>
      <c r="BB240">
        <v>0</v>
      </c>
      <c r="BC240" t="s">
        <v>207</v>
      </c>
      <c r="BD240" t="s">
        <v>207</v>
      </c>
      <c r="BE240">
        <v>0</v>
      </c>
      <c r="BF240">
        <v>0</v>
      </c>
      <c r="BG240" t="s">
        <v>207</v>
      </c>
      <c r="BH240" t="s">
        <v>207</v>
      </c>
      <c r="BI240">
        <v>0</v>
      </c>
      <c r="BJ240">
        <v>0</v>
      </c>
      <c r="BK240">
        <v>154</v>
      </c>
      <c r="BL240">
        <v>0</v>
      </c>
      <c r="BM240">
        <v>0</v>
      </c>
      <c r="BN240">
        <v>0</v>
      </c>
      <c r="BO240" t="s">
        <v>206</v>
      </c>
      <c r="BP240">
        <v>0</v>
      </c>
      <c r="BQ240">
        <v>0</v>
      </c>
      <c r="BR240">
        <v>175</v>
      </c>
      <c r="BS240">
        <v>0</v>
      </c>
      <c r="BT240" t="s">
        <v>206</v>
      </c>
      <c r="BU240">
        <v>0</v>
      </c>
      <c r="BV240">
        <v>0</v>
      </c>
      <c r="BW240">
        <v>0</v>
      </c>
      <c r="BX240">
        <v>0</v>
      </c>
      <c r="BY240" t="s">
        <v>206</v>
      </c>
      <c r="BZ240">
        <v>0</v>
      </c>
      <c r="CA240">
        <v>0</v>
      </c>
      <c r="CB240">
        <v>0</v>
      </c>
      <c r="CC240">
        <v>0</v>
      </c>
      <c r="CD240" t="s">
        <v>206</v>
      </c>
      <c r="CE240">
        <v>0</v>
      </c>
      <c r="CF240">
        <v>0</v>
      </c>
      <c r="CG240">
        <v>0</v>
      </c>
      <c r="CH240">
        <v>0</v>
      </c>
      <c r="CI240" t="s">
        <v>206</v>
      </c>
      <c r="CJ240">
        <v>0</v>
      </c>
      <c r="CK240">
        <v>0</v>
      </c>
      <c r="CL240">
        <v>0</v>
      </c>
      <c r="CM240">
        <v>0</v>
      </c>
      <c r="CN240" t="s">
        <v>206</v>
      </c>
      <c r="CO240" t="s">
        <v>207</v>
      </c>
      <c r="CP240">
        <v>0</v>
      </c>
      <c r="CQ240">
        <v>0</v>
      </c>
      <c r="CR240">
        <v>0</v>
      </c>
      <c r="CS240">
        <v>47</v>
      </c>
      <c r="CT240">
        <v>329</v>
      </c>
      <c r="CU240" t="s">
        <v>219</v>
      </c>
      <c r="CV240">
        <v>13</v>
      </c>
      <c r="CW240">
        <v>91</v>
      </c>
      <c r="CX240">
        <v>382</v>
      </c>
      <c r="CY240">
        <v>2674</v>
      </c>
      <c r="CZ240" t="s">
        <v>219</v>
      </c>
      <c r="DA240">
        <f>Table1[[#This Row],[i- returnees internal present household]]+Table1[[#This Row],[k- abroad returnee household]]</f>
        <v>60</v>
      </c>
      <c r="DB240">
        <f>Table1[[#This Row],[i- returnees internal present individuals]]+Table1[[#This Row],[k- abroad returnee individuals]]</f>
        <v>360</v>
      </c>
      <c r="DC240" t="s">
        <v>219</v>
      </c>
      <c r="DD240">
        <v>21</v>
      </c>
      <c r="DE240">
        <v>126</v>
      </c>
      <c r="DF240">
        <v>0</v>
      </c>
      <c r="DG240">
        <v>0</v>
      </c>
      <c r="DH240" t="s">
        <v>207</v>
      </c>
      <c r="DI240" t="s">
        <v>207</v>
      </c>
      <c r="DJ240" t="s">
        <v>207</v>
      </c>
      <c r="DK240" t="s">
        <v>207</v>
      </c>
      <c r="DL240">
        <v>9</v>
      </c>
      <c r="DM240">
        <v>54</v>
      </c>
      <c r="DN240" t="s">
        <v>253</v>
      </c>
      <c r="DO240" t="s">
        <v>254</v>
      </c>
      <c r="DP240" t="s">
        <v>210</v>
      </c>
      <c r="DQ240" t="s">
        <v>207</v>
      </c>
      <c r="DR240">
        <v>0</v>
      </c>
      <c r="DS240">
        <v>0</v>
      </c>
      <c r="DT240" t="s">
        <v>207</v>
      </c>
      <c r="DU240" t="s">
        <v>207</v>
      </c>
      <c r="DV240" t="s">
        <v>207</v>
      </c>
      <c r="DW240" t="s">
        <v>207</v>
      </c>
      <c r="DX240">
        <v>12</v>
      </c>
      <c r="DY240">
        <v>72</v>
      </c>
      <c r="DZ240" t="s">
        <v>253</v>
      </c>
      <c r="EA240" t="s">
        <v>254</v>
      </c>
      <c r="EB240" t="s">
        <v>210</v>
      </c>
      <c r="EC240" t="s">
        <v>207</v>
      </c>
      <c r="ED240">
        <v>0</v>
      </c>
      <c r="EE240">
        <v>0</v>
      </c>
      <c r="EF240" t="s">
        <v>207</v>
      </c>
      <c r="EG240" t="s">
        <v>207</v>
      </c>
      <c r="EH240" t="s">
        <v>207</v>
      </c>
      <c r="EI240" t="s">
        <v>207</v>
      </c>
      <c r="EJ240">
        <v>0</v>
      </c>
      <c r="EK240">
        <v>0</v>
      </c>
      <c r="EL240" t="s">
        <v>219</v>
      </c>
      <c r="EM240">
        <v>39</v>
      </c>
      <c r="EN240">
        <v>234</v>
      </c>
      <c r="EO240">
        <v>0</v>
      </c>
      <c r="EP240">
        <v>0</v>
      </c>
      <c r="EQ240" t="s">
        <v>207</v>
      </c>
      <c r="ER240" t="s">
        <v>207</v>
      </c>
      <c r="ES240" t="s">
        <v>207</v>
      </c>
      <c r="ET240" t="s">
        <v>207</v>
      </c>
      <c r="EU240">
        <v>0</v>
      </c>
      <c r="EV240">
        <v>0</v>
      </c>
      <c r="EW240" t="s">
        <v>207</v>
      </c>
      <c r="EX240" t="s">
        <v>207</v>
      </c>
      <c r="EY240" t="s">
        <v>207</v>
      </c>
      <c r="EZ240" t="s">
        <v>207</v>
      </c>
      <c r="FA240">
        <v>8</v>
      </c>
      <c r="FB240">
        <v>48</v>
      </c>
      <c r="FC240" t="s">
        <v>281</v>
      </c>
      <c r="FD240" t="s">
        <v>745</v>
      </c>
      <c r="FE240" t="s">
        <v>210</v>
      </c>
      <c r="FF240" t="s">
        <v>207</v>
      </c>
      <c r="FG240">
        <v>27</v>
      </c>
      <c r="FH240">
        <v>162</v>
      </c>
      <c r="FI240" t="s">
        <v>281</v>
      </c>
      <c r="FJ240" t="s">
        <v>484</v>
      </c>
      <c r="FK240" t="s">
        <v>210</v>
      </c>
      <c r="FL240" t="s">
        <v>207</v>
      </c>
      <c r="FM240">
        <v>4</v>
      </c>
      <c r="FN240">
        <v>24</v>
      </c>
      <c r="FO240" t="s">
        <v>281</v>
      </c>
      <c r="FP240" t="s">
        <v>484</v>
      </c>
      <c r="FQ240" t="s">
        <v>210</v>
      </c>
      <c r="FR240" t="s">
        <v>207</v>
      </c>
      <c r="FS240">
        <v>0</v>
      </c>
      <c r="FT240">
        <v>0</v>
      </c>
      <c r="FU240">
        <v>17</v>
      </c>
      <c r="FV240">
        <v>102</v>
      </c>
      <c r="FW240">
        <v>14</v>
      </c>
      <c r="FX240">
        <v>84</v>
      </c>
      <c r="FY240">
        <v>29</v>
      </c>
      <c r="FZ240">
        <v>174</v>
      </c>
      <c r="GA240">
        <v>0</v>
      </c>
      <c r="GB240">
        <v>0</v>
      </c>
      <c r="GC240" t="s">
        <v>219</v>
      </c>
      <c r="GD240">
        <v>72</v>
      </c>
      <c r="GE240">
        <v>432</v>
      </c>
      <c r="GF240" t="s">
        <v>219</v>
      </c>
      <c r="GG240" t="s">
        <v>253</v>
      </c>
      <c r="GH240" t="s">
        <v>254</v>
      </c>
      <c r="GI240" t="s">
        <v>219</v>
      </c>
      <c r="GJ240" t="s">
        <v>281</v>
      </c>
      <c r="GK240" t="s">
        <v>219</v>
      </c>
      <c r="GL240">
        <v>13</v>
      </c>
      <c r="GM240">
        <v>78</v>
      </c>
      <c r="GN240" t="s">
        <v>219</v>
      </c>
      <c r="GO240" t="s">
        <v>212</v>
      </c>
      <c r="GP240" t="s">
        <v>211</v>
      </c>
      <c r="GQ240" t="s">
        <v>212</v>
      </c>
      <c r="GR240" t="s">
        <v>220</v>
      </c>
    </row>
    <row r="241" spans="1:200" x14ac:dyDescent="0.2">
      <c r="A241" t="s">
        <v>261</v>
      </c>
      <c r="B241" t="s">
        <v>262</v>
      </c>
      <c r="C241" t="s">
        <v>569</v>
      </c>
      <c r="D241" t="s">
        <v>570</v>
      </c>
      <c r="E241" t="s">
        <v>1025</v>
      </c>
      <c r="F241" t="s">
        <v>1026</v>
      </c>
      <c r="G241">
        <v>9</v>
      </c>
      <c r="H241">
        <v>9</v>
      </c>
      <c r="I241" t="s">
        <v>219</v>
      </c>
      <c r="J241">
        <v>93</v>
      </c>
      <c r="K241">
        <v>558</v>
      </c>
      <c r="L241">
        <v>2</v>
      </c>
      <c r="M241">
        <v>15</v>
      </c>
      <c r="N241" t="s">
        <v>253</v>
      </c>
      <c r="O241" t="s">
        <v>254</v>
      </c>
      <c r="P241">
        <v>13</v>
      </c>
      <c r="Q241">
        <v>76</v>
      </c>
      <c r="R241" t="s">
        <v>262</v>
      </c>
      <c r="S241" t="s">
        <v>362</v>
      </c>
      <c r="T241">
        <v>23</v>
      </c>
      <c r="U241">
        <v>141</v>
      </c>
      <c r="V241" t="s">
        <v>262</v>
      </c>
      <c r="W241" t="s">
        <v>362</v>
      </c>
      <c r="X241">
        <v>37</v>
      </c>
      <c r="Y241">
        <v>221</v>
      </c>
      <c r="Z241" t="s">
        <v>262</v>
      </c>
      <c r="AA241" t="s">
        <v>362</v>
      </c>
      <c r="AB241">
        <v>11</v>
      </c>
      <c r="AC241">
        <v>65</v>
      </c>
      <c r="AD241" t="s">
        <v>262</v>
      </c>
      <c r="AE241" t="s">
        <v>570</v>
      </c>
      <c r="AF241">
        <v>7</v>
      </c>
      <c r="AG241">
        <v>40</v>
      </c>
      <c r="AH241" t="s">
        <v>262</v>
      </c>
      <c r="AI241" t="s">
        <v>570</v>
      </c>
      <c r="AJ241">
        <v>0</v>
      </c>
      <c r="AK241">
        <v>0</v>
      </c>
      <c r="AL241" t="s">
        <v>219</v>
      </c>
      <c r="AM241">
        <v>18</v>
      </c>
      <c r="AN241">
        <v>108</v>
      </c>
      <c r="AO241">
        <v>8</v>
      </c>
      <c r="AP241">
        <v>48</v>
      </c>
      <c r="AQ241" t="s">
        <v>281</v>
      </c>
      <c r="AR241" t="s">
        <v>672</v>
      </c>
      <c r="AS241">
        <v>2</v>
      </c>
      <c r="AT241">
        <v>12</v>
      </c>
      <c r="AU241" t="s">
        <v>281</v>
      </c>
      <c r="AV241" t="s">
        <v>484</v>
      </c>
      <c r="AW241">
        <v>6</v>
      </c>
      <c r="AX241">
        <v>36</v>
      </c>
      <c r="AY241" t="s">
        <v>281</v>
      </c>
      <c r="AZ241" t="s">
        <v>436</v>
      </c>
      <c r="BA241">
        <v>2</v>
      </c>
      <c r="BB241">
        <v>12</v>
      </c>
      <c r="BC241" t="s">
        <v>281</v>
      </c>
      <c r="BD241" t="s">
        <v>436</v>
      </c>
      <c r="BE241">
        <v>0</v>
      </c>
      <c r="BF241">
        <v>0</v>
      </c>
      <c r="BG241" t="s">
        <v>207</v>
      </c>
      <c r="BH241" t="s">
        <v>207</v>
      </c>
      <c r="BI241">
        <v>0</v>
      </c>
      <c r="BJ241">
        <v>0</v>
      </c>
      <c r="BK241">
        <v>15</v>
      </c>
      <c r="BL241">
        <v>0</v>
      </c>
      <c r="BM241">
        <v>0</v>
      </c>
      <c r="BN241">
        <v>0</v>
      </c>
      <c r="BO241" t="s">
        <v>206</v>
      </c>
      <c r="BP241">
        <v>0</v>
      </c>
      <c r="BQ241">
        <v>35</v>
      </c>
      <c r="BR241">
        <v>0</v>
      </c>
      <c r="BS241">
        <v>41</v>
      </c>
      <c r="BT241" t="s">
        <v>206</v>
      </c>
      <c r="BU241">
        <v>0</v>
      </c>
      <c r="BV241">
        <v>0</v>
      </c>
      <c r="BW241">
        <v>131</v>
      </c>
      <c r="BX241">
        <v>10</v>
      </c>
      <c r="BY241" t="s">
        <v>206</v>
      </c>
      <c r="BZ241">
        <v>0</v>
      </c>
      <c r="CA241">
        <v>0</v>
      </c>
      <c r="CB241">
        <v>191</v>
      </c>
      <c r="CC241">
        <v>30</v>
      </c>
      <c r="CD241" t="s">
        <v>206</v>
      </c>
      <c r="CE241">
        <v>0</v>
      </c>
      <c r="CF241">
        <v>0</v>
      </c>
      <c r="CG241">
        <v>55</v>
      </c>
      <c r="CH241">
        <v>10</v>
      </c>
      <c r="CI241" t="s">
        <v>206</v>
      </c>
      <c r="CJ241">
        <v>0</v>
      </c>
      <c r="CK241">
        <v>0</v>
      </c>
      <c r="CL241">
        <v>40</v>
      </c>
      <c r="CM241">
        <v>0</v>
      </c>
      <c r="CN241" t="s">
        <v>206</v>
      </c>
      <c r="CO241" t="s">
        <v>207</v>
      </c>
      <c r="CP241">
        <v>0</v>
      </c>
      <c r="CQ241">
        <v>0</v>
      </c>
      <c r="CR241">
        <v>0</v>
      </c>
      <c r="CS241">
        <v>93</v>
      </c>
      <c r="CT241">
        <v>558</v>
      </c>
      <c r="CU241" t="s">
        <v>206</v>
      </c>
      <c r="CV241">
        <v>0</v>
      </c>
      <c r="CW241">
        <v>0</v>
      </c>
      <c r="CX241">
        <v>1713</v>
      </c>
      <c r="CY241">
        <v>16278</v>
      </c>
      <c r="CZ241" t="s">
        <v>219</v>
      </c>
      <c r="DA241">
        <f>Table1[[#This Row],[i- returnees internal present household]]+Table1[[#This Row],[k- abroad returnee household]]</f>
        <v>168</v>
      </c>
      <c r="DB241">
        <f>Table1[[#This Row],[i- returnees internal present individuals]]+Table1[[#This Row],[k- abroad returnee individuals]]</f>
        <v>1008</v>
      </c>
      <c r="DC241" t="s">
        <v>219</v>
      </c>
      <c r="DD241">
        <v>106</v>
      </c>
      <c r="DE241">
        <v>636</v>
      </c>
      <c r="DF241">
        <v>23</v>
      </c>
      <c r="DG241">
        <v>138</v>
      </c>
      <c r="DH241" t="s">
        <v>253</v>
      </c>
      <c r="DI241" t="s">
        <v>254</v>
      </c>
      <c r="DJ241" t="s">
        <v>364</v>
      </c>
      <c r="DK241" t="s">
        <v>207</v>
      </c>
      <c r="DL241">
        <v>32</v>
      </c>
      <c r="DM241">
        <v>192</v>
      </c>
      <c r="DN241" t="s">
        <v>262</v>
      </c>
      <c r="DO241" t="s">
        <v>362</v>
      </c>
      <c r="DP241" t="s">
        <v>364</v>
      </c>
      <c r="DQ241" t="s">
        <v>207</v>
      </c>
      <c r="DR241">
        <v>27</v>
      </c>
      <c r="DS241">
        <v>162</v>
      </c>
      <c r="DT241" t="s">
        <v>262</v>
      </c>
      <c r="DU241" t="s">
        <v>362</v>
      </c>
      <c r="DV241" t="s">
        <v>364</v>
      </c>
      <c r="DW241" t="s">
        <v>207</v>
      </c>
      <c r="DX241">
        <v>18</v>
      </c>
      <c r="DY241">
        <v>108</v>
      </c>
      <c r="DZ241" t="s">
        <v>262</v>
      </c>
      <c r="EA241" t="s">
        <v>570</v>
      </c>
      <c r="EB241" t="s">
        <v>364</v>
      </c>
      <c r="EC241" t="s">
        <v>207</v>
      </c>
      <c r="ED241">
        <v>6</v>
      </c>
      <c r="EE241">
        <v>36</v>
      </c>
      <c r="EF241" t="s">
        <v>262</v>
      </c>
      <c r="EG241" t="s">
        <v>570</v>
      </c>
      <c r="EH241" t="s">
        <v>364</v>
      </c>
      <c r="EI241" t="s">
        <v>207</v>
      </c>
      <c r="EJ241">
        <v>0</v>
      </c>
      <c r="EK241">
        <v>0</v>
      </c>
      <c r="EL241" t="s">
        <v>219</v>
      </c>
      <c r="EM241">
        <v>62</v>
      </c>
      <c r="EN241">
        <v>372</v>
      </c>
      <c r="EO241">
        <v>16</v>
      </c>
      <c r="EP241">
        <v>96</v>
      </c>
      <c r="EQ241" t="s">
        <v>279</v>
      </c>
      <c r="ER241" t="s">
        <v>414</v>
      </c>
      <c r="ES241" t="s">
        <v>364</v>
      </c>
      <c r="ET241" t="s">
        <v>207</v>
      </c>
      <c r="EU241">
        <v>14</v>
      </c>
      <c r="EV241">
        <v>84</v>
      </c>
      <c r="EW241" t="s">
        <v>279</v>
      </c>
      <c r="EX241" t="s">
        <v>414</v>
      </c>
      <c r="EY241" t="s">
        <v>364</v>
      </c>
      <c r="EZ241" t="s">
        <v>207</v>
      </c>
      <c r="FA241">
        <v>19</v>
      </c>
      <c r="FB241">
        <v>114</v>
      </c>
      <c r="FC241" t="s">
        <v>281</v>
      </c>
      <c r="FD241" t="s">
        <v>672</v>
      </c>
      <c r="FE241" t="s">
        <v>364</v>
      </c>
      <c r="FF241" t="s">
        <v>207</v>
      </c>
      <c r="FG241">
        <v>8</v>
      </c>
      <c r="FH241">
        <v>48</v>
      </c>
      <c r="FI241" t="s">
        <v>281</v>
      </c>
      <c r="FJ241" t="s">
        <v>672</v>
      </c>
      <c r="FK241" t="s">
        <v>364</v>
      </c>
      <c r="FL241" t="s">
        <v>207</v>
      </c>
      <c r="FM241">
        <v>5</v>
      </c>
      <c r="FN241">
        <v>30</v>
      </c>
      <c r="FO241" t="s">
        <v>281</v>
      </c>
      <c r="FP241" t="s">
        <v>1027</v>
      </c>
      <c r="FQ241" t="s">
        <v>364</v>
      </c>
      <c r="FR241" t="s">
        <v>207</v>
      </c>
      <c r="FS241">
        <v>0</v>
      </c>
      <c r="FT241">
        <v>0</v>
      </c>
      <c r="FU241">
        <v>36</v>
      </c>
      <c r="FV241">
        <v>216</v>
      </c>
      <c r="FW241">
        <v>84</v>
      </c>
      <c r="FX241">
        <v>504</v>
      </c>
      <c r="FY241">
        <v>48</v>
      </c>
      <c r="FZ241">
        <v>288</v>
      </c>
      <c r="GA241">
        <v>0</v>
      </c>
      <c r="GB241">
        <v>0</v>
      </c>
      <c r="GC241" t="s">
        <v>219</v>
      </c>
      <c r="GD241">
        <v>57</v>
      </c>
      <c r="GE241">
        <v>342</v>
      </c>
      <c r="GF241" t="s">
        <v>219</v>
      </c>
      <c r="GG241" t="s">
        <v>262</v>
      </c>
      <c r="GH241" t="s">
        <v>570</v>
      </c>
      <c r="GI241" t="s">
        <v>219</v>
      </c>
      <c r="GJ241" t="s">
        <v>281</v>
      </c>
      <c r="GK241" t="s">
        <v>219</v>
      </c>
      <c r="GL241">
        <v>11</v>
      </c>
      <c r="GM241">
        <v>66</v>
      </c>
      <c r="GN241" t="s">
        <v>219</v>
      </c>
      <c r="GO241" t="s">
        <v>212</v>
      </c>
      <c r="GP241" t="s">
        <v>212</v>
      </c>
      <c r="GQ241" t="s">
        <v>212</v>
      </c>
      <c r="GR241" t="s">
        <v>220</v>
      </c>
    </row>
    <row r="242" spans="1:200" x14ac:dyDescent="0.2">
      <c r="A242" t="s">
        <v>389</v>
      </c>
      <c r="B242" t="s">
        <v>235</v>
      </c>
      <c r="C242" t="s">
        <v>951</v>
      </c>
      <c r="D242" t="s">
        <v>952</v>
      </c>
      <c r="E242" t="s">
        <v>1028</v>
      </c>
      <c r="F242" t="s">
        <v>1029</v>
      </c>
      <c r="G242">
        <v>9</v>
      </c>
      <c r="H242">
        <v>9</v>
      </c>
      <c r="I242" t="s">
        <v>219</v>
      </c>
      <c r="J242">
        <v>294</v>
      </c>
      <c r="K242">
        <v>2058</v>
      </c>
      <c r="L242">
        <v>200</v>
      </c>
      <c r="M242">
        <v>1400</v>
      </c>
      <c r="N242" t="s">
        <v>235</v>
      </c>
      <c r="O242" t="s">
        <v>952</v>
      </c>
      <c r="P242">
        <v>94</v>
      </c>
      <c r="Q242">
        <v>658</v>
      </c>
      <c r="R242" t="s">
        <v>235</v>
      </c>
      <c r="S242" t="s">
        <v>952</v>
      </c>
      <c r="T242">
        <v>0</v>
      </c>
      <c r="U242">
        <v>0</v>
      </c>
      <c r="V242" t="s">
        <v>207</v>
      </c>
      <c r="W242" t="s">
        <v>207</v>
      </c>
      <c r="X242">
        <v>0</v>
      </c>
      <c r="Y242">
        <v>0</v>
      </c>
      <c r="Z242" t="s">
        <v>207</v>
      </c>
      <c r="AA242" t="s">
        <v>207</v>
      </c>
      <c r="AB242">
        <v>0</v>
      </c>
      <c r="AC242">
        <v>0</v>
      </c>
      <c r="AD242" t="s">
        <v>207</v>
      </c>
      <c r="AE242" t="s">
        <v>207</v>
      </c>
      <c r="AF242">
        <v>0</v>
      </c>
      <c r="AG242">
        <v>0</v>
      </c>
      <c r="AH242" t="s">
        <v>207</v>
      </c>
      <c r="AI242" t="s">
        <v>207</v>
      </c>
      <c r="AJ242">
        <v>0</v>
      </c>
      <c r="AK242">
        <v>0</v>
      </c>
      <c r="AL242" t="s">
        <v>219</v>
      </c>
      <c r="AM242">
        <v>90</v>
      </c>
      <c r="AN242">
        <v>540</v>
      </c>
      <c r="AO242">
        <v>90</v>
      </c>
      <c r="AP242">
        <v>540</v>
      </c>
      <c r="AQ242" t="s">
        <v>277</v>
      </c>
      <c r="AR242" t="s">
        <v>278</v>
      </c>
      <c r="AS242">
        <v>0</v>
      </c>
      <c r="AT242">
        <v>0</v>
      </c>
      <c r="AU242" t="s">
        <v>207</v>
      </c>
      <c r="AV242" t="s">
        <v>207</v>
      </c>
      <c r="AW242">
        <v>0</v>
      </c>
      <c r="AX242">
        <v>0</v>
      </c>
      <c r="AY242" t="s">
        <v>207</v>
      </c>
      <c r="AZ242" t="s">
        <v>207</v>
      </c>
      <c r="BA242">
        <v>0</v>
      </c>
      <c r="BB242">
        <v>0</v>
      </c>
      <c r="BC242" t="s">
        <v>207</v>
      </c>
      <c r="BD242" t="s">
        <v>207</v>
      </c>
      <c r="BE242">
        <v>0</v>
      </c>
      <c r="BF242">
        <v>0</v>
      </c>
      <c r="BG242" t="s">
        <v>207</v>
      </c>
      <c r="BH242" t="s">
        <v>207</v>
      </c>
      <c r="BI242">
        <v>0</v>
      </c>
      <c r="BJ242">
        <v>0</v>
      </c>
      <c r="BK242">
        <v>1400</v>
      </c>
      <c r="BL242">
        <v>0</v>
      </c>
      <c r="BM242">
        <v>0</v>
      </c>
      <c r="BN242">
        <v>0</v>
      </c>
      <c r="BO242" t="s">
        <v>206</v>
      </c>
      <c r="BP242">
        <v>658</v>
      </c>
      <c r="BQ242">
        <v>0</v>
      </c>
      <c r="BR242">
        <v>0</v>
      </c>
      <c r="BS242">
        <v>0</v>
      </c>
      <c r="BT242" t="s">
        <v>206</v>
      </c>
      <c r="BU242">
        <v>0</v>
      </c>
      <c r="BV242">
        <v>0</v>
      </c>
      <c r="BW242">
        <v>0</v>
      </c>
      <c r="BX242">
        <v>0</v>
      </c>
      <c r="BY242" t="s">
        <v>206</v>
      </c>
      <c r="BZ242">
        <v>0</v>
      </c>
      <c r="CA242">
        <v>0</v>
      </c>
      <c r="CB242">
        <v>0</v>
      </c>
      <c r="CC242">
        <v>0</v>
      </c>
      <c r="CD242" t="s">
        <v>206</v>
      </c>
      <c r="CE242">
        <v>0</v>
      </c>
      <c r="CF242">
        <v>0</v>
      </c>
      <c r="CG242">
        <v>0</v>
      </c>
      <c r="CH242">
        <v>0</v>
      </c>
      <c r="CI242" t="s">
        <v>206</v>
      </c>
      <c r="CJ242">
        <v>0</v>
      </c>
      <c r="CK242">
        <v>0</v>
      </c>
      <c r="CL242">
        <v>0</v>
      </c>
      <c r="CM242">
        <v>0</v>
      </c>
      <c r="CN242" t="s">
        <v>206</v>
      </c>
      <c r="CO242" t="s">
        <v>207</v>
      </c>
      <c r="CP242">
        <v>0</v>
      </c>
      <c r="CQ242">
        <v>0</v>
      </c>
      <c r="CR242">
        <v>0</v>
      </c>
      <c r="CS242">
        <v>294</v>
      </c>
      <c r="CT242">
        <v>2058</v>
      </c>
      <c r="CU242" t="s">
        <v>219</v>
      </c>
      <c r="CV242">
        <v>80</v>
      </c>
      <c r="CW242">
        <v>580</v>
      </c>
      <c r="CX242">
        <v>2000</v>
      </c>
      <c r="CY242">
        <v>14000</v>
      </c>
      <c r="CZ242" t="s">
        <v>219</v>
      </c>
      <c r="DA242">
        <f>Table1[[#This Row],[i- returnees internal present household]]+Table1[[#This Row],[k- abroad returnee household]]</f>
        <v>260</v>
      </c>
      <c r="DB242">
        <f>Table1[[#This Row],[i- returnees internal present individuals]]+Table1[[#This Row],[k- abroad returnee individuals]]</f>
        <v>1560</v>
      </c>
      <c r="DC242" t="s">
        <v>219</v>
      </c>
      <c r="DD242">
        <v>163</v>
      </c>
      <c r="DE242">
        <v>978</v>
      </c>
      <c r="DF242">
        <v>25</v>
      </c>
      <c r="DG242">
        <v>150</v>
      </c>
      <c r="DH242" t="s">
        <v>253</v>
      </c>
      <c r="DI242" t="s">
        <v>254</v>
      </c>
      <c r="DJ242" t="s">
        <v>210</v>
      </c>
      <c r="DK242" t="s">
        <v>207</v>
      </c>
      <c r="DL242">
        <v>30</v>
      </c>
      <c r="DM242">
        <v>180</v>
      </c>
      <c r="DN242" t="s">
        <v>253</v>
      </c>
      <c r="DO242" t="s">
        <v>254</v>
      </c>
      <c r="DP242" t="s">
        <v>210</v>
      </c>
      <c r="DQ242" t="s">
        <v>207</v>
      </c>
      <c r="DR242">
        <v>50</v>
      </c>
      <c r="DS242">
        <v>300</v>
      </c>
      <c r="DT242" t="s">
        <v>288</v>
      </c>
      <c r="DU242" t="s">
        <v>646</v>
      </c>
      <c r="DV242" t="s">
        <v>210</v>
      </c>
      <c r="DW242" t="s">
        <v>207</v>
      </c>
      <c r="DX242">
        <v>30</v>
      </c>
      <c r="DY242">
        <v>180</v>
      </c>
      <c r="DZ242" t="s">
        <v>288</v>
      </c>
      <c r="EA242" t="s">
        <v>646</v>
      </c>
      <c r="EB242" t="s">
        <v>210</v>
      </c>
      <c r="EC242" t="s">
        <v>207</v>
      </c>
      <c r="ED242">
        <v>28</v>
      </c>
      <c r="EE242">
        <v>168</v>
      </c>
      <c r="EF242" t="s">
        <v>253</v>
      </c>
      <c r="EG242" t="s">
        <v>256</v>
      </c>
      <c r="EH242" t="s">
        <v>210</v>
      </c>
      <c r="EI242" t="s">
        <v>207</v>
      </c>
      <c r="EJ242">
        <v>0</v>
      </c>
      <c r="EK242">
        <v>0</v>
      </c>
      <c r="EL242" t="s">
        <v>219</v>
      </c>
      <c r="EM242">
        <v>97</v>
      </c>
      <c r="EN242">
        <v>582</v>
      </c>
      <c r="EO242">
        <v>15</v>
      </c>
      <c r="EP242">
        <v>90</v>
      </c>
      <c r="EQ242" t="s">
        <v>279</v>
      </c>
      <c r="ER242" t="s">
        <v>414</v>
      </c>
      <c r="ES242" t="s">
        <v>210</v>
      </c>
      <c r="ET242" t="s">
        <v>207</v>
      </c>
      <c r="EU242">
        <v>10</v>
      </c>
      <c r="EV242">
        <v>60</v>
      </c>
      <c r="EW242" t="s">
        <v>277</v>
      </c>
      <c r="EX242" t="s">
        <v>278</v>
      </c>
      <c r="EY242" t="s">
        <v>210</v>
      </c>
      <c r="EZ242" t="s">
        <v>207</v>
      </c>
      <c r="FA242">
        <v>5</v>
      </c>
      <c r="FB242">
        <v>30</v>
      </c>
      <c r="FC242" t="s">
        <v>277</v>
      </c>
      <c r="FD242" t="s">
        <v>278</v>
      </c>
      <c r="FE242" t="s">
        <v>210</v>
      </c>
      <c r="FF242" t="s">
        <v>207</v>
      </c>
      <c r="FG242">
        <v>30</v>
      </c>
      <c r="FH242">
        <v>180</v>
      </c>
      <c r="FI242" t="s">
        <v>279</v>
      </c>
      <c r="FJ242" t="s">
        <v>414</v>
      </c>
      <c r="FK242" t="s">
        <v>210</v>
      </c>
      <c r="FL242" t="s">
        <v>207</v>
      </c>
      <c r="FM242">
        <v>37</v>
      </c>
      <c r="FN242">
        <v>222</v>
      </c>
      <c r="FO242" t="s">
        <v>208</v>
      </c>
      <c r="FP242" t="s">
        <v>209</v>
      </c>
      <c r="FQ242" t="s">
        <v>210</v>
      </c>
      <c r="FR242" t="s">
        <v>207</v>
      </c>
      <c r="FS242">
        <v>0</v>
      </c>
      <c r="FT242">
        <v>0</v>
      </c>
      <c r="FU242">
        <v>80</v>
      </c>
      <c r="FV242">
        <v>480</v>
      </c>
      <c r="FW242">
        <v>100</v>
      </c>
      <c r="FX242">
        <v>600</v>
      </c>
      <c r="FY242">
        <v>80</v>
      </c>
      <c r="FZ242">
        <v>480</v>
      </c>
      <c r="GA242">
        <v>0</v>
      </c>
      <c r="GB242">
        <v>0</v>
      </c>
      <c r="GC242" t="s">
        <v>219</v>
      </c>
      <c r="GD242">
        <v>104</v>
      </c>
      <c r="GE242">
        <v>624</v>
      </c>
      <c r="GF242" t="s">
        <v>219</v>
      </c>
      <c r="GG242" t="s">
        <v>253</v>
      </c>
      <c r="GH242" t="s">
        <v>254</v>
      </c>
      <c r="GI242" t="s">
        <v>219</v>
      </c>
      <c r="GJ242" t="s">
        <v>279</v>
      </c>
      <c r="GK242" t="s">
        <v>219</v>
      </c>
      <c r="GL242">
        <v>24</v>
      </c>
      <c r="GM242">
        <v>144</v>
      </c>
      <c r="GN242" t="s">
        <v>219</v>
      </c>
      <c r="GO242" t="s">
        <v>212</v>
      </c>
      <c r="GP242" t="s">
        <v>257</v>
      </c>
      <c r="GQ242" t="s">
        <v>257</v>
      </c>
      <c r="GR242" t="s">
        <v>1030</v>
      </c>
    </row>
    <row r="243" spans="1:200" x14ac:dyDescent="0.2">
      <c r="A243" t="s">
        <v>389</v>
      </c>
      <c r="B243" t="s">
        <v>235</v>
      </c>
      <c r="C243" t="s">
        <v>951</v>
      </c>
      <c r="D243" t="s">
        <v>952</v>
      </c>
      <c r="E243" t="s">
        <v>1031</v>
      </c>
      <c r="F243" t="s">
        <v>1032</v>
      </c>
      <c r="G243">
        <v>9</v>
      </c>
      <c r="H243">
        <v>9</v>
      </c>
      <c r="I243" t="s">
        <v>219</v>
      </c>
      <c r="J243">
        <v>839</v>
      </c>
      <c r="K243">
        <v>5034</v>
      </c>
      <c r="L243">
        <v>549</v>
      </c>
      <c r="M243">
        <v>3004</v>
      </c>
      <c r="N243" t="s">
        <v>235</v>
      </c>
      <c r="O243" t="s">
        <v>952</v>
      </c>
      <c r="P243">
        <v>290</v>
      </c>
      <c r="Q243">
        <v>2030</v>
      </c>
      <c r="R243" t="s">
        <v>207</v>
      </c>
      <c r="S243" t="s">
        <v>207</v>
      </c>
      <c r="T243">
        <v>0</v>
      </c>
      <c r="U243">
        <v>0</v>
      </c>
      <c r="V243" t="s">
        <v>207</v>
      </c>
      <c r="W243" t="s">
        <v>207</v>
      </c>
      <c r="X243">
        <v>0</v>
      </c>
      <c r="Y243">
        <v>0</v>
      </c>
      <c r="Z243" t="s">
        <v>207</v>
      </c>
      <c r="AA243" t="s">
        <v>207</v>
      </c>
      <c r="AB243">
        <v>0</v>
      </c>
      <c r="AC243">
        <v>0</v>
      </c>
      <c r="AD243" t="s">
        <v>207</v>
      </c>
      <c r="AE243" t="s">
        <v>207</v>
      </c>
      <c r="AF243">
        <v>0</v>
      </c>
      <c r="AG243">
        <v>0</v>
      </c>
      <c r="AH243" t="s">
        <v>207</v>
      </c>
      <c r="AI243" t="s">
        <v>207</v>
      </c>
      <c r="AJ243">
        <v>0</v>
      </c>
      <c r="AK243">
        <v>0</v>
      </c>
      <c r="AL243" t="s">
        <v>219</v>
      </c>
      <c r="AM243">
        <v>290</v>
      </c>
      <c r="AN243">
        <v>2030</v>
      </c>
      <c r="AO243">
        <v>290</v>
      </c>
      <c r="AP243">
        <v>2030</v>
      </c>
      <c r="AQ243" t="s">
        <v>277</v>
      </c>
      <c r="AR243" t="s">
        <v>278</v>
      </c>
      <c r="AS243">
        <v>0</v>
      </c>
      <c r="AT243">
        <v>0</v>
      </c>
      <c r="AU243" t="s">
        <v>207</v>
      </c>
      <c r="AV243" t="s">
        <v>207</v>
      </c>
      <c r="AW243">
        <v>0</v>
      </c>
      <c r="AX243">
        <v>0</v>
      </c>
      <c r="AY243" t="s">
        <v>207</v>
      </c>
      <c r="AZ243" t="s">
        <v>207</v>
      </c>
      <c r="BA243">
        <v>0</v>
      </c>
      <c r="BB243">
        <v>0</v>
      </c>
      <c r="BC243" t="s">
        <v>207</v>
      </c>
      <c r="BD243" t="s">
        <v>207</v>
      </c>
      <c r="BE243">
        <v>0</v>
      </c>
      <c r="BF243">
        <v>0</v>
      </c>
      <c r="BG243" t="s">
        <v>207</v>
      </c>
      <c r="BH243" t="s">
        <v>207</v>
      </c>
      <c r="BI243">
        <v>0</v>
      </c>
      <c r="BJ243">
        <v>0</v>
      </c>
      <c r="BK243">
        <v>3004</v>
      </c>
      <c r="BL243">
        <v>0</v>
      </c>
      <c r="BM243">
        <v>0</v>
      </c>
      <c r="BN243">
        <v>0</v>
      </c>
      <c r="BO243" t="s">
        <v>206</v>
      </c>
      <c r="BP243">
        <v>0</v>
      </c>
      <c r="BQ243">
        <v>0</v>
      </c>
      <c r="BR243">
        <v>0</v>
      </c>
      <c r="BS243">
        <v>2030</v>
      </c>
      <c r="BT243" t="s">
        <v>206</v>
      </c>
      <c r="BU243">
        <v>0</v>
      </c>
      <c r="BV243">
        <v>0</v>
      </c>
      <c r="BW243">
        <v>0</v>
      </c>
      <c r="BX243">
        <v>0</v>
      </c>
      <c r="BY243" t="s">
        <v>206</v>
      </c>
      <c r="BZ243">
        <v>0</v>
      </c>
      <c r="CA243">
        <v>0</v>
      </c>
      <c r="CB243">
        <v>0</v>
      </c>
      <c r="CC243">
        <v>0</v>
      </c>
      <c r="CD243" t="s">
        <v>206</v>
      </c>
      <c r="CE243">
        <v>0</v>
      </c>
      <c r="CF243">
        <v>0</v>
      </c>
      <c r="CG243">
        <v>0</v>
      </c>
      <c r="CH243">
        <v>0</v>
      </c>
      <c r="CI243" t="s">
        <v>206</v>
      </c>
      <c r="CJ243">
        <v>0</v>
      </c>
      <c r="CK243">
        <v>0</v>
      </c>
      <c r="CL243">
        <v>0</v>
      </c>
      <c r="CM243">
        <v>0</v>
      </c>
      <c r="CN243" t="s">
        <v>206</v>
      </c>
      <c r="CO243" t="s">
        <v>207</v>
      </c>
      <c r="CP243">
        <v>0</v>
      </c>
      <c r="CQ243">
        <v>0</v>
      </c>
      <c r="CR243">
        <v>0</v>
      </c>
      <c r="CS243">
        <v>839</v>
      </c>
      <c r="CT243">
        <v>5034</v>
      </c>
      <c r="CU243" t="s">
        <v>219</v>
      </c>
      <c r="CV243">
        <v>300</v>
      </c>
      <c r="CW243">
        <v>1800</v>
      </c>
      <c r="CX243">
        <v>4000</v>
      </c>
      <c r="CY243">
        <v>28000</v>
      </c>
      <c r="CZ243" t="s">
        <v>219</v>
      </c>
      <c r="DA243">
        <f>Table1[[#This Row],[i- returnees internal present household]]+Table1[[#This Row],[k- abroad returnee household]]</f>
        <v>1010</v>
      </c>
      <c r="DB243">
        <f>Table1[[#This Row],[i- returnees internal present individuals]]+Table1[[#This Row],[k- abroad returnee individuals]]</f>
        <v>6060</v>
      </c>
      <c r="DC243" t="s">
        <v>219</v>
      </c>
      <c r="DD243">
        <v>660</v>
      </c>
      <c r="DE243">
        <v>3960</v>
      </c>
      <c r="DF243">
        <v>100</v>
      </c>
      <c r="DG243">
        <v>600</v>
      </c>
      <c r="DH243" t="s">
        <v>253</v>
      </c>
      <c r="DI243" t="s">
        <v>254</v>
      </c>
      <c r="DJ243" t="s">
        <v>210</v>
      </c>
      <c r="DK243" t="s">
        <v>207</v>
      </c>
      <c r="DL243">
        <v>80</v>
      </c>
      <c r="DM243">
        <v>480</v>
      </c>
      <c r="DN243" t="s">
        <v>253</v>
      </c>
      <c r="DO243" t="s">
        <v>254</v>
      </c>
      <c r="DP243" t="s">
        <v>210</v>
      </c>
      <c r="DQ243" t="s">
        <v>207</v>
      </c>
      <c r="DR243">
        <v>100</v>
      </c>
      <c r="DS243">
        <v>600</v>
      </c>
      <c r="DT243" t="s">
        <v>288</v>
      </c>
      <c r="DU243" t="s">
        <v>646</v>
      </c>
      <c r="DV243" t="s">
        <v>210</v>
      </c>
      <c r="DW243" t="s">
        <v>207</v>
      </c>
      <c r="DX243">
        <v>170</v>
      </c>
      <c r="DY243">
        <v>1020</v>
      </c>
      <c r="DZ243" t="s">
        <v>253</v>
      </c>
      <c r="EA243" t="s">
        <v>254</v>
      </c>
      <c r="EB243" t="s">
        <v>210</v>
      </c>
      <c r="EC243" t="s">
        <v>207</v>
      </c>
      <c r="ED243">
        <v>210</v>
      </c>
      <c r="EE243">
        <v>1260</v>
      </c>
      <c r="EF243" t="s">
        <v>253</v>
      </c>
      <c r="EG243" t="s">
        <v>254</v>
      </c>
      <c r="EH243" t="s">
        <v>210</v>
      </c>
      <c r="EI243" t="s">
        <v>207</v>
      </c>
      <c r="EJ243">
        <v>0</v>
      </c>
      <c r="EK243">
        <v>0</v>
      </c>
      <c r="EL243" t="s">
        <v>219</v>
      </c>
      <c r="EM243">
        <v>350</v>
      </c>
      <c r="EN243">
        <v>2100</v>
      </c>
      <c r="EO243">
        <v>100</v>
      </c>
      <c r="EP243">
        <v>600</v>
      </c>
      <c r="EQ243" t="s">
        <v>277</v>
      </c>
      <c r="ER243" t="s">
        <v>278</v>
      </c>
      <c r="ES243" t="s">
        <v>210</v>
      </c>
      <c r="ET243" t="s">
        <v>207</v>
      </c>
      <c r="EU243">
        <v>60</v>
      </c>
      <c r="EV243">
        <v>360</v>
      </c>
      <c r="EW243" t="s">
        <v>277</v>
      </c>
      <c r="EX243" t="s">
        <v>278</v>
      </c>
      <c r="EY243" t="s">
        <v>210</v>
      </c>
      <c r="EZ243" t="s">
        <v>207</v>
      </c>
      <c r="FA243">
        <v>80</v>
      </c>
      <c r="FB243">
        <v>480</v>
      </c>
      <c r="FC243" t="s">
        <v>279</v>
      </c>
      <c r="FD243" t="s">
        <v>414</v>
      </c>
      <c r="FE243" t="s">
        <v>210</v>
      </c>
      <c r="FF243" t="s">
        <v>207</v>
      </c>
      <c r="FG243">
        <v>80</v>
      </c>
      <c r="FH243">
        <v>480</v>
      </c>
      <c r="FI243" t="s">
        <v>277</v>
      </c>
      <c r="FJ243" t="s">
        <v>278</v>
      </c>
      <c r="FK243" t="s">
        <v>210</v>
      </c>
      <c r="FL243" t="s">
        <v>207</v>
      </c>
      <c r="FM243">
        <v>30</v>
      </c>
      <c r="FN243">
        <v>180</v>
      </c>
      <c r="FO243" t="s">
        <v>277</v>
      </c>
      <c r="FP243" t="s">
        <v>278</v>
      </c>
      <c r="FQ243" t="s">
        <v>210</v>
      </c>
      <c r="FR243" t="s">
        <v>207</v>
      </c>
      <c r="FS243">
        <v>0</v>
      </c>
      <c r="FT243">
        <v>0</v>
      </c>
      <c r="FU243">
        <v>300</v>
      </c>
      <c r="FV243">
        <v>1800</v>
      </c>
      <c r="FW243">
        <v>210</v>
      </c>
      <c r="FX243">
        <v>1260</v>
      </c>
      <c r="FY243">
        <v>500</v>
      </c>
      <c r="FZ243">
        <v>3000</v>
      </c>
      <c r="GA243">
        <v>0</v>
      </c>
      <c r="GB243">
        <v>0</v>
      </c>
      <c r="GC243" t="s">
        <v>219</v>
      </c>
      <c r="GD243">
        <v>397</v>
      </c>
      <c r="GE243">
        <v>2382</v>
      </c>
      <c r="GF243" t="s">
        <v>219</v>
      </c>
      <c r="GG243" t="s">
        <v>253</v>
      </c>
      <c r="GH243" t="s">
        <v>254</v>
      </c>
      <c r="GI243" t="s">
        <v>219</v>
      </c>
      <c r="GJ243" t="s">
        <v>277</v>
      </c>
      <c r="GK243" t="s">
        <v>219</v>
      </c>
      <c r="GL243">
        <v>67</v>
      </c>
      <c r="GM243">
        <v>402</v>
      </c>
      <c r="GN243" t="s">
        <v>219</v>
      </c>
      <c r="GO243" t="s">
        <v>237</v>
      </c>
      <c r="GP243" t="s">
        <v>237</v>
      </c>
      <c r="GQ243" t="s">
        <v>257</v>
      </c>
      <c r="GR243" t="s">
        <v>220</v>
      </c>
    </row>
    <row r="244" spans="1:200" x14ac:dyDescent="0.2">
      <c r="A244" t="s">
        <v>389</v>
      </c>
      <c r="B244" t="s">
        <v>235</v>
      </c>
      <c r="C244" t="s">
        <v>951</v>
      </c>
      <c r="D244" t="s">
        <v>952</v>
      </c>
      <c r="E244" t="s">
        <v>1033</v>
      </c>
      <c r="F244" t="s">
        <v>1034</v>
      </c>
      <c r="G244">
        <v>9</v>
      </c>
      <c r="H244">
        <v>9</v>
      </c>
      <c r="I244" t="s">
        <v>219</v>
      </c>
      <c r="J244">
        <v>93</v>
      </c>
      <c r="K244">
        <v>558</v>
      </c>
      <c r="L244">
        <v>31</v>
      </c>
      <c r="M244">
        <v>186</v>
      </c>
      <c r="N244" t="s">
        <v>235</v>
      </c>
      <c r="O244" t="s">
        <v>392</v>
      </c>
      <c r="P244">
        <v>34</v>
      </c>
      <c r="Q244">
        <v>204</v>
      </c>
      <c r="R244" t="s">
        <v>235</v>
      </c>
      <c r="S244" t="s">
        <v>392</v>
      </c>
      <c r="T244">
        <v>0</v>
      </c>
      <c r="U244">
        <v>0</v>
      </c>
      <c r="V244" t="s">
        <v>207</v>
      </c>
      <c r="W244" t="s">
        <v>207</v>
      </c>
      <c r="X244">
        <v>13</v>
      </c>
      <c r="Y244">
        <v>78</v>
      </c>
      <c r="Z244" t="s">
        <v>235</v>
      </c>
      <c r="AA244" t="s">
        <v>392</v>
      </c>
      <c r="AB244">
        <v>15</v>
      </c>
      <c r="AC244">
        <v>90</v>
      </c>
      <c r="AD244" t="s">
        <v>235</v>
      </c>
      <c r="AE244" t="s">
        <v>392</v>
      </c>
      <c r="AF244">
        <v>0</v>
      </c>
      <c r="AG244">
        <v>0</v>
      </c>
      <c r="AH244" t="s">
        <v>207</v>
      </c>
      <c r="AI244" t="s">
        <v>207</v>
      </c>
      <c r="AJ244">
        <v>0</v>
      </c>
      <c r="AK244">
        <v>0</v>
      </c>
      <c r="AL244" t="s">
        <v>219</v>
      </c>
      <c r="AM244">
        <v>46</v>
      </c>
      <c r="AN244">
        <v>276</v>
      </c>
      <c r="AO244">
        <v>26</v>
      </c>
      <c r="AP244">
        <v>156</v>
      </c>
      <c r="AQ244" t="s">
        <v>277</v>
      </c>
      <c r="AR244" t="s">
        <v>278</v>
      </c>
      <c r="AS244">
        <v>0</v>
      </c>
      <c r="AT244">
        <v>0</v>
      </c>
      <c r="AU244" t="s">
        <v>207</v>
      </c>
      <c r="AV244" t="s">
        <v>207</v>
      </c>
      <c r="AW244">
        <v>8</v>
      </c>
      <c r="AX244">
        <v>48</v>
      </c>
      <c r="AY244" t="s">
        <v>277</v>
      </c>
      <c r="AZ244" t="s">
        <v>278</v>
      </c>
      <c r="BA244">
        <v>12</v>
      </c>
      <c r="BB244">
        <v>72</v>
      </c>
      <c r="BC244" t="s">
        <v>277</v>
      </c>
      <c r="BD244" t="s">
        <v>278</v>
      </c>
      <c r="BE244">
        <v>0</v>
      </c>
      <c r="BF244">
        <v>0</v>
      </c>
      <c r="BG244" t="s">
        <v>207</v>
      </c>
      <c r="BH244" t="s">
        <v>207</v>
      </c>
      <c r="BI244">
        <v>0</v>
      </c>
      <c r="BJ244">
        <v>0</v>
      </c>
      <c r="BK244">
        <v>186</v>
      </c>
      <c r="BL244">
        <v>0</v>
      </c>
      <c r="BM244">
        <v>0</v>
      </c>
      <c r="BN244">
        <v>0</v>
      </c>
      <c r="BO244" t="s">
        <v>206</v>
      </c>
      <c r="BP244">
        <v>169</v>
      </c>
      <c r="BQ244">
        <v>35</v>
      </c>
      <c r="BR244">
        <v>0</v>
      </c>
      <c r="BS244">
        <v>0</v>
      </c>
      <c r="BT244" t="s">
        <v>206</v>
      </c>
      <c r="BU244">
        <v>0</v>
      </c>
      <c r="BV244">
        <v>0</v>
      </c>
      <c r="BW244">
        <v>0</v>
      </c>
      <c r="BX244">
        <v>0</v>
      </c>
      <c r="BY244" t="s">
        <v>206</v>
      </c>
      <c r="BZ244">
        <v>63</v>
      </c>
      <c r="CA244">
        <v>5</v>
      </c>
      <c r="CB244">
        <v>10</v>
      </c>
      <c r="CC244">
        <v>0</v>
      </c>
      <c r="CD244" t="s">
        <v>206</v>
      </c>
      <c r="CE244">
        <v>0</v>
      </c>
      <c r="CF244">
        <v>86</v>
      </c>
      <c r="CG244">
        <v>4</v>
      </c>
      <c r="CH244">
        <v>0</v>
      </c>
      <c r="CI244" t="s">
        <v>206</v>
      </c>
      <c r="CJ244">
        <v>0</v>
      </c>
      <c r="CK244">
        <v>0</v>
      </c>
      <c r="CL244">
        <v>0</v>
      </c>
      <c r="CM244">
        <v>0</v>
      </c>
      <c r="CN244" t="s">
        <v>206</v>
      </c>
      <c r="CO244" t="s">
        <v>207</v>
      </c>
      <c r="CP244">
        <v>0</v>
      </c>
      <c r="CQ244">
        <v>0</v>
      </c>
      <c r="CR244">
        <v>0</v>
      </c>
      <c r="CS244">
        <v>93</v>
      </c>
      <c r="CT244">
        <v>558</v>
      </c>
      <c r="CU244" t="s">
        <v>219</v>
      </c>
      <c r="CV244">
        <v>40</v>
      </c>
      <c r="CW244">
        <v>280</v>
      </c>
      <c r="CX244">
        <v>3500</v>
      </c>
      <c r="CY244">
        <v>17500</v>
      </c>
      <c r="CZ244" t="s">
        <v>219</v>
      </c>
      <c r="DA244">
        <f>Table1[[#This Row],[i- returnees internal present household]]+Table1[[#This Row],[k- abroad returnee household]]</f>
        <v>375</v>
      </c>
      <c r="DB244">
        <f>Table1[[#This Row],[i- returnees internal present individuals]]+Table1[[#This Row],[k- abroad returnee individuals]]</f>
        <v>2250</v>
      </c>
      <c r="DC244" t="s">
        <v>219</v>
      </c>
      <c r="DD244">
        <v>255</v>
      </c>
      <c r="DE244">
        <v>1530</v>
      </c>
      <c r="DF244">
        <v>80</v>
      </c>
      <c r="DG244">
        <v>480</v>
      </c>
      <c r="DH244" t="s">
        <v>253</v>
      </c>
      <c r="DI244" t="s">
        <v>256</v>
      </c>
      <c r="DJ244" t="s">
        <v>210</v>
      </c>
      <c r="DK244" t="s">
        <v>207</v>
      </c>
      <c r="DL244">
        <v>40</v>
      </c>
      <c r="DM244">
        <v>240</v>
      </c>
      <c r="DN244" t="s">
        <v>253</v>
      </c>
      <c r="DO244" t="s">
        <v>254</v>
      </c>
      <c r="DP244" t="s">
        <v>210</v>
      </c>
      <c r="DQ244" t="s">
        <v>207</v>
      </c>
      <c r="DR244">
        <v>30</v>
      </c>
      <c r="DS244">
        <v>180</v>
      </c>
      <c r="DT244" t="s">
        <v>253</v>
      </c>
      <c r="DU244" t="s">
        <v>256</v>
      </c>
      <c r="DV244" t="s">
        <v>210</v>
      </c>
      <c r="DW244" t="s">
        <v>207</v>
      </c>
      <c r="DX244">
        <v>80</v>
      </c>
      <c r="DY244">
        <v>480</v>
      </c>
      <c r="DZ244" t="s">
        <v>235</v>
      </c>
      <c r="EA244" t="s">
        <v>392</v>
      </c>
      <c r="EB244" t="s">
        <v>210</v>
      </c>
      <c r="EC244" t="s">
        <v>207</v>
      </c>
      <c r="ED244">
        <v>25</v>
      </c>
      <c r="EE244">
        <v>150</v>
      </c>
      <c r="EF244" t="s">
        <v>253</v>
      </c>
      <c r="EG244" t="s">
        <v>254</v>
      </c>
      <c r="EH244" t="s">
        <v>210</v>
      </c>
      <c r="EI244" t="s">
        <v>207</v>
      </c>
      <c r="EJ244">
        <v>0</v>
      </c>
      <c r="EK244">
        <v>0</v>
      </c>
      <c r="EL244" t="s">
        <v>219</v>
      </c>
      <c r="EM244">
        <v>120</v>
      </c>
      <c r="EN244">
        <v>720</v>
      </c>
      <c r="EO244">
        <v>20</v>
      </c>
      <c r="EP244">
        <v>120</v>
      </c>
      <c r="EQ244" t="s">
        <v>277</v>
      </c>
      <c r="ER244" t="s">
        <v>278</v>
      </c>
      <c r="ES244" t="s">
        <v>210</v>
      </c>
      <c r="ET244" t="s">
        <v>207</v>
      </c>
      <c r="EU244">
        <v>25</v>
      </c>
      <c r="EV244">
        <v>150</v>
      </c>
      <c r="EW244" t="s">
        <v>279</v>
      </c>
      <c r="EX244" t="s">
        <v>414</v>
      </c>
      <c r="EY244" t="s">
        <v>210</v>
      </c>
      <c r="EZ244" t="s">
        <v>207</v>
      </c>
      <c r="FA244">
        <v>20</v>
      </c>
      <c r="FB244">
        <v>120</v>
      </c>
      <c r="FC244" t="s">
        <v>281</v>
      </c>
      <c r="FD244" t="s">
        <v>393</v>
      </c>
      <c r="FE244" t="s">
        <v>210</v>
      </c>
      <c r="FF244" t="s">
        <v>207</v>
      </c>
      <c r="FG244">
        <v>30</v>
      </c>
      <c r="FH244">
        <v>180</v>
      </c>
      <c r="FI244" t="s">
        <v>279</v>
      </c>
      <c r="FJ244" t="s">
        <v>414</v>
      </c>
      <c r="FK244" t="s">
        <v>210</v>
      </c>
      <c r="FL244" t="s">
        <v>207</v>
      </c>
      <c r="FM244">
        <v>25</v>
      </c>
      <c r="FN244">
        <v>150</v>
      </c>
      <c r="FO244" t="s">
        <v>277</v>
      </c>
      <c r="FP244" t="s">
        <v>278</v>
      </c>
      <c r="FQ244" t="s">
        <v>210</v>
      </c>
      <c r="FR244" t="s">
        <v>207</v>
      </c>
      <c r="FS244">
        <v>0</v>
      </c>
      <c r="FT244">
        <v>0</v>
      </c>
      <c r="FU244">
        <v>65</v>
      </c>
      <c r="FV244">
        <v>390</v>
      </c>
      <c r="FW244">
        <v>180</v>
      </c>
      <c r="FX244">
        <v>1080</v>
      </c>
      <c r="FY244">
        <v>130</v>
      </c>
      <c r="FZ244">
        <v>780</v>
      </c>
      <c r="GA244">
        <v>0</v>
      </c>
      <c r="GB244">
        <v>0</v>
      </c>
      <c r="GC244" t="s">
        <v>219</v>
      </c>
      <c r="GD244">
        <v>163</v>
      </c>
      <c r="GE244">
        <v>978</v>
      </c>
      <c r="GF244" t="s">
        <v>219</v>
      </c>
      <c r="GG244" t="s">
        <v>253</v>
      </c>
      <c r="GH244" t="s">
        <v>254</v>
      </c>
      <c r="GI244" t="s">
        <v>219</v>
      </c>
      <c r="GJ244" t="s">
        <v>277</v>
      </c>
      <c r="GK244" t="s">
        <v>219</v>
      </c>
      <c r="GL244">
        <v>36</v>
      </c>
      <c r="GM244">
        <v>216</v>
      </c>
      <c r="GN244" t="s">
        <v>219</v>
      </c>
      <c r="GO244" t="s">
        <v>237</v>
      </c>
      <c r="GP244" t="s">
        <v>211</v>
      </c>
      <c r="GQ244" t="s">
        <v>257</v>
      </c>
      <c r="GR244" t="s">
        <v>220</v>
      </c>
    </row>
    <row r="245" spans="1:200" x14ac:dyDescent="0.2">
      <c r="A245" t="s">
        <v>389</v>
      </c>
      <c r="B245" t="s">
        <v>235</v>
      </c>
      <c r="C245" t="s">
        <v>951</v>
      </c>
      <c r="D245" t="s">
        <v>952</v>
      </c>
      <c r="E245" t="s">
        <v>1035</v>
      </c>
      <c r="F245" t="s">
        <v>1036</v>
      </c>
      <c r="G245">
        <v>9</v>
      </c>
      <c r="H245">
        <v>9</v>
      </c>
      <c r="I245" t="s">
        <v>219</v>
      </c>
      <c r="J245">
        <v>325</v>
      </c>
      <c r="K245">
        <v>2218</v>
      </c>
      <c r="L245">
        <v>209</v>
      </c>
      <c r="M245">
        <v>1406</v>
      </c>
      <c r="N245" t="s">
        <v>235</v>
      </c>
      <c r="O245" t="s">
        <v>952</v>
      </c>
      <c r="P245">
        <v>116</v>
      </c>
      <c r="Q245">
        <v>812</v>
      </c>
      <c r="R245" t="s">
        <v>207</v>
      </c>
      <c r="S245" t="s">
        <v>207</v>
      </c>
      <c r="T245">
        <v>0</v>
      </c>
      <c r="U245">
        <v>0</v>
      </c>
      <c r="V245" t="s">
        <v>207</v>
      </c>
      <c r="W245" t="s">
        <v>207</v>
      </c>
      <c r="X245">
        <v>0</v>
      </c>
      <c r="Y245">
        <v>0</v>
      </c>
      <c r="Z245" t="s">
        <v>207</v>
      </c>
      <c r="AA245" t="s">
        <v>207</v>
      </c>
      <c r="AB245">
        <v>0</v>
      </c>
      <c r="AC245">
        <v>0</v>
      </c>
      <c r="AD245" t="s">
        <v>207</v>
      </c>
      <c r="AE245" t="s">
        <v>207</v>
      </c>
      <c r="AF245">
        <v>0</v>
      </c>
      <c r="AG245">
        <v>0</v>
      </c>
      <c r="AH245" t="s">
        <v>207</v>
      </c>
      <c r="AI245" t="s">
        <v>207</v>
      </c>
      <c r="AJ245">
        <v>0</v>
      </c>
      <c r="AK245">
        <v>0</v>
      </c>
      <c r="AL245" t="s">
        <v>219</v>
      </c>
      <c r="AM245">
        <v>116</v>
      </c>
      <c r="AN245">
        <v>812</v>
      </c>
      <c r="AO245">
        <v>116</v>
      </c>
      <c r="AP245">
        <v>812</v>
      </c>
      <c r="AQ245" t="s">
        <v>277</v>
      </c>
      <c r="AR245" t="s">
        <v>278</v>
      </c>
      <c r="AS245">
        <v>0</v>
      </c>
      <c r="AT245">
        <v>0</v>
      </c>
      <c r="AU245" t="s">
        <v>207</v>
      </c>
      <c r="AV245" t="s">
        <v>207</v>
      </c>
      <c r="AW245">
        <v>0</v>
      </c>
      <c r="AX245">
        <v>0</v>
      </c>
      <c r="AY245" t="s">
        <v>207</v>
      </c>
      <c r="AZ245" t="s">
        <v>207</v>
      </c>
      <c r="BA245">
        <v>0</v>
      </c>
      <c r="BB245">
        <v>0</v>
      </c>
      <c r="BC245" t="s">
        <v>207</v>
      </c>
      <c r="BD245" t="s">
        <v>207</v>
      </c>
      <c r="BE245">
        <v>0</v>
      </c>
      <c r="BF245">
        <v>0</v>
      </c>
      <c r="BG245" t="s">
        <v>207</v>
      </c>
      <c r="BH245" t="s">
        <v>207</v>
      </c>
      <c r="BI245">
        <v>0</v>
      </c>
      <c r="BJ245">
        <v>0</v>
      </c>
      <c r="BK245">
        <v>1406</v>
      </c>
      <c r="BL245">
        <v>0</v>
      </c>
      <c r="BM245">
        <v>0</v>
      </c>
      <c r="BN245">
        <v>0</v>
      </c>
      <c r="BO245" t="s">
        <v>206</v>
      </c>
      <c r="BP245">
        <v>0</v>
      </c>
      <c r="BQ245">
        <v>0</v>
      </c>
      <c r="BR245">
        <v>0</v>
      </c>
      <c r="BS245">
        <v>812</v>
      </c>
      <c r="BT245" t="s">
        <v>206</v>
      </c>
      <c r="BU245">
        <v>0</v>
      </c>
      <c r="BV245">
        <v>0</v>
      </c>
      <c r="BW245">
        <v>0</v>
      </c>
      <c r="BX245">
        <v>0</v>
      </c>
      <c r="BY245" t="s">
        <v>206</v>
      </c>
      <c r="BZ245">
        <v>0</v>
      </c>
      <c r="CA245">
        <v>0</v>
      </c>
      <c r="CB245">
        <v>0</v>
      </c>
      <c r="CC245">
        <v>0</v>
      </c>
      <c r="CD245" t="s">
        <v>206</v>
      </c>
      <c r="CE245">
        <v>0</v>
      </c>
      <c r="CF245">
        <v>0</v>
      </c>
      <c r="CG245">
        <v>0</v>
      </c>
      <c r="CH245">
        <v>0</v>
      </c>
      <c r="CI245" t="s">
        <v>206</v>
      </c>
      <c r="CJ245">
        <v>0</v>
      </c>
      <c r="CK245">
        <v>0</v>
      </c>
      <c r="CL245">
        <v>0</v>
      </c>
      <c r="CM245">
        <v>0</v>
      </c>
      <c r="CN245" t="s">
        <v>206</v>
      </c>
      <c r="CO245" t="s">
        <v>207</v>
      </c>
      <c r="CP245">
        <v>0</v>
      </c>
      <c r="CQ245">
        <v>0</v>
      </c>
      <c r="CR245">
        <v>0</v>
      </c>
      <c r="CS245">
        <v>325</v>
      </c>
      <c r="CT245">
        <v>2218</v>
      </c>
      <c r="CU245" t="s">
        <v>219</v>
      </c>
      <c r="CV245">
        <v>25</v>
      </c>
      <c r="CW245">
        <v>175</v>
      </c>
      <c r="CX245">
        <v>2220</v>
      </c>
      <c r="CY245">
        <v>15540</v>
      </c>
      <c r="CZ245" t="s">
        <v>219</v>
      </c>
      <c r="DA245">
        <f>Table1[[#This Row],[i- returnees internal present household]]+Table1[[#This Row],[k- abroad returnee household]]</f>
        <v>501</v>
      </c>
      <c r="DB245">
        <f>Table1[[#This Row],[i- returnees internal present individuals]]+Table1[[#This Row],[k- abroad returnee individuals]]</f>
        <v>3006</v>
      </c>
      <c r="DC245" t="s">
        <v>219</v>
      </c>
      <c r="DD245">
        <v>294</v>
      </c>
      <c r="DE245">
        <v>1764</v>
      </c>
      <c r="DF245">
        <v>67</v>
      </c>
      <c r="DG245">
        <v>402</v>
      </c>
      <c r="DH245" t="s">
        <v>253</v>
      </c>
      <c r="DI245" t="s">
        <v>254</v>
      </c>
      <c r="DJ245" t="s">
        <v>210</v>
      </c>
      <c r="DK245" t="s">
        <v>207</v>
      </c>
      <c r="DL245">
        <v>69</v>
      </c>
      <c r="DM245">
        <v>444</v>
      </c>
      <c r="DN245" t="s">
        <v>253</v>
      </c>
      <c r="DO245" t="s">
        <v>256</v>
      </c>
      <c r="DP245" t="s">
        <v>210</v>
      </c>
      <c r="DQ245" t="s">
        <v>207</v>
      </c>
      <c r="DR245">
        <v>66</v>
      </c>
      <c r="DS245">
        <v>396</v>
      </c>
      <c r="DT245" t="s">
        <v>288</v>
      </c>
      <c r="DU245" t="s">
        <v>646</v>
      </c>
      <c r="DV245" t="s">
        <v>210</v>
      </c>
      <c r="DW245" t="s">
        <v>207</v>
      </c>
      <c r="DX245">
        <v>55</v>
      </c>
      <c r="DY245">
        <v>330</v>
      </c>
      <c r="DZ245" t="s">
        <v>235</v>
      </c>
      <c r="EA245" t="s">
        <v>392</v>
      </c>
      <c r="EB245" t="s">
        <v>210</v>
      </c>
      <c r="EC245" t="s">
        <v>207</v>
      </c>
      <c r="ED245">
        <v>37</v>
      </c>
      <c r="EE245">
        <v>192</v>
      </c>
      <c r="EF245" t="s">
        <v>253</v>
      </c>
      <c r="EG245" t="s">
        <v>254</v>
      </c>
      <c r="EH245" t="s">
        <v>210</v>
      </c>
      <c r="EI245" t="s">
        <v>207</v>
      </c>
      <c r="EJ245">
        <v>0</v>
      </c>
      <c r="EK245">
        <v>0</v>
      </c>
      <c r="EL245" t="s">
        <v>219</v>
      </c>
      <c r="EM245">
        <v>207</v>
      </c>
      <c r="EN245">
        <v>1242</v>
      </c>
      <c r="EO245">
        <v>66</v>
      </c>
      <c r="EP245">
        <v>396</v>
      </c>
      <c r="EQ245" t="s">
        <v>277</v>
      </c>
      <c r="ER245" t="s">
        <v>278</v>
      </c>
      <c r="ES245" t="s">
        <v>210</v>
      </c>
      <c r="ET245" t="s">
        <v>207</v>
      </c>
      <c r="EU245">
        <v>25</v>
      </c>
      <c r="EV245">
        <v>150</v>
      </c>
      <c r="EW245" t="s">
        <v>279</v>
      </c>
      <c r="EX245" t="s">
        <v>414</v>
      </c>
      <c r="EY245" t="s">
        <v>210</v>
      </c>
      <c r="EZ245" t="s">
        <v>207</v>
      </c>
      <c r="FA245">
        <v>21</v>
      </c>
      <c r="FB245">
        <v>126</v>
      </c>
      <c r="FC245" t="s">
        <v>277</v>
      </c>
      <c r="FD245" t="s">
        <v>278</v>
      </c>
      <c r="FE245" t="s">
        <v>210</v>
      </c>
      <c r="FF245" t="s">
        <v>207</v>
      </c>
      <c r="FG245">
        <v>66</v>
      </c>
      <c r="FH245">
        <v>396</v>
      </c>
      <c r="FI245" t="s">
        <v>277</v>
      </c>
      <c r="FJ245" t="s">
        <v>278</v>
      </c>
      <c r="FK245" t="s">
        <v>210</v>
      </c>
      <c r="FL245" t="s">
        <v>207</v>
      </c>
      <c r="FM245">
        <v>29</v>
      </c>
      <c r="FN245">
        <v>174</v>
      </c>
      <c r="FO245" t="s">
        <v>277</v>
      </c>
      <c r="FP245" t="s">
        <v>278</v>
      </c>
      <c r="FQ245" t="s">
        <v>210</v>
      </c>
      <c r="FR245" t="s">
        <v>207</v>
      </c>
      <c r="FS245">
        <v>0</v>
      </c>
      <c r="FT245">
        <v>0</v>
      </c>
      <c r="FU245">
        <v>175</v>
      </c>
      <c r="FV245">
        <v>1050</v>
      </c>
      <c r="FW245">
        <v>145</v>
      </c>
      <c r="FX245">
        <v>870</v>
      </c>
      <c r="FY245">
        <v>181</v>
      </c>
      <c r="FZ245">
        <v>1086</v>
      </c>
      <c r="GA245">
        <v>0</v>
      </c>
      <c r="GB245">
        <v>0</v>
      </c>
      <c r="GC245" t="s">
        <v>219</v>
      </c>
      <c r="GD245">
        <v>267</v>
      </c>
      <c r="GE245">
        <v>1602</v>
      </c>
      <c r="GF245" t="s">
        <v>219</v>
      </c>
      <c r="GG245" t="s">
        <v>253</v>
      </c>
      <c r="GH245" t="s">
        <v>256</v>
      </c>
      <c r="GI245" t="s">
        <v>206</v>
      </c>
      <c r="GJ245" t="s">
        <v>207</v>
      </c>
      <c r="GK245" t="s">
        <v>219</v>
      </c>
      <c r="GL245">
        <v>112</v>
      </c>
      <c r="GM245">
        <v>672</v>
      </c>
      <c r="GN245" t="s">
        <v>219</v>
      </c>
      <c r="GO245" t="s">
        <v>237</v>
      </c>
      <c r="GP245" t="s">
        <v>257</v>
      </c>
      <c r="GQ245" t="s">
        <v>257</v>
      </c>
      <c r="GR245" t="s">
        <v>220</v>
      </c>
    </row>
    <row r="246" spans="1:200" x14ac:dyDescent="0.2">
      <c r="A246" t="s">
        <v>202</v>
      </c>
      <c r="B246" t="s">
        <v>203</v>
      </c>
      <c r="C246" t="s">
        <v>1013</v>
      </c>
      <c r="D246" t="s">
        <v>413</v>
      </c>
      <c r="E246" t="s">
        <v>1037</v>
      </c>
      <c r="F246" t="s">
        <v>1038</v>
      </c>
      <c r="G246">
        <v>9</v>
      </c>
      <c r="H246">
        <v>9</v>
      </c>
      <c r="I246" t="s">
        <v>219</v>
      </c>
      <c r="J246">
        <v>598</v>
      </c>
      <c r="K246">
        <v>3606</v>
      </c>
      <c r="L246">
        <v>82</v>
      </c>
      <c r="M246">
        <v>491</v>
      </c>
      <c r="N246" t="s">
        <v>203</v>
      </c>
      <c r="O246" t="s">
        <v>413</v>
      </c>
      <c r="P246">
        <v>135</v>
      </c>
      <c r="Q246">
        <v>809</v>
      </c>
      <c r="R246" t="s">
        <v>203</v>
      </c>
      <c r="S246" t="s">
        <v>413</v>
      </c>
      <c r="T246">
        <v>162</v>
      </c>
      <c r="U246">
        <v>973</v>
      </c>
      <c r="V246" t="s">
        <v>203</v>
      </c>
      <c r="W246" t="s">
        <v>413</v>
      </c>
      <c r="X246">
        <v>93</v>
      </c>
      <c r="Y246">
        <v>558</v>
      </c>
      <c r="Z246" t="s">
        <v>203</v>
      </c>
      <c r="AA246" t="s">
        <v>413</v>
      </c>
      <c r="AB246">
        <v>74</v>
      </c>
      <c r="AC246">
        <v>448</v>
      </c>
      <c r="AD246" t="s">
        <v>203</v>
      </c>
      <c r="AE246" t="s">
        <v>413</v>
      </c>
      <c r="AF246">
        <v>52</v>
      </c>
      <c r="AG246">
        <v>327</v>
      </c>
      <c r="AH246" t="s">
        <v>203</v>
      </c>
      <c r="AI246" t="s">
        <v>413</v>
      </c>
      <c r="AJ246">
        <v>0</v>
      </c>
      <c r="AK246">
        <v>0</v>
      </c>
      <c r="AL246" t="s">
        <v>219</v>
      </c>
      <c r="AM246">
        <v>148</v>
      </c>
      <c r="AN246">
        <v>888</v>
      </c>
      <c r="AO246">
        <v>23</v>
      </c>
      <c r="AP246">
        <v>138</v>
      </c>
      <c r="AQ246" t="s">
        <v>208</v>
      </c>
      <c r="AR246" t="s">
        <v>375</v>
      </c>
      <c r="AS246">
        <v>12</v>
      </c>
      <c r="AT246">
        <v>72</v>
      </c>
      <c r="AU246" t="s">
        <v>208</v>
      </c>
      <c r="AV246" t="s">
        <v>375</v>
      </c>
      <c r="AW246">
        <v>84</v>
      </c>
      <c r="AX246">
        <v>504</v>
      </c>
      <c r="AY246" t="s">
        <v>208</v>
      </c>
      <c r="AZ246" t="s">
        <v>375</v>
      </c>
      <c r="BA246">
        <v>10</v>
      </c>
      <c r="BB246">
        <v>60</v>
      </c>
      <c r="BC246" t="s">
        <v>208</v>
      </c>
      <c r="BD246" t="s">
        <v>375</v>
      </c>
      <c r="BE246">
        <v>19</v>
      </c>
      <c r="BF246">
        <v>114</v>
      </c>
      <c r="BG246" t="s">
        <v>208</v>
      </c>
      <c r="BH246" t="s">
        <v>375</v>
      </c>
      <c r="BI246">
        <v>0</v>
      </c>
      <c r="BJ246">
        <v>0</v>
      </c>
      <c r="BK246">
        <v>491</v>
      </c>
      <c r="BL246">
        <v>0</v>
      </c>
      <c r="BM246">
        <v>0</v>
      </c>
      <c r="BN246">
        <v>0</v>
      </c>
      <c r="BO246" t="s">
        <v>206</v>
      </c>
      <c r="BP246">
        <v>698</v>
      </c>
      <c r="BQ246">
        <v>0</v>
      </c>
      <c r="BR246">
        <v>0</v>
      </c>
      <c r="BS246">
        <v>111</v>
      </c>
      <c r="BT246" t="s">
        <v>206</v>
      </c>
      <c r="BU246">
        <v>915</v>
      </c>
      <c r="BV246">
        <v>0</v>
      </c>
      <c r="BW246">
        <v>0</v>
      </c>
      <c r="BX246">
        <v>58</v>
      </c>
      <c r="BY246" t="s">
        <v>206</v>
      </c>
      <c r="BZ246">
        <v>154</v>
      </c>
      <c r="CA246">
        <v>0</v>
      </c>
      <c r="CB246">
        <v>0</v>
      </c>
      <c r="CC246">
        <v>404</v>
      </c>
      <c r="CD246" t="s">
        <v>206</v>
      </c>
      <c r="CE246">
        <v>400</v>
      </c>
      <c r="CF246">
        <v>0</v>
      </c>
      <c r="CG246">
        <v>0</v>
      </c>
      <c r="CH246">
        <v>48</v>
      </c>
      <c r="CI246" t="s">
        <v>206</v>
      </c>
      <c r="CJ246">
        <v>236</v>
      </c>
      <c r="CK246">
        <v>0</v>
      </c>
      <c r="CL246">
        <v>0</v>
      </c>
      <c r="CM246">
        <v>91</v>
      </c>
      <c r="CN246" t="s">
        <v>206</v>
      </c>
      <c r="CO246" t="s">
        <v>207</v>
      </c>
      <c r="CP246">
        <v>0</v>
      </c>
      <c r="CQ246">
        <v>0</v>
      </c>
      <c r="CR246">
        <v>0</v>
      </c>
      <c r="CS246">
        <v>598</v>
      </c>
      <c r="CT246">
        <v>3606</v>
      </c>
      <c r="CU246" t="s">
        <v>219</v>
      </c>
      <c r="CV246">
        <v>25</v>
      </c>
      <c r="CW246">
        <v>150</v>
      </c>
      <c r="CX246">
        <v>466</v>
      </c>
      <c r="CY246">
        <v>2796</v>
      </c>
      <c r="CZ246" t="s">
        <v>219</v>
      </c>
      <c r="DA246">
        <f>Table1[[#This Row],[i- returnees internal present household]]+Table1[[#This Row],[k- abroad returnee household]]</f>
        <v>1325</v>
      </c>
      <c r="DB246">
        <f>Table1[[#This Row],[i- returnees internal present individuals]]+Table1[[#This Row],[k- abroad returnee individuals]]</f>
        <v>7726</v>
      </c>
      <c r="DC246" t="s">
        <v>219</v>
      </c>
      <c r="DD246">
        <v>541</v>
      </c>
      <c r="DE246">
        <v>3246</v>
      </c>
      <c r="DF246">
        <v>21</v>
      </c>
      <c r="DG246">
        <v>126</v>
      </c>
      <c r="DH246" t="s">
        <v>203</v>
      </c>
      <c r="DI246" t="s">
        <v>367</v>
      </c>
      <c r="DJ246" t="s">
        <v>210</v>
      </c>
      <c r="DK246" t="s">
        <v>207</v>
      </c>
      <c r="DL246">
        <v>40</v>
      </c>
      <c r="DM246">
        <v>240</v>
      </c>
      <c r="DN246" t="s">
        <v>203</v>
      </c>
      <c r="DO246" t="s">
        <v>367</v>
      </c>
      <c r="DP246" t="s">
        <v>210</v>
      </c>
      <c r="DQ246" t="s">
        <v>207</v>
      </c>
      <c r="DR246">
        <v>180</v>
      </c>
      <c r="DS246">
        <v>1080</v>
      </c>
      <c r="DT246" t="s">
        <v>203</v>
      </c>
      <c r="DU246" t="s">
        <v>367</v>
      </c>
      <c r="DV246" t="s">
        <v>210</v>
      </c>
      <c r="DW246" t="s">
        <v>207</v>
      </c>
      <c r="DX246">
        <v>250</v>
      </c>
      <c r="DY246">
        <v>1500</v>
      </c>
      <c r="DZ246" t="s">
        <v>203</v>
      </c>
      <c r="EA246" t="s">
        <v>367</v>
      </c>
      <c r="EB246" t="s">
        <v>210</v>
      </c>
      <c r="EC246" t="s">
        <v>207</v>
      </c>
      <c r="ED246">
        <v>50</v>
      </c>
      <c r="EE246">
        <v>300</v>
      </c>
      <c r="EF246" t="s">
        <v>203</v>
      </c>
      <c r="EG246" t="s">
        <v>367</v>
      </c>
      <c r="EH246" t="s">
        <v>210</v>
      </c>
      <c r="EI246" t="s">
        <v>207</v>
      </c>
      <c r="EJ246">
        <v>0</v>
      </c>
      <c r="EK246">
        <v>0</v>
      </c>
      <c r="EL246" t="s">
        <v>219</v>
      </c>
      <c r="EM246">
        <v>784</v>
      </c>
      <c r="EN246">
        <v>4480</v>
      </c>
      <c r="EO246">
        <v>21</v>
      </c>
      <c r="EP246">
        <v>126</v>
      </c>
      <c r="EQ246" t="s">
        <v>208</v>
      </c>
      <c r="ER246" t="s">
        <v>209</v>
      </c>
      <c r="ES246" t="s">
        <v>210</v>
      </c>
      <c r="ET246" t="s">
        <v>207</v>
      </c>
      <c r="EU246">
        <v>45</v>
      </c>
      <c r="EV246">
        <v>270</v>
      </c>
      <c r="EW246" t="s">
        <v>208</v>
      </c>
      <c r="EX246" t="s">
        <v>209</v>
      </c>
      <c r="EY246" t="s">
        <v>210</v>
      </c>
      <c r="EZ246" t="s">
        <v>207</v>
      </c>
      <c r="FA246">
        <v>210</v>
      </c>
      <c r="FB246">
        <v>1260</v>
      </c>
      <c r="FC246" t="s">
        <v>208</v>
      </c>
      <c r="FD246" t="s">
        <v>209</v>
      </c>
      <c r="FE246" t="s">
        <v>210</v>
      </c>
      <c r="FF246" t="s">
        <v>207</v>
      </c>
      <c r="FG246">
        <v>299</v>
      </c>
      <c r="FH246">
        <v>1682</v>
      </c>
      <c r="FI246" t="s">
        <v>208</v>
      </c>
      <c r="FJ246" t="s">
        <v>209</v>
      </c>
      <c r="FK246" t="s">
        <v>210</v>
      </c>
      <c r="FL246" t="s">
        <v>207</v>
      </c>
      <c r="FM246">
        <v>209</v>
      </c>
      <c r="FN246">
        <v>1142</v>
      </c>
      <c r="FO246" t="s">
        <v>208</v>
      </c>
      <c r="FP246" t="s">
        <v>209</v>
      </c>
      <c r="FQ246" t="s">
        <v>210</v>
      </c>
      <c r="FR246" t="s">
        <v>207</v>
      </c>
      <c r="FS246">
        <v>0</v>
      </c>
      <c r="FT246">
        <v>0</v>
      </c>
      <c r="FU246">
        <v>439</v>
      </c>
      <c r="FV246">
        <v>2410</v>
      </c>
      <c r="FW246">
        <v>421</v>
      </c>
      <c r="FX246">
        <v>2526</v>
      </c>
      <c r="FY246">
        <v>465</v>
      </c>
      <c r="FZ246">
        <v>2790</v>
      </c>
      <c r="GA246">
        <v>0</v>
      </c>
      <c r="GB246">
        <v>0</v>
      </c>
      <c r="GC246" t="s">
        <v>219</v>
      </c>
      <c r="GD246">
        <v>30</v>
      </c>
      <c r="GE246">
        <v>180</v>
      </c>
      <c r="GF246" t="s">
        <v>219</v>
      </c>
      <c r="GG246" t="s">
        <v>203</v>
      </c>
      <c r="GH246" t="s">
        <v>367</v>
      </c>
      <c r="GI246" t="s">
        <v>219</v>
      </c>
      <c r="GJ246" t="s">
        <v>208</v>
      </c>
      <c r="GK246" t="s">
        <v>219</v>
      </c>
      <c r="GL246">
        <v>28</v>
      </c>
      <c r="GM246">
        <v>168</v>
      </c>
      <c r="GN246" t="s">
        <v>206</v>
      </c>
      <c r="GO246" t="s">
        <v>257</v>
      </c>
      <c r="GP246" t="s">
        <v>257</v>
      </c>
      <c r="GQ246" t="s">
        <v>257</v>
      </c>
      <c r="GR246" t="s">
        <v>1039</v>
      </c>
    </row>
    <row r="247" spans="1:200" x14ac:dyDescent="0.2">
      <c r="A247" t="s">
        <v>202</v>
      </c>
      <c r="B247" t="s">
        <v>203</v>
      </c>
      <c r="C247" t="s">
        <v>1013</v>
      </c>
      <c r="D247" t="s">
        <v>413</v>
      </c>
      <c r="E247" t="s">
        <v>1040</v>
      </c>
      <c r="F247" t="s">
        <v>1041</v>
      </c>
      <c r="G247">
        <v>9</v>
      </c>
      <c r="H247">
        <v>9</v>
      </c>
      <c r="I247" t="s">
        <v>219</v>
      </c>
      <c r="J247">
        <v>200</v>
      </c>
      <c r="K247">
        <v>1200</v>
      </c>
      <c r="L247">
        <v>47</v>
      </c>
      <c r="M247">
        <v>283</v>
      </c>
      <c r="N247" t="s">
        <v>203</v>
      </c>
      <c r="O247" t="s">
        <v>413</v>
      </c>
      <c r="P247">
        <v>103</v>
      </c>
      <c r="Q247">
        <v>617</v>
      </c>
      <c r="R247" t="s">
        <v>203</v>
      </c>
      <c r="S247" t="s">
        <v>413</v>
      </c>
      <c r="T247">
        <v>0</v>
      </c>
      <c r="U247">
        <v>0</v>
      </c>
      <c r="V247" t="s">
        <v>207</v>
      </c>
      <c r="W247" t="s">
        <v>207</v>
      </c>
      <c r="X247">
        <v>0</v>
      </c>
      <c r="Y247">
        <v>0</v>
      </c>
      <c r="Z247" t="s">
        <v>207</v>
      </c>
      <c r="AA247" t="s">
        <v>207</v>
      </c>
      <c r="AB247">
        <v>50</v>
      </c>
      <c r="AC247">
        <v>300</v>
      </c>
      <c r="AD247" t="s">
        <v>207</v>
      </c>
      <c r="AE247" t="s">
        <v>207</v>
      </c>
      <c r="AF247">
        <v>0</v>
      </c>
      <c r="AG247">
        <v>0</v>
      </c>
      <c r="AH247" t="s">
        <v>207</v>
      </c>
      <c r="AI247" t="s">
        <v>207</v>
      </c>
      <c r="AJ247">
        <v>0</v>
      </c>
      <c r="AK247">
        <v>0</v>
      </c>
      <c r="AL247" t="s">
        <v>219</v>
      </c>
      <c r="AM247">
        <v>150</v>
      </c>
      <c r="AN247">
        <v>900</v>
      </c>
      <c r="AO247">
        <v>100</v>
      </c>
      <c r="AP247">
        <v>600</v>
      </c>
      <c r="AQ247" t="s">
        <v>208</v>
      </c>
      <c r="AR247" t="s">
        <v>209</v>
      </c>
      <c r="AS247">
        <v>0</v>
      </c>
      <c r="AT247">
        <v>0</v>
      </c>
      <c r="AU247" t="s">
        <v>207</v>
      </c>
      <c r="AV247" t="s">
        <v>207</v>
      </c>
      <c r="AW247">
        <v>0</v>
      </c>
      <c r="AX247">
        <v>0</v>
      </c>
      <c r="AY247" t="s">
        <v>207</v>
      </c>
      <c r="AZ247" t="s">
        <v>207</v>
      </c>
      <c r="BA247">
        <v>50</v>
      </c>
      <c r="BB247">
        <v>300</v>
      </c>
      <c r="BC247" t="s">
        <v>208</v>
      </c>
      <c r="BD247" t="s">
        <v>209</v>
      </c>
      <c r="BE247">
        <v>0</v>
      </c>
      <c r="BF247">
        <v>0</v>
      </c>
      <c r="BG247" t="s">
        <v>207</v>
      </c>
      <c r="BH247" t="s">
        <v>207</v>
      </c>
      <c r="BI247">
        <v>0</v>
      </c>
      <c r="BJ247">
        <v>0</v>
      </c>
      <c r="BK247">
        <v>283</v>
      </c>
      <c r="BL247">
        <v>0</v>
      </c>
      <c r="BM247">
        <v>0</v>
      </c>
      <c r="BN247">
        <v>0</v>
      </c>
      <c r="BO247" t="s">
        <v>206</v>
      </c>
      <c r="BP247">
        <v>274</v>
      </c>
      <c r="BQ247">
        <v>0</v>
      </c>
      <c r="BR247">
        <v>0</v>
      </c>
      <c r="BS247">
        <v>343</v>
      </c>
      <c r="BT247" t="s">
        <v>206</v>
      </c>
      <c r="BU247">
        <v>0</v>
      </c>
      <c r="BV247">
        <v>0</v>
      </c>
      <c r="BW247">
        <v>0</v>
      </c>
      <c r="BX247">
        <v>0</v>
      </c>
      <c r="BY247" t="s">
        <v>206</v>
      </c>
      <c r="BZ247">
        <v>0</v>
      </c>
      <c r="CA247">
        <v>0</v>
      </c>
      <c r="CB247">
        <v>0</v>
      </c>
      <c r="CC247">
        <v>0</v>
      </c>
      <c r="CD247" t="s">
        <v>206</v>
      </c>
      <c r="CE247">
        <v>0</v>
      </c>
      <c r="CF247">
        <v>0</v>
      </c>
      <c r="CG247">
        <v>0</v>
      </c>
      <c r="CH247">
        <v>300</v>
      </c>
      <c r="CI247" t="s">
        <v>206</v>
      </c>
      <c r="CJ247">
        <v>0</v>
      </c>
      <c r="CK247">
        <v>0</v>
      </c>
      <c r="CL247">
        <v>0</v>
      </c>
      <c r="CM247">
        <v>0</v>
      </c>
      <c r="CN247" t="s">
        <v>206</v>
      </c>
      <c r="CO247" t="s">
        <v>207</v>
      </c>
      <c r="CP247">
        <v>0</v>
      </c>
      <c r="CQ247">
        <v>0</v>
      </c>
      <c r="CR247">
        <v>0</v>
      </c>
      <c r="CS247">
        <v>200</v>
      </c>
      <c r="CT247">
        <v>1200</v>
      </c>
      <c r="CU247" t="s">
        <v>219</v>
      </c>
      <c r="CV247">
        <v>14</v>
      </c>
      <c r="CW247">
        <v>84</v>
      </c>
      <c r="CX247">
        <v>955</v>
      </c>
      <c r="CY247">
        <v>5730</v>
      </c>
      <c r="CZ247" t="s">
        <v>219</v>
      </c>
      <c r="DA247">
        <f>Table1[[#This Row],[i- returnees internal present household]]+Table1[[#This Row],[k- abroad returnee household]]</f>
        <v>755</v>
      </c>
      <c r="DB247">
        <f>Table1[[#This Row],[i- returnees internal present individuals]]+Table1[[#This Row],[k- abroad returnee individuals]]</f>
        <v>4215</v>
      </c>
      <c r="DC247" t="s">
        <v>219</v>
      </c>
      <c r="DD247">
        <v>270</v>
      </c>
      <c r="DE247">
        <v>1550</v>
      </c>
      <c r="DF247">
        <v>77</v>
      </c>
      <c r="DG247">
        <v>462</v>
      </c>
      <c r="DH247" t="s">
        <v>203</v>
      </c>
      <c r="DI247" t="s">
        <v>413</v>
      </c>
      <c r="DJ247" t="s">
        <v>210</v>
      </c>
      <c r="DK247" t="s">
        <v>207</v>
      </c>
      <c r="DL247">
        <v>0</v>
      </c>
      <c r="DM247">
        <v>0</v>
      </c>
      <c r="DN247" t="s">
        <v>207</v>
      </c>
      <c r="DO247" t="s">
        <v>207</v>
      </c>
      <c r="DP247" t="s">
        <v>207</v>
      </c>
      <c r="DQ247" t="s">
        <v>207</v>
      </c>
      <c r="DR247">
        <v>150</v>
      </c>
      <c r="DS247">
        <v>830</v>
      </c>
      <c r="DT247" t="s">
        <v>203</v>
      </c>
      <c r="DU247" t="s">
        <v>413</v>
      </c>
      <c r="DV247" t="s">
        <v>210</v>
      </c>
      <c r="DW247" t="s">
        <v>207</v>
      </c>
      <c r="DX247">
        <v>43</v>
      </c>
      <c r="DY247">
        <v>258</v>
      </c>
      <c r="DZ247" t="s">
        <v>203</v>
      </c>
      <c r="EA247" t="s">
        <v>413</v>
      </c>
      <c r="EB247" t="s">
        <v>210</v>
      </c>
      <c r="EC247" t="s">
        <v>207</v>
      </c>
      <c r="ED247">
        <v>0</v>
      </c>
      <c r="EE247">
        <v>0</v>
      </c>
      <c r="EF247" t="s">
        <v>207</v>
      </c>
      <c r="EG247" t="s">
        <v>207</v>
      </c>
      <c r="EH247" t="s">
        <v>207</v>
      </c>
      <c r="EI247" t="s">
        <v>207</v>
      </c>
      <c r="EJ247">
        <v>0</v>
      </c>
      <c r="EK247">
        <v>0</v>
      </c>
      <c r="EL247" t="s">
        <v>219</v>
      </c>
      <c r="EM247">
        <v>485</v>
      </c>
      <c r="EN247">
        <v>2665</v>
      </c>
      <c r="EO247">
        <v>90</v>
      </c>
      <c r="EP247">
        <v>540</v>
      </c>
      <c r="EQ247" t="s">
        <v>208</v>
      </c>
      <c r="ER247" t="s">
        <v>209</v>
      </c>
      <c r="ES247" t="s">
        <v>210</v>
      </c>
      <c r="ET247" t="s">
        <v>207</v>
      </c>
      <c r="EU247">
        <v>0</v>
      </c>
      <c r="EV247">
        <v>0</v>
      </c>
      <c r="EW247" t="s">
        <v>207</v>
      </c>
      <c r="EX247" t="s">
        <v>207</v>
      </c>
      <c r="EY247" t="s">
        <v>207</v>
      </c>
      <c r="EZ247" t="s">
        <v>207</v>
      </c>
      <c r="FA247">
        <v>349</v>
      </c>
      <c r="FB247">
        <v>1849</v>
      </c>
      <c r="FC247" t="s">
        <v>208</v>
      </c>
      <c r="FD247" t="s">
        <v>209</v>
      </c>
      <c r="FE247" t="s">
        <v>210</v>
      </c>
      <c r="FF247" t="s">
        <v>207</v>
      </c>
      <c r="FG247">
        <v>46</v>
      </c>
      <c r="FH247">
        <v>276</v>
      </c>
      <c r="FI247" t="s">
        <v>208</v>
      </c>
      <c r="FJ247" t="s">
        <v>209</v>
      </c>
      <c r="FK247" t="s">
        <v>210</v>
      </c>
      <c r="FL247" t="s">
        <v>207</v>
      </c>
      <c r="FM247">
        <v>0</v>
      </c>
      <c r="FN247">
        <v>0</v>
      </c>
      <c r="FO247" t="s">
        <v>207</v>
      </c>
      <c r="FP247" t="s">
        <v>207</v>
      </c>
      <c r="FQ247" t="s">
        <v>207</v>
      </c>
      <c r="FR247" t="s">
        <v>207</v>
      </c>
      <c r="FS247">
        <v>0</v>
      </c>
      <c r="FT247">
        <v>0</v>
      </c>
      <c r="FU247">
        <v>549</v>
      </c>
      <c r="FV247">
        <v>2979</v>
      </c>
      <c r="FW247">
        <v>75</v>
      </c>
      <c r="FX247">
        <v>450</v>
      </c>
      <c r="FY247">
        <v>131</v>
      </c>
      <c r="FZ247">
        <v>786</v>
      </c>
      <c r="GA247">
        <v>0</v>
      </c>
      <c r="GB247">
        <v>0</v>
      </c>
      <c r="GC247" t="s">
        <v>219</v>
      </c>
      <c r="GD247">
        <v>44</v>
      </c>
      <c r="GE247">
        <v>264</v>
      </c>
      <c r="GF247" t="s">
        <v>219</v>
      </c>
      <c r="GG247" t="s">
        <v>203</v>
      </c>
      <c r="GH247" t="s">
        <v>413</v>
      </c>
      <c r="GI247" t="s">
        <v>219</v>
      </c>
      <c r="GJ247" t="s">
        <v>208</v>
      </c>
      <c r="GK247" t="s">
        <v>219</v>
      </c>
      <c r="GL247">
        <v>30</v>
      </c>
      <c r="GM247">
        <v>180</v>
      </c>
      <c r="GN247" t="s">
        <v>219</v>
      </c>
      <c r="GO247" t="s">
        <v>211</v>
      </c>
      <c r="GP247" t="s">
        <v>212</v>
      </c>
      <c r="GQ247" t="s">
        <v>257</v>
      </c>
      <c r="GR247" t="s">
        <v>220</v>
      </c>
    </row>
    <row r="248" spans="1:200" x14ac:dyDescent="0.2">
      <c r="A248" t="s">
        <v>231</v>
      </c>
      <c r="B248" t="s">
        <v>232</v>
      </c>
      <c r="C248" t="s">
        <v>1043</v>
      </c>
      <c r="D248" t="s">
        <v>1044</v>
      </c>
      <c r="E248" t="s">
        <v>1042</v>
      </c>
      <c r="F248" t="s">
        <v>1045</v>
      </c>
      <c r="G248">
        <v>9</v>
      </c>
      <c r="H248">
        <v>9</v>
      </c>
      <c r="I248" t="s">
        <v>219</v>
      </c>
      <c r="J248">
        <v>236</v>
      </c>
      <c r="K248">
        <v>1209</v>
      </c>
      <c r="L248">
        <v>21</v>
      </c>
      <c r="M248">
        <v>105</v>
      </c>
      <c r="N248" t="s">
        <v>232</v>
      </c>
      <c r="O248" t="s">
        <v>1044</v>
      </c>
      <c r="P248">
        <v>32</v>
      </c>
      <c r="Q248">
        <v>160</v>
      </c>
      <c r="R248" t="s">
        <v>232</v>
      </c>
      <c r="S248" t="s">
        <v>1044</v>
      </c>
      <c r="T248">
        <v>15</v>
      </c>
      <c r="U248">
        <v>75</v>
      </c>
      <c r="V248" t="s">
        <v>232</v>
      </c>
      <c r="W248" t="s">
        <v>1044</v>
      </c>
      <c r="X248">
        <v>29</v>
      </c>
      <c r="Y248">
        <v>145</v>
      </c>
      <c r="Z248" t="s">
        <v>232</v>
      </c>
      <c r="AA248" t="s">
        <v>1044</v>
      </c>
      <c r="AB248">
        <v>46</v>
      </c>
      <c r="AC248">
        <v>231</v>
      </c>
      <c r="AD248" t="s">
        <v>232</v>
      </c>
      <c r="AE248" t="s">
        <v>1044</v>
      </c>
      <c r="AF248">
        <v>93</v>
      </c>
      <c r="AG248">
        <v>493</v>
      </c>
      <c r="AH248" t="s">
        <v>232</v>
      </c>
      <c r="AI248" t="s">
        <v>1044</v>
      </c>
      <c r="AJ248">
        <v>0</v>
      </c>
      <c r="AK248">
        <v>0</v>
      </c>
      <c r="AL248" t="s">
        <v>206</v>
      </c>
      <c r="AM248">
        <v>0</v>
      </c>
      <c r="AN248">
        <v>0</v>
      </c>
      <c r="AO248">
        <v>0</v>
      </c>
      <c r="AP248">
        <v>0</v>
      </c>
      <c r="AQ248" t="s">
        <v>207</v>
      </c>
      <c r="AR248" t="s">
        <v>207</v>
      </c>
      <c r="AS248">
        <v>0</v>
      </c>
      <c r="AT248">
        <v>0</v>
      </c>
      <c r="AU248" t="s">
        <v>207</v>
      </c>
      <c r="AV248" t="s">
        <v>207</v>
      </c>
      <c r="AW248">
        <v>0</v>
      </c>
      <c r="AX248">
        <v>0</v>
      </c>
      <c r="AY248" t="s">
        <v>207</v>
      </c>
      <c r="AZ248" t="s">
        <v>207</v>
      </c>
      <c r="BA248">
        <v>0</v>
      </c>
      <c r="BB248">
        <v>0</v>
      </c>
      <c r="BC248" t="s">
        <v>207</v>
      </c>
      <c r="BD248" t="s">
        <v>207</v>
      </c>
      <c r="BE248">
        <v>0</v>
      </c>
      <c r="BF248">
        <v>0</v>
      </c>
      <c r="BG248" t="s">
        <v>207</v>
      </c>
      <c r="BH248" t="s">
        <v>207</v>
      </c>
      <c r="BI248">
        <v>0</v>
      </c>
      <c r="BJ248">
        <v>0</v>
      </c>
      <c r="BK248">
        <v>0</v>
      </c>
      <c r="BL248">
        <v>105</v>
      </c>
      <c r="BM248">
        <v>0</v>
      </c>
      <c r="BN248">
        <v>0</v>
      </c>
      <c r="BO248" t="s">
        <v>206</v>
      </c>
      <c r="BP248">
        <v>0</v>
      </c>
      <c r="BQ248">
        <v>160</v>
      </c>
      <c r="BR248">
        <v>0</v>
      </c>
      <c r="BS248">
        <v>0</v>
      </c>
      <c r="BT248" t="s">
        <v>206</v>
      </c>
      <c r="BU248">
        <v>0</v>
      </c>
      <c r="BV248">
        <v>75</v>
      </c>
      <c r="BW248">
        <v>0</v>
      </c>
      <c r="BX248">
        <v>0</v>
      </c>
      <c r="BY248" t="s">
        <v>206</v>
      </c>
      <c r="BZ248">
        <v>0</v>
      </c>
      <c r="CA248">
        <v>0</v>
      </c>
      <c r="CB248">
        <v>145</v>
      </c>
      <c r="CC248">
        <v>0</v>
      </c>
      <c r="CD248" t="s">
        <v>206</v>
      </c>
      <c r="CE248">
        <v>0</v>
      </c>
      <c r="CF248">
        <v>231</v>
      </c>
      <c r="CG248">
        <v>0</v>
      </c>
      <c r="CH248">
        <v>0</v>
      </c>
      <c r="CI248" t="s">
        <v>206</v>
      </c>
      <c r="CJ248">
        <v>0</v>
      </c>
      <c r="CK248">
        <v>493</v>
      </c>
      <c r="CL248">
        <v>0</v>
      </c>
      <c r="CM248">
        <v>0</v>
      </c>
      <c r="CN248" t="s">
        <v>206</v>
      </c>
      <c r="CO248" t="s">
        <v>207</v>
      </c>
      <c r="CP248">
        <v>0</v>
      </c>
      <c r="CQ248">
        <v>0</v>
      </c>
      <c r="CR248">
        <v>0</v>
      </c>
      <c r="CS248">
        <v>236</v>
      </c>
      <c r="CT248">
        <v>1209</v>
      </c>
      <c r="CU248" t="s">
        <v>206</v>
      </c>
      <c r="CV248">
        <v>0</v>
      </c>
      <c r="CW248">
        <v>0</v>
      </c>
      <c r="CX248">
        <v>2489</v>
      </c>
      <c r="CY248">
        <v>16204</v>
      </c>
      <c r="CZ248" t="s">
        <v>219</v>
      </c>
      <c r="DA248">
        <f>Table1[[#This Row],[i- returnees internal present household]]+Table1[[#This Row],[k- abroad returnee household]]</f>
        <v>23</v>
      </c>
      <c r="DB248">
        <f>Table1[[#This Row],[i- returnees internal present individuals]]+Table1[[#This Row],[k- abroad returnee individuals]]</f>
        <v>136</v>
      </c>
      <c r="DC248" t="s">
        <v>219</v>
      </c>
      <c r="DD248">
        <v>23</v>
      </c>
      <c r="DE248">
        <v>136</v>
      </c>
      <c r="DF248">
        <v>7</v>
      </c>
      <c r="DG248">
        <v>42</v>
      </c>
      <c r="DH248" t="s">
        <v>232</v>
      </c>
      <c r="DI248" t="s">
        <v>1044</v>
      </c>
      <c r="DJ248" t="s">
        <v>210</v>
      </c>
      <c r="DK248" t="s">
        <v>207</v>
      </c>
      <c r="DL248">
        <v>6</v>
      </c>
      <c r="DM248">
        <v>35</v>
      </c>
      <c r="DN248" t="s">
        <v>232</v>
      </c>
      <c r="DO248" t="s">
        <v>1044</v>
      </c>
      <c r="DP248" t="s">
        <v>242</v>
      </c>
      <c r="DQ248" t="s">
        <v>207</v>
      </c>
      <c r="DR248">
        <v>2</v>
      </c>
      <c r="DS248">
        <v>12</v>
      </c>
      <c r="DT248" t="s">
        <v>232</v>
      </c>
      <c r="DU248" t="s">
        <v>1044</v>
      </c>
      <c r="DV248" t="s">
        <v>242</v>
      </c>
      <c r="DW248" t="s">
        <v>207</v>
      </c>
      <c r="DX248">
        <v>8</v>
      </c>
      <c r="DY248">
        <v>47</v>
      </c>
      <c r="DZ248" t="s">
        <v>232</v>
      </c>
      <c r="EA248" t="s">
        <v>1044</v>
      </c>
      <c r="EB248" t="s">
        <v>242</v>
      </c>
      <c r="EC248" t="s">
        <v>207</v>
      </c>
      <c r="ED248">
        <v>0</v>
      </c>
      <c r="EE248">
        <v>0</v>
      </c>
      <c r="EF248" t="s">
        <v>207</v>
      </c>
      <c r="EG248" t="s">
        <v>207</v>
      </c>
      <c r="EH248" t="s">
        <v>207</v>
      </c>
      <c r="EI248" t="s">
        <v>207</v>
      </c>
      <c r="EJ248">
        <v>0</v>
      </c>
      <c r="EK248">
        <v>0</v>
      </c>
      <c r="EL248" t="s">
        <v>206</v>
      </c>
      <c r="EM248">
        <v>0</v>
      </c>
      <c r="EN248">
        <v>0</v>
      </c>
      <c r="EO248">
        <v>0</v>
      </c>
      <c r="EP248">
        <v>0</v>
      </c>
      <c r="EQ248" t="s">
        <v>207</v>
      </c>
      <c r="ER248" t="s">
        <v>207</v>
      </c>
      <c r="ES248" t="s">
        <v>207</v>
      </c>
      <c r="ET248" t="s">
        <v>207</v>
      </c>
      <c r="EU248">
        <v>0</v>
      </c>
      <c r="EV248">
        <v>0</v>
      </c>
      <c r="EW248" t="s">
        <v>207</v>
      </c>
      <c r="EX248" t="s">
        <v>207</v>
      </c>
      <c r="EY248" t="s">
        <v>207</v>
      </c>
      <c r="EZ248" t="s">
        <v>207</v>
      </c>
      <c r="FA248">
        <v>0</v>
      </c>
      <c r="FB248">
        <v>0</v>
      </c>
      <c r="FC248" t="s">
        <v>207</v>
      </c>
      <c r="FD248" t="s">
        <v>207</v>
      </c>
      <c r="FE248" t="s">
        <v>207</v>
      </c>
      <c r="FF248" t="s">
        <v>207</v>
      </c>
      <c r="FG248">
        <v>0</v>
      </c>
      <c r="FH248">
        <v>0</v>
      </c>
      <c r="FI248" t="s">
        <v>207</v>
      </c>
      <c r="FJ248" t="s">
        <v>207</v>
      </c>
      <c r="FK248" t="s">
        <v>207</v>
      </c>
      <c r="FL248" t="s">
        <v>207</v>
      </c>
      <c r="FM248">
        <v>0</v>
      </c>
      <c r="FN248">
        <v>0</v>
      </c>
      <c r="FO248" t="s">
        <v>207</v>
      </c>
      <c r="FP248" t="s">
        <v>207</v>
      </c>
      <c r="FQ248" t="s">
        <v>207</v>
      </c>
      <c r="FR248" t="s">
        <v>207</v>
      </c>
      <c r="FS248">
        <v>0</v>
      </c>
      <c r="FT248">
        <v>0</v>
      </c>
      <c r="FU248">
        <v>13</v>
      </c>
      <c r="FV248">
        <v>77</v>
      </c>
      <c r="FW248">
        <v>7</v>
      </c>
      <c r="FX248">
        <v>41</v>
      </c>
      <c r="FY248">
        <v>3</v>
      </c>
      <c r="FZ248">
        <v>18</v>
      </c>
      <c r="GA248">
        <v>0</v>
      </c>
      <c r="GB248">
        <v>0</v>
      </c>
      <c r="GC248" t="s">
        <v>219</v>
      </c>
      <c r="GD248">
        <v>132</v>
      </c>
      <c r="GE248">
        <v>792</v>
      </c>
      <c r="GF248" t="s">
        <v>219</v>
      </c>
      <c r="GG248" t="s">
        <v>232</v>
      </c>
      <c r="GH248" t="s">
        <v>1044</v>
      </c>
      <c r="GI248" t="s">
        <v>206</v>
      </c>
      <c r="GJ248" t="s">
        <v>207</v>
      </c>
      <c r="GK248" t="s">
        <v>219</v>
      </c>
      <c r="GL248">
        <v>113</v>
      </c>
      <c r="GM248">
        <v>678</v>
      </c>
      <c r="GN248" t="s">
        <v>219</v>
      </c>
      <c r="GO248" t="s">
        <v>212</v>
      </c>
      <c r="GP248" t="s">
        <v>212</v>
      </c>
      <c r="GQ248" t="s">
        <v>237</v>
      </c>
      <c r="GR248" t="s">
        <v>1046</v>
      </c>
    </row>
    <row r="249" spans="1:200" x14ac:dyDescent="0.2">
      <c r="A249" t="s">
        <v>215</v>
      </c>
      <c r="B249" t="s">
        <v>216</v>
      </c>
      <c r="C249" t="s">
        <v>618</v>
      </c>
      <c r="D249" t="s">
        <v>311</v>
      </c>
      <c r="E249" t="s">
        <v>1047</v>
      </c>
      <c r="F249" t="s">
        <v>1048</v>
      </c>
      <c r="G249">
        <v>9</v>
      </c>
      <c r="H249">
        <v>9</v>
      </c>
      <c r="I249" t="s">
        <v>219</v>
      </c>
      <c r="J249">
        <v>54</v>
      </c>
      <c r="K249">
        <v>328</v>
      </c>
      <c r="L249">
        <v>14</v>
      </c>
      <c r="M249">
        <v>85</v>
      </c>
      <c r="N249" t="s">
        <v>216</v>
      </c>
      <c r="O249" t="s">
        <v>311</v>
      </c>
      <c r="P249">
        <v>13</v>
      </c>
      <c r="Q249">
        <v>79</v>
      </c>
      <c r="R249" t="s">
        <v>216</v>
      </c>
      <c r="S249" t="s">
        <v>311</v>
      </c>
      <c r="T249">
        <v>12</v>
      </c>
      <c r="U249">
        <v>73</v>
      </c>
      <c r="V249" t="s">
        <v>216</v>
      </c>
      <c r="W249" t="s">
        <v>311</v>
      </c>
      <c r="X249">
        <v>8</v>
      </c>
      <c r="Y249">
        <v>49</v>
      </c>
      <c r="Z249" t="s">
        <v>216</v>
      </c>
      <c r="AA249" t="s">
        <v>311</v>
      </c>
      <c r="AB249">
        <v>7</v>
      </c>
      <c r="AC249">
        <v>42</v>
      </c>
      <c r="AD249" t="s">
        <v>216</v>
      </c>
      <c r="AE249" t="s">
        <v>311</v>
      </c>
      <c r="AF249">
        <v>0</v>
      </c>
      <c r="AG249">
        <v>0</v>
      </c>
      <c r="AH249" t="s">
        <v>207</v>
      </c>
      <c r="AI249" t="s">
        <v>207</v>
      </c>
      <c r="AJ249">
        <v>0</v>
      </c>
      <c r="AK249">
        <v>0</v>
      </c>
      <c r="AL249" t="s">
        <v>206</v>
      </c>
      <c r="AM249">
        <v>0</v>
      </c>
      <c r="AN249">
        <v>0</v>
      </c>
      <c r="AO249">
        <v>0</v>
      </c>
      <c r="AP249">
        <v>0</v>
      </c>
      <c r="AQ249" t="s">
        <v>207</v>
      </c>
      <c r="AR249" t="s">
        <v>207</v>
      </c>
      <c r="AS249">
        <v>0</v>
      </c>
      <c r="AT249">
        <v>0</v>
      </c>
      <c r="AU249" t="s">
        <v>207</v>
      </c>
      <c r="AV249" t="s">
        <v>207</v>
      </c>
      <c r="AW249">
        <v>0</v>
      </c>
      <c r="AX249">
        <v>0</v>
      </c>
      <c r="AY249" t="s">
        <v>207</v>
      </c>
      <c r="AZ249" t="s">
        <v>207</v>
      </c>
      <c r="BA249">
        <v>0</v>
      </c>
      <c r="BB249">
        <v>0</v>
      </c>
      <c r="BC249" t="s">
        <v>207</v>
      </c>
      <c r="BD249" t="s">
        <v>207</v>
      </c>
      <c r="BE249">
        <v>0</v>
      </c>
      <c r="BF249">
        <v>0</v>
      </c>
      <c r="BG249" t="s">
        <v>207</v>
      </c>
      <c r="BH249" t="s">
        <v>207</v>
      </c>
      <c r="BI249">
        <v>0</v>
      </c>
      <c r="BJ249">
        <v>0</v>
      </c>
      <c r="BK249">
        <v>85</v>
      </c>
      <c r="BL249">
        <v>0</v>
      </c>
      <c r="BM249">
        <v>0</v>
      </c>
      <c r="BN249">
        <v>0</v>
      </c>
      <c r="BO249" t="s">
        <v>206</v>
      </c>
      <c r="BP249">
        <v>79</v>
      </c>
      <c r="BQ249">
        <v>0</v>
      </c>
      <c r="BR249">
        <v>0</v>
      </c>
      <c r="BS249">
        <v>0</v>
      </c>
      <c r="BT249" t="s">
        <v>206</v>
      </c>
      <c r="BU249">
        <v>73</v>
      </c>
      <c r="BV249">
        <v>0</v>
      </c>
      <c r="BW249">
        <v>0</v>
      </c>
      <c r="BX249">
        <v>0</v>
      </c>
      <c r="BY249" t="s">
        <v>206</v>
      </c>
      <c r="BZ249">
        <v>49</v>
      </c>
      <c r="CA249">
        <v>0</v>
      </c>
      <c r="CB249">
        <v>0</v>
      </c>
      <c r="CC249">
        <v>0</v>
      </c>
      <c r="CD249" t="s">
        <v>206</v>
      </c>
      <c r="CE249">
        <v>42</v>
      </c>
      <c r="CF249">
        <v>0</v>
      </c>
      <c r="CG249">
        <v>0</v>
      </c>
      <c r="CH249">
        <v>0</v>
      </c>
      <c r="CI249" t="s">
        <v>206</v>
      </c>
      <c r="CJ249">
        <v>0</v>
      </c>
      <c r="CK249">
        <v>0</v>
      </c>
      <c r="CL249">
        <v>0</v>
      </c>
      <c r="CM249">
        <v>0</v>
      </c>
      <c r="CN249" t="s">
        <v>206</v>
      </c>
      <c r="CO249" t="s">
        <v>207</v>
      </c>
      <c r="CP249">
        <v>0</v>
      </c>
      <c r="CQ249">
        <v>0</v>
      </c>
      <c r="CR249">
        <v>0</v>
      </c>
      <c r="CS249">
        <v>54</v>
      </c>
      <c r="CT249">
        <v>328</v>
      </c>
      <c r="CU249" t="s">
        <v>206</v>
      </c>
      <c r="CV249">
        <v>0</v>
      </c>
      <c r="CW249">
        <v>0</v>
      </c>
      <c r="CX249">
        <v>317</v>
      </c>
      <c r="CY249">
        <v>1905</v>
      </c>
      <c r="CZ249" t="s">
        <v>219</v>
      </c>
      <c r="DA249">
        <f>Table1[[#This Row],[i- returnees internal present household]]+Table1[[#This Row],[k- abroad returnee household]]</f>
        <v>222</v>
      </c>
      <c r="DB249">
        <f>Table1[[#This Row],[i- returnees internal present individuals]]+Table1[[#This Row],[k- abroad returnee individuals]]</f>
        <v>1329</v>
      </c>
      <c r="DC249" t="s">
        <v>219</v>
      </c>
      <c r="DD249">
        <v>165</v>
      </c>
      <c r="DE249">
        <v>987</v>
      </c>
      <c r="DF249">
        <v>59</v>
      </c>
      <c r="DG249">
        <v>354</v>
      </c>
      <c r="DH249" t="s">
        <v>247</v>
      </c>
      <c r="DI249" t="s">
        <v>314</v>
      </c>
      <c r="DJ249" t="s">
        <v>210</v>
      </c>
      <c r="DK249" t="s">
        <v>207</v>
      </c>
      <c r="DL249">
        <v>49</v>
      </c>
      <c r="DM249">
        <v>294</v>
      </c>
      <c r="DN249" t="s">
        <v>253</v>
      </c>
      <c r="DO249" t="s">
        <v>254</v>
      </c>
      <c r="DP249" t="s">
        <v>210</v>
      </c>
      <c r="DQ249" t="s">
        <v>207</v>
      </c>
      <c r="DR249">
        <v>43</v>
      </c>
      <c r="DS249">
        <v>258</v>
      </c>
      <c r="DT249" t="s">
        <v>247</v>
      </c>
      <c r="DU249" t="s">
        <v>314</v>
      </c>
      <c r="DV249" t="s">
        <v>210</v>
      </c>
      <c r="DW249" t="s">
        <v>207</v>
      </c>
      <c r="DX249">
        <v>14</v>
      </c>
      <c r="DY249">
        <v>81</v>
      </c>
      <c r="DZ249" t="s">
        <v>253</v>
      </c>
      <c r="EA249" t="s">
        <v>254</v>
      </c>
      <c r="EB249" t="s">
        <v>210</v>
      </c>
      <c r="EC249" t="s">
        <v>207</v>
      </c>
      <c r="ED249">
        <v>0</v>
      </c>
      <c r="EE249">
        <v>0</v>
      </c>
      <c r="EF249" t="s">
        <v>207</v>
      </c>
      <c r="EG249" t="s">
        <v>207</v>
      </c>
      <c r="EH249" t="s">
        <v>207</v>
      </c>
      <c r="EI249" t="s">
        <v>207</v>
      </c>
      <c r="EJ249">
        <v>0</v>
      </c>
      <c r="EK249">
        <v>0</v>
      </c>
      <c r="EL249" t="s">
        <v>219</v>
      </c>
      <c r="EM249">
        <v>57</v>
      </c>
      <c r="EN249">
        <v>342</v>
      </c>
      <c r="EO249">
        <v>16</v>
      </c>
      <c r="EP249">
        <v>95</v>
      </c>
      <c r="EQ249" t="s">
        <v>279</v>
      </c>
      <c r="ER249" t="s">
        <v>414</v>
      </c>
      <c r="ES249" t="s">
        <v>210</v>
      </c>
      <c r="ET249" t="s">
        <v>207</v>
      </c>
      <c r="EU249">
        <v>13</v>
      </c>
      <c r="EV249">
        <v>76</v>
      </c>
      <c r="EW249" t="s">
        <v>281</v>
      </c>
      <c r="EX249" t="s">
        <v>484</v>
      </c>
      <c r="EY249" t="s">
        <v>210</v>
      </c>
      <c r="EZ249" t="s">
        <v>207</v>
      </c>
      <c r="FA249">
        <v>9</v>
      </c>
      <c r="FB249">
        <v>53</v>
      </c>
      <c r="FC249" t="s">
        <v>279</v>
      </c>
      <c r="FD249" t="s">
        <v>280</v>
      </c>
      <c r="FE249" t="s">
        <v>210</v>
      </c>
      <c r="FF249" t="s">
        <v>207</v>
      </c>
      <c r="FG249">
        <v>19</v>
      </c>
      <c r="FH249">
        <v>118</v>
      </c>
      <c r="FI249" t="s">
        <v>281</v>
      </c>
      <c r="FJ249" t="s">
        <v>484</v>
      </c>
      <c r="FK249" t="s">
        <v>210</v>
      </c>
      <c r="FL249" t="s">
        <v>207</v>
      </c>
      <c r="FM249">
        <v>0</v>
      </c>
      <c r="FN249">
        <v>0</v>
      </c>
      <c r="FO249" t="s">
        <v>207</v>
      </c>
      <c r="FP249" t="s">
        <v>207</v>
      </c>
      <c r="FQ249" t="s">
        <v>207</v>
      </c>
      <c r="FR249" t="s">
        <v>207</v>
      </c>
      <c r="FS249">
        <v>0</v>
      </c>
      <c r="FT249">
        <v>0</v>
      </c>
      <c r="FU249">
        <v>16</v>
      </c>
      <c r="FV249">
        <v>96</v>
      </c>
      <c r="FW249">
        <v>78</v>
      </c>
      <c r="FX249">
        <v>468</v>
      </c>
      <c r="FY249">
        <v>128</v>
      </c>
      <c r="FZ249">
        <v>765</v>
      </c>
      <c r="GA249">
        <v>0</v>
      </c>
      <c r="GB249">
        <v>0</v>
      </c>
      <c r="GC249" t="s">
        <v>219</v>
      </c>
      <c r="GD249">
        <v>14</v>
      </c>
      <c r="GE249">
        <v>84</v>
      </c>
      <c r="GF249" t="s">
        <v>219</v>
      </c>
      <c r="GG249" t="s">
        <v>247</v>
      </c>
      <c r="GH249" t="s">
        <v>314</v>
      </c>
      <c r="GI249" t="s">
        <v>219</v>
      </c>
      <c r="GJ249" t="s">
        <v>281</v>
      </c>
      <c r="GK249" t="s">
        <v>219</v>
      </c>
      <c r="GL249">
        <v>24</v>
      </c>
      <c r="GM249">
        <v>144</v>
      </c>
      <c r="GN249" t="s">
        <v>219</v>
      </c>
      <c r="GO249" t="s">
        <v>211</v>
      </c>
      <c r="GP249" t="s">
        <v>212</v>
      </c>
      <c r="GQ249" t="s">
        <v>257</v>
      </c>
      <c r="GR249" t="s">
        <v>1049</v>
      </c>
    </row>
    <row r="250" spans="1:200" x14ac:dyDescent="0.2">
      <c r="A250" t="s">
        <v>202</v>
      </c>
      <c r="B250" t="s">
        <v>203</v>
      </c>
      <c r="C250" t="s">
        <v>971</v>
      </c>
      <c r="D250" t="s">
        <v>367</v>
      </c>
      <c r="E250" t="s">
        <v>1050</v>
      </c>
      <c r="F250" t="s">
        <v>1051</v>
      </c>
      <c r="G250">
        <v>9</v>
      </c>
      <c r="H250">
        <v>9</v>
      </c>
      <c r="I250" t="s">
        <v>219</v>
      </c>
      <c r="J250">
        <v>98</v>
      </c>
      <c r="K250">
        <v>650</v>
      </c>
      <c r="L250">
        <v>22</v>
      </c>
      <c r="M250">
        <v>156</v>
      </c>
      <c r="N250" t="s">
        <v>203</v>
      </c>
      <c r="O250" t="s">
        <v>367</v>
      </c>
      <c r="P250">
        <v>37</v>
      </c>
      <c r="Q250">
        <v>230</v>
      </c>
      <c r="R250" t="s">
        <v>203</v>
      </c>
      <c r="S250" t="s">
        <v>367</v>
      </c>
      <c r="T250">
        <v>27</v>
      </c>
      <c r="U250">
        <v>174</v>
      </c>
      <c r="V250" t="s">
        <v>203</v>
      </c>
      <c r="W250" t="s">
        <v>367</v>
      </c>
      <c r="X250">
        <v>12</v>
      </c>
      <c r="Y250">
        <v>90</v>
      </c>
      <c r="Z250" t="s">
        <v>207</v>
      </c>
      <c r="AA250" t="s">
        <v>207</v>
      </c>
      <c r="AB250">
        <v>0</v>
      </c>
      <c r="AC250">
        <v>0</v>
      </c>
      <c r="AD250" t="s">
        <v>207</v>
      </c>
      <c r="AE250" t="s">
        <v>207</v>
      </c>
      <c r="AF250">
        <v>0</v>
      </c>
      <c r="AG250">
        <v>0</v>
      </c>
      <c r="AH250" t="s">
        <v>207</v>
      </c>
      <c r="AI250" t="s">
        <v>207</v>
      </c>
      <c r="AJ250">
        <v>0</v>
      </c>
      <c r="AK250">
        <v>0</v>
      </c>
      <c r="AL250" t="s">
        <v>219</v>
      </c>
      <c r="AM250">
        <v>47</v>
      </c>
      <c r="AN250">
        <v>310</v>
      </c>
      <c r="AO250">
        <v>25</v>
      </c>
      <c r="AP250">
        <v>150</v>
      </c>
      <c r="AQ250" t="s">
        <v>208</v>
      </c>
      <c r="AR250" t="s">
        <v>209</v>
      </c>
      <c r="AS250">
        <v>10</v>
      </c>
      <c r="AT250">
        <v>70</v>
      </c>
      <c r="AU250" t="s">
        <v>208</v>
      </c>
      <c r="AV250" t="s">
        <v>209</v>
      </c>
      <c r="AW250">
        <v>12</v>
      </c>
      <c r="AX250">
        <v>90</v>
      </c>
      <c r="AY250" t="s">
        <v>208</v>
      </c>
      <c r="AZ250" t="s">
        <v>209</v>
      </c>
      <c r="BA250">
        <v>0</v>
      </c>
      <c r="BB250">
        <v>0</v>
      </c>
      <c r="BC250" t="s">
        <v>207</v>
      </c>
      <c r="BD250" t="s">
        <v>207</v>
      </c>
      <c r="BE250">
        <v>0</v>
      </c>
      <c r="BF250">
        <v>0</v>
      </c>
      <c r="BG250" t="s">
        <v>207</v>
      </c>
      <c r="BH250" t="s">
        <v>207</v>
      </c>
      <c r="BI250">
        <v>0</v>
      </c>
      <c r="BJ250">
        <v>0</v>
      </c>
      <c r="BK250">
        <v>156</v>
      </c>
      <c r="BL250">
        <v>0</v>
      </c>
      <c r="BM250">
        <v>0</v>
      </c>
      <c r="BN250">
        <v>0</v>
      </c>
      <c r="BO250" t="s">
        <v>206</v>
      </c>
      <c r="BP250">
        <v>131</v>
      </c>
      <c r="BQ250">
        <v>0</v>
      </c>
      <c r="BR250">
        <v>0</v>
      </c>
      <c r="BS250">
        <v>99</v>
      </c>
      <c r="BT250" t="s">
        <v>206</v>
      </c>
      <c r="BU250">
        <v>129</v>
      </c>
      <c r="BV250">
        <v>0</v>
      </c>
      <c r="BW250">
        <v>0</v>
      </c>
      <c r="BX250">
        <v>45</v>
      </c>
      <c r="BY250" t="s">
        <v>206</v>
      </c>
      <c r="BZ250">
        <v>0</v>
      </c>
      <c r="CA250">
        <v>0</v>
      </c>
      <c r="CB250">
        <v>0</v>
      </c>
      <c r="CC250">
        <v>90</v>
      </c>
      <c r="CD250" t="s">
        <v>206</v>
      </c>
      <c r="CE250">
        <v>0</v>
      </c>
      <c r="CF250">
        <v>0</v>
      </c>
      <c r="CG250">
        <v>0</v>
      </c>
      <c r="CH250">
        <v>0</v>
      </c>
      <c r="CI250" t="s">
        <v>206</v>
      </c>
      <c r="CJ250">
        <v>0</v>
      </c>
      <c r="CK250">
        <v>0</v>
      </c>
      <c r="CL250">
        <v>0</v>
      </c>
      <c r="CM250">
        <v>0</v>
      </c>
      <c r="CN250" t="s">
        <v>206</v>
      </c>
      <c r="CO250" t="s">
        <v>207</v>
      </c>
      <c r="CP250">
        <v>0</v>
      </c>
      <c r="CQ250">
        <v>0</v>
      </c>
      <c r="CR250">
        <v>0</v>
      </c>
      <c r="CS250">
        <v>98</v>
      </c>
      <c r="CT250">
        <v>650</v>
      </c>
      <c r="CU250" t="s">
        <v>219</v>
      </c>
      <c r="CV250">
        <v>40</v>
      </c>
      <c r="CW250">
        <v>240</v>
      </c>
      <c r="CX250">
        <v>191</v>
      </c>
      <c r="CY250">
        <v>1146</v>
      </c>
      <c r="CZ250" t="s">
        <v>219</v>
      </c>
      <c r="DA250">
        <f>Table1[[#This Row],[i- returnees internal present household]]+Table1[[#This Row],[k- abroad returnee household]]</f>
        <v>665</v>
      </c>
      <c r="DB250">
        <f>Table1[[#This Row],[i- returnees internal present individuals]]+Table1[[#This Row],[k- abroad returnee individuals]]</f>
        <v>3690</v>
      </c>
      <c r="DC250" t="s">
        <v>219</v>
      </c>
      <c r="DD250">
        <v>415</v>
      </c>
      <c r="DE250">
        <v>2370</v>
      </c>
      <c r="DF250">
        <v>0</v>
      </c>
      <c r="DG250">
        <v>0</v>
      </c>
      <c r="DH250" t="s">
        <v>207</v>
      </c>
      <c r="DI250" t="s">
        <v>207</v>
      </c>
      <c r="DJ250" t="s">
        <v>207</v>
      </c>
      <c r="DK250" t="s">
        <v>207</v>
      </c>
      <c r="DL250">
        <v>0</v>
      </c>
      <c r="DM250">
        <v>0</v>
      </c>
      <c r="DN250" t="s">
        <v>207</v>
      </c>
      <c r="DO250" t="s">
        <v>207</v>
      </c>
      <c r="DP250" t="s">
        <v>207</v>
      </c>
      <c r="DQ250" t="s">
        <v>207</v>
      </c>
      <c r="DR250">
        <v>100</v>
      </c>
      <c r="DS250">
        <v>600</v>
      </c>
      <c r="DT250" t="s">
        <v>203</v>
      </c>
      <c r="DU250" t="s">
        <v>367</v>
      </c>
      <c r="DV250" t="s">
        <v>210</v>
      </c>
      <c r="DW250" t="s">
        <v>207</v>
      </c>
      <c r="DX250">
        <v>115</v>
      </c>
      <c r="DY250">
        <v>620</v>
      </c>
      <c r="DZ250" t="s">
        <v>203</v>
      </c>
      <c r="EA250" t="s">
        <v>367</v>
      </c>
      <c r="EB250" t="s">
        <v>210</v>
      </c>
      <c r="EC250" t="s">
        <v>207</v>
      </c>
      <c r="ED250">
        <v>200</v>
      </c>
      <c r="EE250">
        <v>1150</v>
      </c>
      <c r="EF250" t="s">
        <v>203</v>
      </c>
      <c r="EG250" t="s">
        <v>367</v>
      </c>
      <c r="EH250" t="s">
        <v>210</v>
      </c>
      <c r="EI250" t="s">
        <v>207</v>
      </c>
      <c r="EJ250">
        <v>0</v>
      </c>
      <c r="EK250">
        <v>0</v>
      </c>
      <c r="EL250" t="s">
        <v>219</v>
      </c>
      <c r="EM250">
        <v>250</v>
      </c>
      <c r="EN250">
        <v>1320</v>
      </c>
      <c r="EO250">
        <v>0</v>
      </c>
      <c r="EP250">
        <v>0</v>
      </c>
      <c r="EQ250" t="s">
        <v>207</v>
      </c>
      <c r="ER250" t="s">
        <v>207</v>
      </c>
      <c r="ES250" t="s">
        <v>207</v>
      </c>
      <c r="ET250" t="s">
        <v>207</v>
      </c>
      <c r="EU250">
        <v>0</v>
      </c>
      <c r="EV250">
        <v>0</v>
      </c>
      <c r="EW250" t="s">
        <v>207</v>
      </c>
      <c r="EX250" t="s">
        <v>207</v>
      </c>
      <c r="EY250" t="s">
        <v>207</v>
      </c>
      <c r="EZ250" t="s">
        <v>207</v>
      </c>
      <c r="FA250">
        <v>150</v>
      </c>
      <c r="FB250">
        <v>780</v>
      </c>
      <c r="FC250" t="s">
        <v>277</v>
      </c>
      <c r="FD250" t="s">
        <v>278</v>
      </c>
      <c r="FE250" t="s">
        <v>210</v>
      </c>
      <c r="FF250" t="s">
        <v>207</v>
      </c>
      <c r="FG250">
        <v>0</v>
      </c>
      <c r="FH250">
        <v>0</v>
      </c>
      <c r="FI250" t="s">
        <v>207</v>
      </c>
      <c r="FJ250" t="s">
        <v>207</v>
      </c>
      <c r="FK250" t="s">
        <v>207</v>
      </c>
      <c r="FL250" t="s">
        <v>207</v>
      </c>
      <c r="FM250">
        <v>100</v>
      </c>
      <c r="FN250">
        <v>540</v>
      </c>
      <c r="FO250" t="s">
        <v>277</v>
      </c>
      <c r="FP250" t="s">
        <v>278</v>
      </c>
      <c r="FQ250" t="s">
        <v>210</v>
      </c>
      <c r="FR250" t="s">
        <v>207</v>
      </c>
      <c r="FS250">
        <v>0</v>
      </c>
      <c r="FT250">
        <v>0</v>
      </c>
      <c r="FU250">
        <v>321</v>
      </c>
      <c r="FV250">
        <v>1766</v>
      </c>
      <c r="FW250">
        <v>150</v>
      </c>
      <c r="FX250">
        <v>825</v>
      </c>
      <c r="FY250">
        <v>194</v>
      </c>
      <c r="FZ250">
        <v>1099</v>
      </c>
      <c r="GA250">
        <v>0</v>
      </c>
      <c r="GB250">
        <v>0</v>
      </c>
      <c r="GC250" t="s">
        <v>219</v>
      </c>
      <c r="GD250">
        <v>34</v>
      </c>
      <c r="GE250">
        <v>204</v>
      </c>
      <c r="GF250" t="s">
        <v>219</v>
      </c>
      <c r="GG250" t="s">
        <v>203</v>
      </c>
      <c r="GH250" t="s">
        <v>367</v>
      </c>
      <c r="GI250" t="s">
        <v>219</v>
      </c>
      <c r="GJ250" t="s">
        <v>208</v>
      </c>
      <c r="GK250" t="s">
        <v>219</v>
      </c>
      <c r="GL250">
        <v>42</v>
      </c>
      <c r="GM250">
        <v>252</v>
      </c>
      <c r="GN250" t="s">
        <v>219</v>
      </c>
      <c r="GO250" t="s">
        <v>211</v>
      </c>
      <c r="GP250" t="s">
        <v>211</v>
      </c>
      <c r="GQ250" t="s">
        <v>211</v>
      </c>
      <c r="GR250" t="s">
        <v>1052</v>
      </c>
    </row>
    <row r="251" spans="1:200" x14ac:dyDescent="0.2">
      <c r="A251" t="s">
        <v>202</v>
      </c>
      <c r="B251" t="s">
        <v>203</v>
      </c>
      <c r="C251" t="s">
        <v>971</v>
      </c>
      <c r="D251" t="s">
        <v>367</v>
      </c>
      <c r="E251" t="s">
        <v>1053</v>
      </c>
      <c r="F251" t="s">
        <v>1054</v>
      </c>
      <c r="G251">
        <v>9</v>
      </c>
      <c r="H251">
        <v>9</v>
      </c>
      <c r="I251" t="s">
        <v>219</v>
      </c>
      <c r="J251">
        <v>3</v>
      </c>
      <c r="K251">
        <v>18</v>
      </c>
      <c r="L251">
        <v>0</v>
      </c>
      <c r="M251">
        <v>0</v>
      </c>
      <c r="N251" t="s">
        <v>207</v>
      </c>
      <c r="O251" t="s">
        <v>207</v>
      </c>
      <c r="P251">
        <v>0</v>
      </c>
      <c r="Q251">
        <v>0</v>
      </c>
      <c r="R251" t="s">
        <v>207</v>
      </c>
      <c r="S251" t="s">
        <v>207</v>
      </c>
      <c r="T251">
        <v>0</v>
      </c>
      <c r="U251">
        <v>0</v>
      </c>
      <c r="V251" t="s">
        <v>207</v>
      </c>
      <c r="W251" t="s">
        <v>207</v>
      </c>
      <c r="X251">
        <v>0</v>
      </c>
      <c r="Y251">
        <v>0</v>
      </c>
      <c r="Z251" t="s">
        <v>207</v>
      </c>
      <c r="AA251" t="s">
        <v>207</v>
      </c>
      <c r="AB251">
        <v>0</v>
      </c>
      <c r="AC251">
        <v>0</v>
      </c>
      <c r="AD251" t="s">
        <v>207</v>
      </c>
      <c r="AE251" t="s">
        <v>207</v>
      </c>
      <c r="AF251">
        <v>3</v>
      </c>
      <c r="AG251">
        <v>18</v>
      </c>
      <c r="AH251" t="s">
        <v>203</v>
      </c>
      <c r="AI251" t="s">
        <v>367</v>
      </c>
      <c r="AJ251">
        <v>0</v>
      </c>
      <c r="AK251">
        <v>0</v>
      </c>
      <c r="AL251" t="s">
        <v>206</v>
      </c>
      <c r="AM251">
        <v>0</v>
      </c>
      <c r="AN251">
        <v>0</v>
      </c>
      <c r="AO251">
        <v>0</v>
      </c>
      <c r="AP251">
        <v>0</v>
      </c>
      <c r="AQ251" t="s">
        <v>207</v>
      </c>
      <c r="AR251" t="s">
        <v>207</v>
      </c>
      <c r="AS251">
        <v>0</v>
      </c>
      <c r="AT251">
        <v>0</v>
      </c>
      <c r="AU251" t="s">
        <v>207</v>
      </c>
      <c r="AV251" t="s">
        <v>207</v>
      </c>
      <c r="AW251">
        <v>0</v>
      </c>
      <c r="AX251">
        <v>0</v>
      </c>
      <c r="AY251" t="s">
        <v>207</v>
      </c>
      <c r="AZ251" t="s">
        <v>207</v>
      </c>
      <c r="BA251">
        <v>0</v>
      </c>
      <c r="BB251">
        <v>0</v>
      </c>
      <c r="BC251" t="s">
        <v>207</v>
      </c>
      <c r="BD251" t="s">
        <v>207</v>
      </c>
      <c r="BE251">
        <v>0</v>
      </c>
      <c r="BF251">
        <v>0</v>
      </c>
      <c r="BG251" t="s">
        <v>207</v>
      </c>
      <c r="BH251" t="s">
        <v>207</v>
      </c>
      <c r="BI251">
        <v>0</v>
      </c>
      <c r="BJ251">
        <v>0</v>
      </c>
      <c r="BK251">
        <v>0</v>
      </c>
      <c r="BL251">
        <v>0</v>
      </c>
      <c r="BM251">
        <v>0</v>
      </c>
      <c r="BN251">
        <v>0</v>
      </c>
      <c r="BO251" t="s">
        <v>206</v>
      </c>
      <c r="BP251">
        <v>0</v>
      </c>
      <c r="BQ251">
        <v>0</v>
      </c>
      <c r="BR251">
        <v>0</v>
      </c>
      <c r="BS251">
        <v>0</v>
      </c>
      <c r="BT251" t="s">
        <v>206</v>
      </c>
      <c r="BU251">
        <v>0</v>
      </c>
      <c r="BV251">
        <v>0</v>
      </c>
      <c r="BW251">
        <v>0</v>
      </c>
      <c r="BX251">
        <v>0</v>
      </c>
      <c r="BY251" t="s">
        <v>206</v>
      </c>
      <c r="BZ251">
        <v>0</v>
      </c>
      <c r="CA251">
        <v>0</v>
      </c>
      <c r="CB251">
        <v>0</v>
      </c>
      <c r="CC251">
        <v>0</v>
      </c>
      <c r="CD251" t="s">
        <v>206</v>
      </c>
      <c r="CE251">
        <v>0</v>
      </c>
      <c r="CF251">
        <v>0</v>
      </c>
      <c r="CG251">
        <v>0</v>
      </c>
      <c r="CH251">
        <v>0</v>
      </c>
      <c r="CI251" t="s">
        <v>206</v>
      </c>
      <c r="CJ251">
        <v>18</v>
      </c>
      <c r="CK251">
        <v>0</v>
      </c>
      <c r="CL251">
        <v>0</v>
      </c>
      <c r="CM251">
        <v>0</v>
      </c>
      <c r="CN251" t="s">
        <v>206</v>
      </c>
      <c r="CO251" t="s">
        <v>207</v>
      </c>
      <c r="CP251">
        <v>0</v>
      </c>
      <c r="CQ251">
        <v>0</v>
      </c>
      <c r="CR251">
        <v>0</v>
      </c>
      <c r="CS251">
        <v>3</v>
      </c>
      <c r="CT251">
        <v>18</v>
      </c>
      <c r="CU251" t="s">
        <v>206</v>
      </c>
      <c r="CV251">
        <v>0</v>
      </c>
      <c r="CW251">
        <v>0</v>
      </c>
      <c r="CX251">
        <v>221</v>
      </c>
      <c r="CY251">
        <v>1216</v>
      </c>
      <c r="CZ251" t="s">
        <v>219</v>
      </c>
      <c r="DA251">
        <f>Table1[[#This Row],[i- returnees internal present household]]+Table1[[#This Row],[k- abroad returnee household]]</f>
        <v>36</v>
      </c>
      <c r="DB251">
        <f>Table1[[#This Row],[i- returnees internal present individuals]]+Table1[[#This Row],[k- abroad returnee individuals]]</f>
        <v>208</v>
      </c>
      <c r="DC251" t="s">
        <v>219</v>
      </c>
      <c r="DD251">
        <v>12</v>
      </c>
      <c r="DE251">
        <v>74</v>
      </c>
      <c r="DF251">
        <v>0</v>
      </c>
      <c r="DG251">
        <v>0</v>
      </c>
      <c r="DH251" t="s">
        <v>207</v>
      </c>
      <c r="DI251" t="s">
        <v>207</v>
      </c>
      <c r="DJ251" t="s">
        <v>207</v>
      </c>
      <c r="DK251" t="s">
        <v>207</v>
      </c>
      <c r="DL251">
        <v>0</v>
      </c>
      <c r="DM251">
        <v>0</v>
      </c>
      <c r="DN251" t="s">
        <v>207</v>
      </c>
      <c r="DO251" t="s">
        <v>207</v>
      </c>
      <c r="DP251" t="s">
        <v>207</v>
      </c>
      <c r="DQ251" t="s">
        <v>207</v>
      </c>
      <c r="DR251">
        <v>0</v>
      </c>
      <c r="DS251">
        <v>0</v>
      </c>
      <c r="DT251" t="s">
        <v>207</v>
      </c>
      <c r="DU251" t="s">
        <v>207</v>
      </c>
      <c r="DV251" t="s">
        <v>207</v>
      </c>
      <c r="DW251" t="s">
        <v>207</v>
      </c>
      <c r="DX251">
        <v>0</v>
      </c>
      <c r="DY251">
        <v>0</v>
      </c>
      <c r="DZ251" t="s">
        <v>207</v>
      </c>
      <c r="EA251" t="s">
        <v>207</v>
      </c>
      <c r="EB251" t="s">
        <v>207</v>
      </c>
      <c r="EC251" t="s">
        <v>207</v>
      </c>
      <c r="ED251">
        <v>12</v>
      </c>
      <c r="EE251">
        <v>74</v>
      </c>
      <c r="EF251" t="s">
        <v>203</v>
      </c>
      <c r="EG251" t="s">
        <v>367</v>
      </c>
      <c r="EH251" t="s">
        <v>210</v>
      </c>
      <c r="EI251" t="s">
        <v>207</v>
      </c>
      <c r="EJ251">
        <v>0</v>
      </c>
      <c r="EK251">
        <v>0</v>
      </c>
      <c r="EL251" t="s">
        <v>219</v>
      </c>
      <c r="EM251">
        <v>24</v>
      </c>
      <c r="EN251">
        <v>134</v>
      </c>
      <c r="EO251">
        <v>0</v>
      </c>
      <c r="EP251">
        <v>0</v>
      </c>
      <c r="EQ251" t="s">
        <v>207</v>
      </c>
      <c r="ER251" t="s">
        <v>207</v>
      </c>
      <c r="ES251" t="s">
        <v>207</v>
      </c>
      <c r="ET251" t="s">
        <v>207</v>
      </c>
      <c r="EU251">
        <v>0</v>
      </c>
      <c r="EV251">
        <v>0</v>
      </c>
      <c r="EW251" t="s">
        <v>207</v>
      </c>
      <c r="EX251" t="s">
        <v>207</v>
      </c>
      <c r="EY251" t="s">
        <v>207</v>
      </c>
      <c r="EZ251" t="s">
        <v>207</v>
      </c>
      <c r="FA251">
        <v>0</v>
      </c>
      <c r="FB251">
        <v>0</v>
      </c>
      <c r="FC251" t="s">
        <v>207</v>
      </c>
      <c r="FD251" t="s">
        <v>207</v>
      </c>
      <c r="FE251" t="s">
        <v>207</v>
      </c>
      <c r="FF251" t="s">
        <v>207</v>
      </c>
      <c r="FG251">
        <v>0</v>
      </c>
      <c r="FH251">
        <v>0</v>
      </c>
      <c r="FI251" t="s">
        <v>207</v>
      </c>
      <c r="FJ251" t="s">
        <v>207</v>
      </c>
      <c r="FK251" t="s">
        <v>207</v>
      </c>
      <c r="FL251" t="s">
        <v>207</v>
      </c>
      <c r="FM251">
        <v>24</v>
      </c>
      <c r="FN251">
        <v>134</v>
      </c>
      <c r="FO251" t="s">
        <v>208</v>
      </c>
      <c r="FP251" t="s">
        <v>209</v>
      </c>
      <c r="FQ251" t="s">
        <v>210</v>
      </c>
      <c r="FR251" t="s">
        <v>207</v>
      </c>
      <c r="FS251">
        <v>0</v>
      </c>
      <c r="FT251">
        <v>0</v>
      </c>
      <c r="FU251">
        <v>18</v>
      </c>
      <c r="FV251">
        <v>99</v>
      </c>
      <c r="FW251">
        <v>11</v>
      </c>
      <c r="FX251">
        <v>71</v>
      </c>
      <c r="FY251">
        <v>7</v>
      </c>
      <c r="FZ251">
        <v>38</v>
      </c>
      <c r="GA251">
        <v>0</v>
      </c>
      <c r="GB251">
        <v>0</v>
      </c>
      <c r="GC251" t="s">
        <v>219</v>
      </c>
      <c r="GD251">
        <v>1</v>
      </c>
      <c r="GE251">
        <v>6</v>
      </c>
      <c r="GF251" t="s">
        <v>219</v>
      </c>
      <c r="GG251" t="s">
        <v>203</v>
      </c>
      <c r="GH251" t="s">
        <v>367</v>
      </c>
      <c r="GI251" t="s">
        <v>219</v>
      </c>
      <c r="GJ251" t="s">
        <v>208</v>
      </c>
      <c r="GK251" t="s">
        <v>219</v>
      </c>
      <c r="GL251">
        <v>3</v>
      </c>
      <c r="GM251">
        <v>18</v>
      </c>
      <c r="GN251" t="s">
        <v>219</v>
      </c>
      <c r="GO251" t="s">
        <v>212</v>
      </c>
      <c r="GP251" t="s">
        <v>257</v>
      </c>
      <c r="GQ251" t="s">
        <v>257</v>
      </c>
      <c r="GR251" t="s">
        <v>1055</v>
      </c>
    </row>
    <row r="252" spans="1:200" x14ac:dyDescent="0.2">
      <c r="A252" t="s">
        <v>231</v>
      </c>
      <c r="B252" t="s">
        <v>232</v>
      </c>
      <c r="C252" t="s">
        <v>1043</v>
      </c>
      <c r="D252" t="s">
        <v>1044</v>
      </c>
      <c r="E252" t="s">
        <v>1056</v>
      </c>
      <c r="F252" t="s">
        <v>1057</v>
      </c>
      <c r="G252">
        <v>9</v>
      </c>
      <c r="H252">
        <v>9</v>
      </c>
      <c r="I252" t="s">
        <v>219</v>
      </c>
      <c r="J252">
        <v>1070</v>
      </c>
      <c r="K252">
        <v>6420</v>
      </c>
      <c r="L252">
        <v>8</v>
      </c>
      <c r="M252">
        <v>48</v>
      </c>
      <c r="N252" t="s">
        <v>232</v>
      </c>
      <c r="O252" t="s">
        <v>1044</v>
      </c>
      <c r="P252">
        <v>10</v>
      </c>
      <c r="Q252">
        <v>60</v>
      </c>
      <c r="R252" t="s">
        <v>232</v>
      </c>
      <c r="S252" t="s">
        <v>1044</v>
      </c>
      <c r="T252">
        <v>12</v>
      </c>
      <c r="U252">
        <v>72</v>
      </c>
      <c r="V252" t="s">
        <v>232</v>
      </c>
      <c r="W252" t="s">
        <v>1044</v>
      </c>
      <c r="X252">
        <v>15</v>
      </c>
      <c r="Y252">
        <v>90</v>
      </c>
      <c r="Z252" t="s">
        <v>232</v>
      </c>
      <c r="AA252" t="s">
        <v>1058</v>
      </c>
      <c r="AB252">
        <v>17</v>
      </c>
      <c r="AC252">
        <v>102</v>
      </c>
      <c r="AD252" t="s">
        <v>288</v>
      </c>
      <c r="AE252" t="s">
        <v>289</v>
      </c>
      <c r="AF252">
        <v>1008</v>
      </c>
      <c r="AG252">
        <v>6048</v>
      </c>
      <c r="AH252" t="s">
        <v>232</v>
      </c>
      <c r="AI252" t="s">
        <v>1044</v>
      </c>
      <c r="AJ252">
        <v>0</v>
      </c>
      <c r="AK252">
        <v>0</v>
      </c>
      <c r="AL252" t="s">
        <v>206</v>
      </c>
      <c r="AM252">
        <v>0</v>
      </c>
      <c r="AN252">
        <v>0</v>
      </c>
      <c r="AO252">
        <v>0</v>
      </c>
      <c r="AP252">
        <v>0</v>
      </c>
      <c r="AQ252" t="s">
        <v>207</v>
      </c>
      <c r="AR252" t="s">
        <v>207</v>
      </c>
      <c r="AS252">
        <v>0</v>
      </c>
      <c r="AT252">
        <v>0</v>
      </c>
      <c r="AU252" t="s">
        <v>207</v>
      </c>
      <c r="AV252" t="s">
        <v>207</v>
      </c>
      <c r="AW252">
        <v>0</v>
      </c>
      <c r="AX252">
        <v>0</v>
      </c>
      <c r="AY252" t="s">
        <v>207</v>
      </c>
      <c r="AZ252" t="s">
        <v>207</v>
      </c>
      <c r="BA252">
        <v>0</v>
      </c>
      <c r="BB252">
        <v>0</v>
      </c>
      <c r="BC252" t="s">
        <v>207</v>
      </c>
      <c r="BD252" t="s">
        <v>207</v>
      </c>
      <c r="BE252">
        <v>0</v>
      </c>
      <c r="BF252">
        <v>0</v>
      </c>
      <c r="BG252" t="s">
        <v>207</v>
      </c>
      <c r="BH252" t="s">
        <v>207</v>
      </c>
      <c r="BI252">
        <v>0</v>
      </c>
      <c r="BJ252">
        <v>0</v>
      </c>
      <c r="BK252">
        <v>0</v>
      </c>
      <c r="BL252">
        <v>48</v>
      </c>
      <c r="BM252">
        <v>0</v>
      </c>
      <c r="BN252">
        <v>0</v>
      </c>
      <c r="BO252" t="s">
        <v>206</v>
      </c>
      <c r="BP252">
        <v>0</v>
      </c>
      <c r="BQ252">
        <v>60</v>
      </c>
      <c r="BR252">
        <v>0</v>
      </c>
      <c r="BS252">
        <v>0</v>
      </c>
      <c r="BT252" t="s">
        <v>206</v>
      </c>
      <c r="BU252">
        <v>0</v>
      </c>
      <c r="BV252">
        <v>72</v>
      </c>
      <c r="BW252">
        <v>0</v>
      </c>
      <c r="BX252">
        <v>0</v>
      </c>
      <c r="BY252" t="s">
        <v>206</v>
      </c>
      <c r="BZ252">
        <v>0</v>
      </c>
      <c r="CA252">
        <v>0</v>
      </c>
      <c r="CB252">
        <v>90</v>
      </c>
      <c r="CC252">
        <v>0</v>
      </c>
      <c r="CD252" t="s">
        <v>206</v>
      </c>
      <c r="CE252">
        <v>0</v>
      </c>
      <c r="CF252">
        <v>102</v>
      </c>
      <c r="CG252">
        <v>0</v>
      </c>
      <c r="CH252">
        <v>0</v>
      </c>
      <c r="CI252" t="s">
        <v>206</v>
      </c>
      <c r="CJ252">
        <v>0</v>
      </c>
      <c r="CK252">
        <v>6048</v>
      </c>
      <c r="CL252">
        <v>0</v>
      </c>
      <c r="CM252">
        <v>0</v>
      </c>
      <c r="CN252" t="s">
        <v>206</v>
      </c>
      <c r="CO252" t="s">
        <v>207</v>
      </c>
      <c r="CP252">
        <v>0</v>
      </c>
      <c r="CQ252">
        <v>0</v>
      </c>
      <c r="CR252">
        <v>0</v>
      </c>
      <c r="CS252">
        <v>1070</v>
      </c>
      <c r="CT252">
        <v>6420</v>
      </c>
      <c r="CU252" t="s">
        <v>206</v>
      </c>
      <c r="CV252">
        <v>0</v>
      </c>
      <c r="CW252">
        <v>0</v>
      </c>
      <c r="CX252">
        <v>661</v>
      </c>
      <c r="CY252">
        <v>4008</v>
      </c>
      <c r="CZ252" t="s">
        <v>219</v>
      </c>
      <c r="DA252">
        <f>Table1[[#This Row],[i- returnees internal present household]]+Table1[[#This Row],[k- abroad returnee household]]</f>
        <v>27</v>
      </c>
      <c r="DB252">
        <f>Table1[[#This Row],[i- returnees internal present individuals]]+Table1[[#This Row],[k- abroad returnee individuals]]</f>
        <v>160</v>
      </c>
      <c r="DC252" t="s">
        <v>219</v>
      </c>
      <c r="DD252">
        <v>27</v>
      </c>
      <c r="DE252">
        <v>160</v>
      </c>
      <c r="DF252">
        <v>7</v>
      </c>
      <c r="DG252">
        <v>37</v>
      </c>
      <c r="DH252" t="s">
        <v>232</v>
      </c>
      <c r="DI252" t="s">
        <v>1044</v>
      </c>
      <c r="DJ252" t="s">
        <v>242</v>
      </c>
      <c r="DK252" t="s">
        <v>207</v>
      </c>
      <c r="DL252">
        <v>12</v>
      </c>
      <c r="DM252">
        <v>84</v>
      </c>
      <c r="DN252" t="s">
        <v>232</v>
      </c>
      <c r="DO252" t="s">
        <v>1044</v>
      </c>
      <c r="DP252" t="s">
        <v>242</v>
      </c>
      <c r="DQ252" t="s">
        <v>207</v>
      </c>
      <c r="DR252">
        <v>8</v>
      </c>
      <c r="DS252">
        <v>39</v>
      </c>
      <c r="DT252" t="s">
        <v>232</v>
      </c>
      <c r="DU252" t="s">
        <v>1044</v>
      </c>
      <c r="DV252" t="s">
        <v>364</v>
      </c>
      <c r="DW252" t="s">
        <v>207</v>
      </c>
      <c r="DX252">
        <v>0</v>
      </c>
      <c r="DY252">
        <v>0</v>
      </c>
      <c r="DZ252" t="s">
        <v>207</v>
      </c>
      <c r="EA252" t="s">
        <v>207</v>
      </c>
      <c r="EB252" t="s">
        <v>207</v>
      </c>
      <c r="EC252" t="s">
        <v>207</v>
      </c>
      <c r="ED252">
        <v>0</v>
      </c>
      <c r="EE252">
        <v>0</v>
      </c>
      <c r="EF252" t="s">
        <v>207</v>
      </c>
      <c r="EG252" t="s">
        <v>207</v>
      </c>
      <c r="EH252" t="s">
        <v>207</v>
      </c>
      <c r="EI252" t="s">
        <v>207</v>
      </c>
      <c r="EJ252">
        <v>0</v>
      </c>
      <c r="EK252">
        <v>0</v>
      </c>
      <c r="EL252" t="s">
        <v>206</v>
      </c>
      <c r="EM252">
        <v>0</v>
      </c>
      <c r="EN252">
        <v>0</v>
      </c>
      <c r="EO252">
        <v>0</v>
      </c>
      <c r="EP252">
        <v>0</v>
      </c>
      <c r="EQ252" t="s">
        <v>207</v>
      </c>
      <c r="ER252" t="s">
        <v>207</v>
      </c>
      <c r="ES252" t="s">
        <v>207</v>
      </c>
      <c r="ET252" t="s">
        <v>207</v>
      </c>
      <c r="EU252">
        <v>0</v>
      </c>
      <c r="EV252">
        <v>0</v>
      </c>
      <c r="EW252" t="s">
        <v>207</v>
      </c>
      <c r="EX252" t="s">
        <v>207</v>
      </c>
      <c r="EY252" t="s">
        <v>207</v>
      </c>
      <c r="EZ252" t="s">
        <v>207</v>
      </c>
      <c r="FA252">
        <v>0</v>
      </c>
      <c r="FB252">
        <v>0</v>
      </c>
      <c r="FC252" t="s">
        <v>207</v>
      </c>
      <c r="FD252" t="s">
        <v>207</v>
      </c>
      <c r="FE252" t="s">
        <v>207</v>
      </c>
      <c r="FF252" t="s">
        <v>207</v>
      </c>
      <c r="FG252">
        <v>0</v>
      </c>
      <c r="FH252">
        <v>0</v>
      </c>
      <c r="FI252" t="s">
        <v>207</v>
      </c>
      <c r="FJ252" t="s">
        <v>207</v>
      </c>
      <c r="FK252" t="s">
        <v>207</v>
      </c>
      <c r="FL252" t="s">
        <v>207</v>
      </c>
      <c r="FM252">
        <v>0</v>
      </c>
      <c r="FN252">
        <v>0</v>
      </c>
      <c r="FO252" t="s">
        <v>207</v>
      </c>
      <c r="FP252" t="s">
        <v>207</v>
      </c>
      <c r="FQ252" t="s">
        <v>207</v>
      </c>
      <c r="FR252" t="s">
        <v>207</v>
      </c>
      <c r="FS252">
        <v>0</v>
      </c>
      <c r="FT252">
        <v>0</v>
      </c>
      <c r="FU252">
        <v>12</v>
      </c>
      <c r="FV252">
        <v>84</v>
      </c>
      <c r="FW252">
        <v>8</v>
      </c>
      <c r="FX252">
        <v>39</v>
      </c>
      <c r="FY252">
        <v>7</v>
      </c>
      <c r="FZ252">
        <v>37</v>
      </c>
      <c r="GA252">
        <v>0</v>
      </c>
      <c r="GB252">
        <v>0</v>
      </c>
      <c r="GC252" t="s">
        <v>219</v>
      </c>
      <c r="GD252">
        <v>13</v>
      </c>
      <c r="GE252">
        <v>78</v>
      </c>
      <c r="GF252" t="s">
        <v>219</v>
      </c>
      <c r="GG252" t="s">
        <v>232</v>
      </c>
      <c r="GH252" t="s">
        <v>1044</v>
      </c>
      <c r="GI252" t="s">
        <v>206</v>
      </c>
      <c r="GJ252" t="s">
        <v>207</v>
      </c>
      <c r="GK252" t="s">
        <v>219</v>
      </c>
      <c r="GL252">
        <v>15</v>
      </c>
      <c r="GM252">
        <v>90</v>
      </c>
      <c r="GN252" t="s">
        <v>219</v>
      </c>
      <c r="GO252" t="s">
        <v>212</v>
      </c>
      <c r="GP252" t="s">
        <v>212</v>
      </c>
      <c r="GQ252" t="s">
        <v>237</v>
      </c>
      <c r="GR252" t="s">
        <v>1059</v>
      </c>
    </row>
    <row r="253" spans="1:200" x14ac:dyDescent="0.2">
      <c r="A253" t="s">
        <v>231</v>
      </c>
      <c r="B253" t="s">
        <v>232</v>
      </c>
      <c r="C253" t="s">
        <v>1043</v>
      </c>
      <c r="D253" t="s">
        <v>1044</v>
      </c>
      <c r="E253" t="s">
        <v>1060</v>
      </c>
      <c r="F253" t="s">
        <v>1061</v>
      </c>
      <c r="G253">
        <v>9</v>
      </c>
      <c r="H253">
        <v>9</v>
      </c>
      <c r="I253" t="s">
        <v>219</v>
      </c>
      <c r="J253">
        <v>1803</v>
      </c>
      <c r="K253">
        <v>10603</v>
      </c>
      <c r="L253">
        <v>49</v>
      </c>
      <c r="M253">
        <v>245</v>
      </c>
      <c r="N253" t="s">
        <v>232</v>
      </c>
      <c r="O253" t="s">
        <v>1044</v>
      </c>
      <c r="P253">
        <v>21</v>
      </c>
      <c r="Q253">
        <v>107</v>
      </c>
      <c r="R253" t="s">
        <v>232</v>
      </c>
      <c r="S253" t="s">
        <v>1044</v>
      </c>
      <c r="T253">
        <v>0</v>
      </c>
      <c r="U253">
        <v>0</v>
      </c>
      <c r="V253" t="s">
        <v>207</v>
      </c>
      <c r="W253" t="s">
        <v>207</v>
      </c>
      <c r="X253">
        <v>66</v>
      </c>
      <c r="Y253">
        <v>343</v>
      </c>
      <c r="Z253" t="s">
        <v>232</v>
      </c>
      <c r="AA253" t="s">
        <v>1044</v>
      </c>
      <c r="AB253">
        <v>53</v>
      </c>
      <c r="AC253">
        <v>283</v>
      </c>
      <c r="AD253" t="s">
        <v>232</v>
      </c>
      <c r="AE253" t="s">
        <v>1044</v>
      </c>
      <c r="AF253">
        <v>1614</v>
      </c>
      <c r="AG253">
        <v>9625</v>
      </c>
      <c r="AH253" t="s">
        <v>232</v>
      </c>
      <c r="AI253" t="s">
        <v>1044</v>
      </c>
      <c r="AJ253">
        <v>0</v>
      </c>
      <c r="AK253">
        <v>0</v>
      </c>
      <c r="AL253" t="s">
        <v>206</v>
      </c>
      <c r="AM253">
        <v>0</v>
      </c>
      <c r="AN253">
        <v>0</v>
      </c>
      <c r="AO253">
        <v>0</v>
      </c>
      <c r="AP253">
        <v>0</v>
      </c>
      <c r="AQ253" t="s">
        <v>207</v>
      </c>
      <c r="AR253" t="s">
        <v>207</v>
      </c>
      <c r="AS253">
        <v>0</v>
      </c>
      <c r="AT253">
        <v>0</v>
      </c>
      <c r="AU253" t="s">
        <v>207</v>
      </c>
      <c r="AV253" t="s">
        <v>207</v>
      </c>
      <c r="AW253">
        <v>0</v>
      </c>
      <c r="AX253">
        <v>0</v>
      </c>
      <c r="AY253" t="s">
        <v>207</v>
      </c>
      <c r="AZ253" t="s">
        <v>207</v>
      </c>
      <c r="BA253">
        <v>0</v>
      </c>
      <c r="BB253">
        <v>0</v>
      </c>
      <c r="BC253" t="s">
        <v>207</v>
      </c>
      <c r="BD253" t="s">
        <v>207</v>
      </c>
      <c r="BE253">
        <v>0</v>
      </c>
      <c r="BF253">
        <v>0</v>
      </c>
      <c r="BG253" t="s">
        <v>207</v>
      </c>
      <c r="BH253" t="s">
        <v>207</v>
      </c>
      <c r="BI253">
        <v>0</v>
      </c>
      <c r="BJ253">
        <v>0</v>
      </c>
      <c r="BK253">
        <v>245</v>
      </c>
      <c r="BL253">
        <v>0</v>
      </c>
      <c r="BM253">
        <v>0</v>
      </c>
      <c r="BN253">
        <v>0</v>
      </c>
      <c r="BO253" t="s">
        <v>206</v>
      </c>
      <c r="BP253">
        <v>0</v>
      </c>
      <c r="BQ253">
        <v>107</v>
      </c>
      <c r="BR253">
        <v>0</v>
      </c>
      <c r="BS253">
        <v>0</v>
      </c>
      <c r="BT253" t="s">
        <v>206</v>
      </c>
      <c r="BU253">
        <v>0</v>
      </c>
      <c r="BV253">
        <v>0</v>
      </c>
      <c r="BW253">
        <v>0</v>
      </c>
      <c r="BX253">
        <v>0</v>
      </c>
      <c r="BY253" t="s">
        <v>206</v>
      </c>
      <c r="BZ253">
        <v>0</v>
      </c>
      <c r="CA253">
        <v>343</v>
      </c>
      <c r="CB253">
        <v>0</v>
      </c>
      <c r="CC253">
        <v>0</v>
      </c>
      <c r="CD253" t="s">
        <v>206</v>
      </c>
      <c r="CE253">
        <v>0</v>
      </c>
      <c r="CF253">
        <v>283</v>
      </c>
      <c r="CG253">
        <v>0</v>
      </c>
      <c r="CH253">
        <v>0</v>
      </c>
      <c r="CI253" t="s">
        <v>206</v>
      </c>
      <c r="CJ253">
        <v>0</v>
      </c>
      <c r="CK253">
        <v>9625</v>
      </c>
      <c r="CL253">
        <v>0</v>
      </c>
      <c r="CM253">
        <v>0</v>
      </c>
      <c r="CN253" t="s">
        <v>206</v>
      </c>
      <c r="CO253" t="s">
        <v>207</v>
      </c>
      <c r="CP253">
        <v>0</v>
      </c>
      <c r="CQ253">
        <v>0</v>
      </c>
      <c r="CR253">
        <v>0</v>
      </c>
      <c r="CS253">
        <v>1803</v>
      </c>
      <c r="CT253">
        <v>10603</v>
      </c>
      <c r="CU253" t="s">
        <v>206</v>
      </c>
      <c r="CV253">
        <v>0</v>
      </c>
      <c r="CW253">
        <v>0</v>
      </c>
      <c r="CX253">
        <v>337</v>
      </c>
      <c r="CY253">
        <v>4071</v>
      </c>
      <c r="CZ253" t="s">
        <v>219</v>
      </c>
      <c r="DA253">
        <f>Table1[[#This Row],[i- returnees internal present household]]+Table1[[#This Row],[k- abroad returnee household]]</f>
        <v>48</v>
      </c>
      <c r="DB253">
        <f>Table1[[#This Row],[i- returnees internal present individuals]]+Table1[[#This Row],[k- abroad returnee individuals]]</f>
        <v>249</v>
      </c>
      <c r="DC253" t="s">
        <v>219</v>
      </c>
      <c r="DD253">
        <v>48</v>
      </c>
      <c r="DE253">
        <v>249</v>
      </c>
      <c r="DF253">
        <v>15</v>
      </c>
      <c r="DG253">
        <v>76</v>
      </c>
      <c r="DH253" t="s">
        <v>232</v>
      </c>
      <c r="DI253" t="s">
        <v>1044</v>
      </c>
      <c r="DJ253" t="s">
        <v>242</v>
      </c>
      <c r="DK253" t="s">
        <v>207</v>
      </c>
      <c r="DL253">
        <v>11</v>
      </c>
      <c r="DM253">
        <v>58</v>
      </c>
      <c r="DN253" t="s">
        <v>232</v>
      </c>
      <c r="DO253" t="s">
        <v>1044</v>
      </c>
      <c r="DP253" t="s">
        <v>242</v>
      </c>
      <c r="DQ253" t="s">
        <v>207</v>
      </c>
      <c r="DR253">
        <v>0</v>
      </c>
      <c r="DS253">
        <v>0</v>
      </c>
      <c r="DT253" t="s">
        <v>207</v>
      </c>
      <c r="DU253" t="s">
        <v>207</v>
      </c>
      <c r="DV253" t="s">
        <v>207</v>
      </c>
      <c r="DW253" t="s">
        <v>207</v>
      </c>
      <c r="DX253">
        <v>0</v>
      </c>
      <c r="DY253">
        <v>0</v>
      </c>
      <c r="DZ253" t="s">
        <v>207</v>
      </c>
      <c r="EA253" t="s">
        <v>207</v>
      </c>
      <c r="EB253" t="s">
        <v>207</v>
      </c>
      <c r="EC253" t="s">
        <v>207</v>
      </c>
      <c r="ED253">
        <v>22</v>
      </c>
      <c r="EE253">
        <v>115</v>
      </c>
      <c r="EF253" t="s">
        <v>232</v>
      </c>
      <c r="EG253" t="s">
        <v>1044</v>
      </c>
      <c r="EH253" t="s">
        <v>364</v>
      </c>
      <c r="EI253" t="s">
        <v>207</v>
      </c>
      <c r="EJ253">
        <v>0</v>
      </c>
      <c r="EK253">
        <v>0</v>
      </c>
      <c r="EL253" t="s">
        <v>206</v>
      </c>
      <c r="EM253">
        <v>0</v>
      </c>
      <c r="EN253">
        <v>0</v>
      </c>
      <c r="EO253">
        <v>0</v>
      </c>
      <c r="EP253">
        <v>0</v>
      </c>
      <c r="EQ253" t="s">
        <v>207</v>
      </c>
      <c r="ER253" t="s">
        <v>207</v>
      </c>
      <c r="ES253" t="s">
        <v>207</v>
      </c>
      <c r="ET253" t="s">
        <v>207</v>
      </c>
      <c r="EU253">
        <v>0</v>
      </c>
      <c r="EV253">
        <v>0</v>
      </c>
      <c r="EW253" t="s">
        <v>207</v>
      </c>
      <c r="EX253" t="s">
        <v>207</v>
      </c>
      <c r="EY253" t="s">
        <v>207</v>
      </c>
      <c r="EZ253" t="s">
        <v>207</v>
      </c>
      <c r="FA253">
        <v>0</v>
      </c>
      <c r="FB253">
        <v>0</v>
      </c>
      <c r="FC253" t="s">
        <v>207</v>
      </c>
      <c r="FD253" t="s">
        <v>207</v>
      </c>
      <c r="FE253" t="s">
        <v>207</v>
      </c>
      <c r="FF253" t="s">
        <v>207</v>
      </c>
      <c r="FG253">
        <v>0</v>
      </c>
      <c r="FH253">
        <v>0</v>
      </c>
      <c r="FI253" t="s">
        <v>207</v>
      </c>
      <c r="FJ253" t="s">
        <v>207</v>
      </c>
      <c r="FK253" t="s">
        <v>207</v>
      </c>
      <c r="FL253" t="s">
        <v>207</v>
      </c>
      <c r="FM253">
        <v>0</v>
      </c>
      <c r="FN253">
        <v>0</v>
      </c>
      <c r="FO253" t="s">
        <v>207</v>
      </c>
      <c r="FP253" t="s">
        <v>207</v>
      </c>
      <c r="FQ253" t="s">
        <v>207</v>
      </c>
      <c r="FR253" t="s">
        <v>207</v>
      </c>
      <c r="FS253">
        <v>0</v>
      </c>
      <c r="FT253">
        <v>0</v>
      </c>
      <c r="FU253">
        <v>22</v>
      </c>
      <c r="FV253">
        <v>115</v>
      </c>
      <c r="FW253">
        <v>15</v>
      </c>
      <c r="FX253">
        <v>76</v>
      </c>
      <c r="FY253">
        <v>11</v>
      </c>
      <c r="FZ253">
        <v>58</v>
      </c>
      <c r="GA253">
        <v>0</v>
      </c>
      <c r="GB253">
        <v>0</v>
      </c>
      <c r="GC253" t="s">
        <v>219</v>
      </c>
      <c r="GD253">
        <v>92</v>
      </c>
      <c r="GE253">
        <v>552</v>
      </c>
      <c r="GF253" t="s">
        <v>219</v>
      </c>
      <c r="GG253" t="s">
        <v>232</v>
      </c>
      <c r="GH253" t="s">
        <v>1044</v>
      </c>
      <c r="GI253" t="s">
        <v>206</v>
      </c>
      <c r="GJ253" t="s">
        <v>207</v>
      </c>
      <c r="GK253" t="s">
        <v>219</v>
      </c>
      <c r="GL253">
        <v>79</v>
      </c>
      <c r="GM253">
        <v>474</v>
      </c>
      <c r="GN253" t="s">
        <v>219</v>
      </c>
      <c r="GO253" t="s">
        <v>212</v>
      </c>
      <c r="GP253" t="s">
        <v>237</v>
      </c>
      <c r="GQ253" t="s">
        <v>237</v>
      </c>
      <c r="GR253" t="s">
        <v>1062</v>
      </c>
    </row>
    <row r="254" spans="1:200" x14ac:dyDescent="0.2">
      <c r="A254" t="s">
        <v>231</v>
      </c>
      <c r="B254" t="s">
        <v>232</v>
      </c>
      <c r="C254" t="s">
        <v>1043</v>
      </c>
      <c r="D254" t="s">
        <v>1044</v>
      </c>
      <c r="E254" t="s">
        <v>1063</v>
      </c>
      <c r="F254" t="s">
        <v>1064</v>
      </c>
      <c r="G254">
        <v>9</v>
      </c>
      <c r="H254">
        <v>9</v>
      </c>
      <c r="I254" t="s">
        <v>219</v>
      </c>
      <c r="J254">
        <v>1926</v>
      </c>
      <c r="K254">
        <v>11248</v>
      </c>
      <c r="L254">
        <v>74</v>
      </c>
      <c r="M254">
        <v>386</v>
      </c>
      <c r="N254" t="s">
        <v>232</v>
      </c>
      <c r="O254" t="s">
        <v>1044</v>
      </c>
      <c r="P254">
        <v>17</v>
      </c>
      <c r="Q254">
        <v>89</v>
      </c>
      <c r="R254" t="s">
        <v>232</v>
      </c>
      <c r="S254" t="s">
        <v>1044</v>
      </c>
      <c r="T254">
        <v>68</v>
      </c>
      <c r="U254">
        <v>349</v>
      </c>
      <c r="V254" t="s">
        <v>232</v>
      </c>
      <c r="W254" t="s">
        <v>1044</v>
      </c>
      <c r="X254">
        <v>57</v>
      </c>
      <c r="Y254">
        <v>297</v>
      </c>
      <c r="Z254" t="s">
        <v>232</v>
      </c>
      <c r="AA254" t="s">
        <v>1044</v>
      </c>
      <c r="AB254">
        <v>18</v>
      </c>
      <c r="AC254">
        <v>102</v>
      </c>
      <c r="AD254" t="s">
        <v>232</v>
      </c>
      <c r="AE254" t="s">
        <v>1044</v>
      </c>
      <c r="AF254">
        <v>1692</v>
      </c>
      <c r="AG254">
        <v>10025</v>
      </c>
      <c r="AH254" t="s">
        <v>247</v>
      </c>
      <c r="AI254" t="s">
        <v>292</v>
      </c>
      <c r="AJ254">
        <v>0</v>
      </c>
      <c r="AK254">
        <v>0</v>
      </c>
      <c r="AL254" t="s">
        <v>206</v>
      </c>
      <c r="AM254">
        <v>0</v>
      </c>
      <c r="AN254">
        <v>0</v>
      </c>
      <c r="AO254">
        <v>0</v>
      </c>
      <c r="AP254">
        <v>0</v>
      </c>
      <c r="AQ254" t="s">
        <v>207</v>
      </c>
      <c r="AR254" t="s">
        <v>207</v>
      </c>
      <c r="AS254">
        <v>0</v>
      </c>
      <c r="AT254">
        <v>0</v>
      </c>
      <c r="AU254" t="s">
        <v>207</v>
      </c>
      <c r="AV254" t="s">
        <v>207</v>
      </c>
      <c r="AW254">
        <v>0</v>
      </c>
      <c r="AX254">
        <v>0</v>
      </c>
      <c r="AY254" t="s">
        <v>207</v>
      </c>
      <c r="AZ254" t="s">
        <v>207</v>
      </c>
      <c r="BA254">
        <v>0</v>
      </c>
      <c r="BB254">
        <v>0</v>
      </c>
      <c r="BC254" t="s">
        <v>207</v>
      </c>
      <c r="BD254" t="s">
        <v>207</v>
      </c>
      <c r="BE254">
        <v>0</v>
      </c>
      <c r="BF254">
        <v>0</v>
      </c>
      <c r="BG254" t="s">
        <v>207</v>
      </c>
      <c r="BH254" t="s">
        <v>207</v>
      </c>
      <c r="BI254">
        <v>0</v>
      </c>
      <c r="BJ254">
        <v>0</v>
      </c>
      <c r="BK254">
        <v>0</v>
      </c>
      <c r="BL254">
        <v>386</v>
      </c>
      <c r="BM254">
        <v>0</v>
      </c>
      <c r="BN254">
        <v>0</v>
      </c>
      <c r="BO254" t="s">
        <v>206</v>
      </c>
      <c r="BP254">
        <v>0</v>
      </c>
      <c r="BQ254">
        <v>89</v>
      </c>
      <c r="BR254">
        <v>0</v>
      </c>
      <c r="BS254">
        <v>0</v>
      </c>
      <c r="BT254" t="s">
        <v>206</v>
      </c>
      <c r="BU254">
        <v>0</v>
      </c>
      <c r="BV254">
        <v>349</v>
      </c>
      <c r="BW254">
        <v>0</v>
      </c>
      <c r="BX254">
        <v>0</v>
      </c>
      <c r="BY254" t="s">
        <v>206</v>
      </c>
      <c r="BZ254">
        <v>0</v>
      </c>
      <c r="CA254">
        <v>297</v>
      </c>
      <c r="CB254">
        <v>0</v>
      </c>
      <c r="CC254">
        <v>0</v>
      </c>
      <c r="CD254" t="s">
        <v>206</v>
      </c>
      <c r="CE254">
        <v>0</v>
      </c>
      <c r="CF254">
        <v>102</v>
      </c>
      <c r="CG254">
        <v>0</v>
      </c>
      <c r="CH254">
        <v>0</v>
      </c>
      <c r="CI254" t="s">
        <v>206</v>
      </c>
      <c r="CJ254">
        <v>0</v>
      </c>
      <c r="CK254">
        <v>10025</v>
      </c>
      <c r="CL254">
        <v>0</v>
      </c>
      <c r="CM254">
        <v>0</v>
      </c>
      <c r="CN254" t="s">
        <v>206</v>
      </c>
      <c r="CO254" t="s">
        <v>207</v>
      </c>
      <c r="CP254">
        <v>0</v>
      </c>
      <c r="CQ254">
        <v>0</v>
      </c>
      <c r="CR254">
        <v>0</v>
      </c>
      <c r="CS254">
        <v>1926</v>
      </c>
      <c r="CT254">
        <v>11248</v>
      </c>
      <c r="CU254" t="s">
        <v>206</v>
      </c>
      <c r="CV254">
        <v>0</v>
      </c>
      <c r="CW254">
        <v>0</v>
      </c>
      <c r="CX254">
        <v>736</v>
      </c>
      <c r="CY254">
        <v>5816</v>
      </c>
      <c r="CZ254" t="s">
        <v>219</v>
      </c>
      <c r="DA254">
        <f>Table1[[#This Row],[i- returnees internal present household]]+Table1[[#This Row],[k- abroad returnee household]]</f>
        <v>81</v>
      </c>
      <c r="DB254">
        <f>Table1[[#This Row],[i- returnees internal present individuals]]+Table1[[#This Row],[k- abroad returnee individuals]]</f>
        <v>413</v>
      </c>
      <c r="DC254" t="s">
        <v>219</v>
      </c>
      <c r="DD254">
        <v>81</v>
      </c>
      <c r="DE254">
        <v>413</v>
      </c>
      <c r="DF254">
        <v>17</v>
      </c>
      <c r="DG254">
        <v>87</v>
      </c>
      <c r="DH254" t="s">
        <v>232</v>
      </c>
      <c r="DI254" t="s">
        <v>1044</v>
      </c>
      <c r="DJ254" t="s">
        <v>242</v>
      </c>
      <c r="DK254" t="s">
        <v>207</v>
      </c>
      <c r="DL254">
        <v>13</v>
      </c>
      <c r="DM254">
        <v>65</v>
      </c>
      <c r="DN254" t="s">
        <v>232</v>
      </c>
      <c r="DO254" t="s">
        <v>1058</v>
      </c>
      <c r="DP254" t="s">
        <v>210</v>
      </c>
      <c r="DQ254" t="s">
        <v>207</v>
      </c>
      <c r="DR254">
        <v>32</v>
      </c>
      <c r="DS254">
        <v>164</v>
      </c>
      <c r="DT254" t="s">
        <v>232</v>
      </c>
      <c r="DU254" t="s">
        <v>1044</v>
      </c>
      <c r="DV254" t="s">
        <v>491</v>
      </c>
      <c r="DW254" t="s">
        <v>207</v>
      </c>
      <c r="DX254">
        <v>19</v>
      </c>
      <c r="DY254">
        <v>97</v>
      </c>
      <c r="DZ254" t="s">
        <v>232</v>
      </c>
      <c r="EA254" t="s">
        <v>1044</v>
      </c>
      <c r="EB254" t="s">
        <v>242</v>
      </c>
      <c r="EC254" t="s">
        <v>207</v>
      </c>
      <c r="ED254">
        <v>0</v>
      </c>
      <c r="EE254">
        <v>0</v>
      </c>
      <c r="EF254" t="s">
        <v>207</v>
      </c>
      <c r="EG254" t="s">
        <v>207</v>
      </c>
      <c r="EH254" t="s">
        <v>207</v>
      </c>
      <c r="EI254" t="s">
        <v>207</v>
      </c>
      <c r="EJ254">
        <v>0</v>
      </c>
      <c r="EK254">
        <v>0</v>
      </c>
      <c r="EL254" t="s">
        <v>206</v>
      </c>
      <c r="EM254">
        <v>0</v>
      </c>
      <c r="EN254">
        <v>0</v>
      </c>
      <c r="EO254">
        <v>0</v>
      </c>
      <c r="EP254">
        <v>0</v>
      </c>
      <c r="EQ254" t="s">
        <v>207</v>
      </c>
      <c r="ER254" t="s">
        <v>207</v>
      </c>
      <c r="ES254" t="s">
        <v>207</v>
      </c>
      <c r="ET254" t="s">
        <v>207</v>
      </c>
      <c r="EU254">
        <v>0</v>
      </c>
      <c r="EV254">
        <v>0</v>
      </c>
      <c r="EW254" t="s">
        <v>207</v>
      </c>
      <c r="EX254" t="s">
        <v>207</v>
      </c>
      <c r="EY254" t="s">
        <v>207</v>
      </c>
      <c r="EZ254" t="s">
        <v>207</v>
      </c>
      <c r="FA254">
        <v>0</v>
      </c>
      <c r="FB254">
        <v>0</v>
      </c>
      <c r="FC254" t="s">
        <v>207</v>
      </c>
      <c r="FD254" t="s">
        <v>207</v>
      </c>
      <c r="FE254" t="s">
        <v>207</v>
      </c>
      <c r="FF254" t="s">
        <v>207</v>
      </c>
      <c r="FG254">
        <v>0</v>
      </c>
      <c r="FH254">
        <v>0</v>
      </c>
      <c r="FI254" t="s">
        <v>207</v>
      </c>
      <c r="FJ254" t="s">
        <v>207</v>
      </c>
      <c r="FK254" t="s">
        <v>207</v>
      </c>
      <c r="FL254" t="s">
        <v>207</v>
      </c>
      <c r="FM254">
        <v>0</v>
      </c>
      <c r="FN254">
        <v>0</v>
      </c>
      <c r="FO254" t="s">
        <v>207</v>
      </c>
      <c r="FP254" t="s">
        <v>207</v>
      </c>
      <c r="FQ254" t="s">
        <v>207</v>
      </c>
      <c r="FR254" t="s">
        <v>207</v>
      </c>
      <c r="FS254">
        <v>0</v>
      </c>
      <c r="FT254">
        <v>0</v>
      </c>
      <c r="FU254">
        <v>30</v>
      </c>
      <c r="FV254">
        <v>152</v>
      </c>
      <c r="FW254">
        <v>32</v>
      </c>
      <c r="FX254">
        <v>164</v>
      </c>
      <c r="FY254">
        <v>19</v>
      </c>
      <c r="FZ254">
        <v>97</v>
      </c>
      <c r="GA254">
        <v>0</v>
      </c>
      <c r="GB254">
        <v>0</v>
      </c>
      <c r="GC254" t="s">
        <v>219</v>
      </c>
      <c r="GD254">
        <v>21</v>
      </c>
      <c r="GE254">
        <v>126</v>
      </c>
      <c r="GF254" t="s">
        <v>219</v>
      </c>
      <c r="GG254" t="s">
        <v>232</v>
      </c>
      <c r="GH254" t="s">
        <v>1044</v>
      </c>
      <c r="GI254" t="s">
        <v>206</v>
      </c>
      <c r="GJ254" t="s">
        <v>207</v>
      </c>
      <c r="GK254" t="s">
        <v>219</v>
      </c>
      <c r="GL254">
        <v>12</v>
      </c>
      <c r="GM254">
        <v>72</v>
      </c>
      <c r="GN254" t="s">
        <v>219</v>
      </c>
      <c r="GO254" t="s">
        <v>212</v>
      </c>
      <c r="GP254" t="s">
        <v>211</v>
      </c>
      <c r="GQ254" t="s">
        <v>212</v>
      </c>
      <c r="GR254" t="s">
        <v>1065</v>
      </c>
    </row>
    <row r="255" spans="1:200" x14ac:dyDescent="0.2">
      <c r="A255" t="s">
        <v>231</v>
      </c>
      <c r="B255" t="s">
        <v>232</v>
      </c>
      <c r="C255" t="s">
        <v>1043</v>
      </c>
      <c r="D255" t="s">
        <v>1044</v>
      </c>
      <c r="E255" t="s">
        <v>1066</v>
      </c>
      <c r="F255" t="s">
        <v>1067</v>
      </c>
      <c r="G255">
        <v>9</v>
      </c>
      <c r="H255">
        <v>9</v>
      </c>
      <c r="I255" t="s">
        <v>219</v>
      </c>
      <c r="J255">
        <v>6834</v>
      </c>
      <c r="K255">
        <v>36036</v>
      </c>
      <c r="L255">
        <v>3547</v>
      </c>
      <c r="M255">
        <v>19174</v>
      </c>
      <c r="N255" t="s">
        <v>232</v>
      </c>
      <c r="O255" t="s">
        <v>1044</v>
      </c>
      <c r="P255">
        <v>238</v>
      </c>
      <c r="Q255">
        <v>1079</v>
      </c>
      <c r="R255" t="s">
        <v>232</v>
      </c>
      <c r="S255" t="s">
        <v>1044</v>
      </c>
      <c r="T255">
        <v>93</v>
      </c>
      <c r="U255">
        <v>574</v>
      </c>
      <c r="V255" t="s">
        <v>232</v>
      </c>
      <c r="W255" t="s">
        <v>1044</v>
      </c>
      <c r="X255">
        <v>66</v>
      </c>
      <c r="Y255">
        <v>339</v>
      </c>
      <c r="Z255" t="s">
        <v>232</v>
      </c>
      <c r="AA255" t="s">
        <v>1044</v>
      </c>
      <c r="AB255">
        <v>0</v>
      </c>
      <c r="AC255">
        <v>0</v>
      </c>
      <c r="AD255" t="s">
        <v>207</v>
      </c>
      <c r="AE255" t="s">
        <v>207</v>
      </c>
      <c r="AF255">
        <v>2890</v>
      </c>
      <c r="AG255">
        <v>14870</v>
      </c>
      <c r="AH255" t="s">
        <v>232</v>
      </c>
      <c r="AI255" t="s">
        <v>1044</v>
      </c>
      <c r="AJ255">
        <v>0</v>
      </c>
      <c r="AK255">
        <v>0</v>
      </c>
      <c r="AL255" t="s">
        <v>206</v>
      </c>
      <c r="AM255">
        <v>0</v>
      </c>
      <c r="AN255">
        <v>0</v>
      </c>
      <c r="AO255">
        <v>0</v>
      </c>
      <c r="AP255">
        <v>0</v>
      </c>
      <c r="AQ255" t="s">
        <v>207</v>
      </c>
      <c r="AR255" t="s">
        <v>207</v>
      </c>
      <c r="AS255">
        <v>0</v>
      </c>
      <c r="AT255">
        <v>0</v>
      </c>
      <c r="AU255" t="s">
        <v>207</v>
      </c>
      <c r="AV255" t="s">
        <v>207</v>
      </c>
      <c r="AW255">
        <v>0</v>
      </c>
      <c r="AX255">
        <v>0</v>
      </c>
      <c r="AY255" t="s">
        <v>207</v>
      </c>
      <c r="AZ255" t="s">
        <v>207</v>
      </c>
      <c r="BA255">
        <v>0</v>
      </c>
      <c r="BB255">
        <v>0</v>
      </c>
      <c r="BC255" t="s">
        <v>207</v>
      </c>
      <c r="BD255" t="s">
        <v>207</v>
      </c>
      <c r="BE255">
        <v>0</v>
      </c>
      <c r="BF255">
        <v>0</v>
      </c>
      <c r="BG255" t="s">
        <v>207</v>
      </c>
      <c r="BH255" t="s">
        <v>207</v>
      </c>
      <c r="BI255">
        <v>0</v>
      </c>
      <c r="BJ255">
        <v>0</v>
      </c>
      <c r="BK255">
        <v>19174</v>
      </c>
      <c r="BL255">
        <v>0</v>
      </c>
      <c r="BM255">
        <v>0</v>
      </c>
      <c r="BN255">
        <v>0</v>
      </c>
      <c r="BO255" t="s">
        <v>206</v>
      </c>
      <c r="BP255">
        <v>1079</v>
      </c>
      <c r="BQ255">
        <v>0</v>
      </c>
      <c r="BR255">
        <v>0</v>
      </c>
      <c r="BS255">
        <v>0</v>
      </c>
      <c r="BT255" t="s">
        <v>206</v>
      </c>
      <c r="BU255">
        <v>0</v>
      </c>
      <c r="BV255">
        <v>574</v>
      </c>
      <c r="BW255">
        <v>0</v>
      </c>
      <c r="BX255">
        <v>0</v>
      </c>
      <c r="BY255" t="s">
        <v>206</v>
      </c>
      <c r="BZ255">
        <v>0</v>
      </c>
      <c r="CA255">
        <v>339</v>
      </c>
      <c r="CB255">
        <v>0</v>
      </c>
      <c r="CC255">
        <v>0</v>
      </c>
      <c r="CD255" t="s">
        <v>206</v>
      </c>
      <c r="CE255">
        <v>0</v>
      </c>
      <c r="CF255">
        <v>0</v>
      </c>
      <c r="CG255">
        <v>0</v>
      </c>
      <c r="CH255">
        <v>0</v>
      </c>
      <c r="CI255" t="s">
        <v>206</v>
      </c>
      <c r="CJ255">
        <v>0</v>
      </c>
      <c r="CK255">
        <v>14870</v>
      </c>
      <c r="CL255">
        <v>0</v>
      </c>
      <c r="CM255">
        <v>0</v>
      </c>
      <c r="CN255" t="s">
        <v>206</v>
      </c>
      <c r="CO255" t="s">
        <v>207</v>
      </c>
      <c r="CP255">
        <v>0</v>
      </c>
      <c r="CQ255">
        <v>795</v>
      </c>
      <c r="CR255">
        <v>4810</v>
      </c>
      <c r="CS255">
        <v>6039</v>
      </c>
      <c r="CT255">
        <v>31226</v>
      </c>
      <c r="CU255" t="s">
        <v>219</v>
      </c>
      <c r="CV255">
        <v>119</v>
      </c>
      <c r="CW255">
        <v>714</v>
      </c>
      <c r="CX255">
        <v>2763</v>
      </c>
      <c r="CY255">
        <v>6578</v>
      </c>
      <c r="CZ255" t="s">
        <v>219</v>
      </c>
      <c r="DA255">
        <f>Table1[[#This Row],[i- returnees internal present household]]+Table1[[#This Row],[k- abroad returnee household]]</f>
        <v>113</v>
      </c>
      <c r="DB255">
        <f>Table1[[#This Row],[i- returnees internal present individuals]]+Table1[[#This Row],[k- abroad returnee individuals]]</f>
        <v>630</v>
      </c>
      <c r="DC255" t="s">
        <v>219</v>
      </c>
      <c r="DD255">
        <v>113</v>
      </c>
      <c r="DE255">
        <v>630</v>
      </c>
      <c r="DF255">
        <v>32</v>
      </c>
      <c r="DG255">
        <v>166</v>
      </c>
      <c r="DH255" t="s">
        <v>232</v>
      </c>
      <c r="DI255" t="s">
        <v>1044</v>
      </c>
      <c r="DJ255" t="s">
        <v>210</v>
      </c>
      <c r="DK255" t="s">
        <v>207</v>
      </c>
      <c r="DL255">
        <v>29</v>
      </c>
      <c r="DM255">
        <v>171</v>
      </c>
      <c r="DN255" t="s">
        <v>232</v>
      </c>
      <c r="DO255" t="s">
        <v>1044</v>
      </c>
      <c r="DP255" t="s">
        <v>242</v>
      </c>
      <c r="DQ255" t="s">
        <v>207</v>
      </c>
      <c r="DR255">
        <v>21</v>
      </c>
      <c r="DS255">
        <v>107</v>
      </c>
      <c r="DT255" t="s">
        <v>232</v>
      </c>
      <c r="DU255" t="s">
        <v>1044</v>
      </c>
      <c r="DV255" t="s">
        <v>242</v>
      </c>
      <c r="DW255" t="s">
        <v>207</v>
      </c>
      <c r="DX255">
        <v>31</v>
      </c>
      <c r="DY255">
        <v>186</v>
      </c>
      <c r="DZ255" t="s">
        <v>232</v>
      </c>
      <c r="EA255" t="s">
        <v>1044</v>
      </c>
      <c r="EB255" t="s">
        <v>242</v>
      </c>
      <c r="EC255" t="s">
        <v>207</v>
      </c>
      <c r="ED255">
        <v>0</v>
      </c>
      <c r="EE255">
        <v>0</v>
      </c>
      <c r="EF255" t="s">
        <v>207</v>
      </c>
      <c r="EG255" t="s">
        <v>207</v>
      </c>
      <c r="EH255" t="s">
        <v>207</v>
      </c>
      <c r="EI255" t="s">
        <v>207</v>
      </c>
      <c r="EJ255">
        <v>0</v>
      </c>
      <c r="EK255">
        <v>0</v>
      </c>
      <c r="EL255" t="s">
        <v>206</v>
      </c>
      <c r="EM255">
        <v>0</v>
      </c>
      <c r="EN255">
        <v>0</v>
      </c>
      <c r="EO255">
        <v>0</v>
      </c>
      <c r="EP255">
        <v>0</v>
      </c>
      <c r="EQ255" t="s">
        <v>207</v>
      </c>
      <c r="ER255" t="s">
        <v>207</v>
      </c>
      <c r="ES255" t="s">
        <v>207</v>
      </c>
      <c r="ET255" t="s">
        <v>207</v>
      </c>
      <c r="EU255">
        <v>0</v>
      </c>
      <c r="EV255">
        <v>0</v>
      </c>
      <c r="EW255" t="s">
        <v>207</v>
      </c>
      <c r="EX255" t="s">
        <v>207</v>
      </c>
      <c r="EY255" t="s">
        <v>207</v>
      </c>
      <c r="EZ255" t="s">
        <v>207</v>
      </c>
      <c r="FA255">
        <v>0</v>
      </c>
      <c r="FB255">
        <v>0</v>
      </c>
      <c r="FC255" t="s">
        <v>207</v>
      </c>
      <c r="FD255" t="s">
        <v>207</v>
      </c>
      <c r="FE255" t="s">
        <v>207</v>
      </c>
      <c r="FF255" t="s">
        <v>207</v>
      </c>
      <c r="FG255">
        <v>0</v>
      </c>
      <c r="FH255">
        <v>0</v>
      </c>
      <c r="FI255" t="s">
        <v>207</v>
      </c>
      <c r="FJ255" t="s">
        <v>207</v>
      </c>
      <c r="FK255" t="s">
        <v>207</v>
      </c>
      <c r="FL255" t="s">
        <v>207</v>
      </c>
      <c r="FM255">
        <v>0</v>
      </c>
      <c r="FN255">
        <v>0</v>
      </c>
      <c r="FO255" t="s">
        <v>207</v>
      </c>
      <c r="FP255" t="s">
        <v>207</v>
      </c>
      <c r="FQ255" t="s">
        <v>207</v>
      </c>
      <c r="FR255" t="s">
        <v>207</v>
      </c>
      <c r="FS255">
        <v>0</v>
      </c>
      <c r="FT255">
        <v>0</v>
      </c>
      <c r="FU255">
        <v>61</v>
      </c>
      <c r="FV255">
        <v>337</v>
      </c>
      <c r="FW255">
        <v>32</v>
      </c>
      <c r="FX255">
        <v>191</v>
      </c>
      <c r="FY255">
        <v>20</v>
      </c>
      <c r="FZ255">
        <v>102</v>
      </c>
      <c r="GA255">
        <v>0</v>
      </c>
      <c r="GB255">
        <v>0</v>
      </c>
      <c r="GC255" t="s">
        <v>219</v>
      </c>
      <c r="GD255">
        <v>75</v>
      </c>
      <c r="GE255">
        <v>450</v>
      </c>
      <c r="GF255" t="s">
        <v>219</v>
      </c>
      <c r="GG255" t="s">
        <v>232</v>
      </c>
      <c r="GH255" t="s">
        <v>1044</v>
      </c>
      <c r="GI255" t="s">
        <v>206</v>
      </c>
      <c r="GJ255" t="s">
        <v>207</v>
      </c>
      <c r="GK255" t="s">
        <v>219</v>
      </c>
      <c r="GL255">
        <v>34</v>
      </c>
      <c r="GM255">
        <v>204</v>
      </c>
      <c r="GN255" t="s">
        <v>219</v>
      </c>
      <c r="GO255" t="s">
        <v>212</v>
      </c>
      <c r="GP255" t="s">
        <v>237</v>
      </c>
      <c r="GQ255" t="s">
        <v>237</v>
      </c>
      <c r="GR255" t="s">
        <v>1068</v>
      </c>
    </row>
    <row r="256" spans="1:200" x14ac:dyDescent="0.2">
      <c r="A256" t="s">
        <v>202</v>
      </c>
      <c r="B256" t="s">
        <v>203</v>
      </c>
      <c r="C256" t="s">
        <v>1013</v>
      </c>
      <c r="D256" t="s">
        <v>413</v>
      </c>
      <c r="E256" t="s">
        <v>1069</v>
      </c>
      <c r="F256" t="s">
        <v>1070</v>
      </c>
      <c r="G256">
        <v>9</v>
      </c>
      <c r="H256">
        <v>9</v>
      </c>
      <c r="I256" t="s">
        <v>219</v>
      </c>
      <c r="J256">
        <v>196</v>
      </c>
      <c r="K256">
        <v>1176</v>
      </c>
      <c r="L256">
        <v>39</v>
      </c>
      <c r="M256">
        <v>232</v>
      </c>
      <c r="N256" t="s">
        <v>203</v>
      </c>
      <c r="O256" t="s">
        <v>413</v>
      </c>
      <c r="P256">
        <v>107</v>
      </c>
      <c r="Q256">
        <v>644</v>
      </c>
      <c r="R256" t="s">
        <v>203</v>
      </c>
      <c r="S256" t="s">
        <v>413</v>
      </c>
      <c r="T256">
        <v>0</v>
      </c>
      <c r="U256">
        <v>0</v>
      </c>
      <c r="V256" t="s">
        <v>207</v>
      </c>
      <c r="W256" t="s">
        <v>207</v>
      </c>
      <c r="X256">
        <v>0</v>
      </c>
      <c r="Y256">
        <v>0</v>
      </c>
      <c r="Z256" t="s">
        <v>207</v>
      </c>
      <c r="AA256" t="s">
        <v>207</v>
      </c>
      <c r="AB256">
        <v>50</v>
      </c>
      <c r="AC256">
        <v>300</v>
      </c>
      <c r="AD256" t="s">
        <v>207</v>
      </c>
      <c r="AE256" t="s">
        <v>207</v>
      </c>
      <c r="AF256">
        <v>0</v>
      </c>
      <c r="AG256">
        <v>0</v>
      </c>
      <c r="AH256" t="s">
        <v>207</v>
      </c>
      <c r="AI256" t="s">
        <v>207</v>
      </c>
      <c r="AJ256">
        <v>0</v>
      </c>
      <c r="AK256">
        <v>0</v>
      </c>
      <c r="AL256" t="s">
        <v>219</v>
      </c>
      <c r="AM256">
        <v>153</v>
      </c>
      <c r="AN256">
        <v>918</v>
      </c>
      <c r="AO256">
        <v>103</v>
      </c>
      <c r="AP256">
        <v>618</v>
      </c>
      <c r="AQ256" t="s">
        <v>208</v>
      </c>
      <c r="AR256" t="s">
        <v>209</v>
      </c>
      <c r="AS256">
        <v>0</v>
      </c>
      <c r="AT256">
        <v>0</v>
      </c>
      <c r="AU256" t="s">
        <v>207</v>
      </c>
      <c r="AV256" t="s">
        <v>207</v>
      </c>
      <c r="AW256">
        <v>0</v>
      </c>
      <c r="AX256">
        <v>0</v>
      </c>
      <c r="AY256" t="s">
        <v>207</v>
      </c>
      <c r="AZ256" t="s">
        <v>207</v>
      </c>
      <c r="BA256">
        <v>50</v>
      </c>
      <c r="BB256">
        <v>300</v>
      </c>
      <c r="BC256" t="s">
        <v>208</v>
      </c>
      <c r="BD256" t="s">
        <v>209</v>
      </c>
      <c r="BE256">
        <v>0</v>
      </c>
      <c r="BF256">
        <v>0</v>
      </c>
      <c r="BG256" t="s">
        <v>207</v>
      </c>
      <c r="BH256" t="s">
        <v>207</v>
      </c>
      <c r="BI256">
        <v>0</v>
      </c>
      <c r="BJ256">
        <v>0</v>
      </c>
      <c r="BK256">
        <v>232</v>
      </c>
      <c r="BL256">
        <v>0</v>
      </c>
      <c r="BM256">
        <v>0</v>
      </c>
      <c r="BN256">
        <v>0</v>
      </c>
      <c r="BO256" t="s">
        <v>206</v>
      </c>
      <c r="BP256">
        <v>297</v>
      </c>
      <c r="BQ256">
        <v>0</v>
      </c>
      <c r="BR256">
        <v>0</v>
      </c>
      <c r="BS256">
        <v>347</v>
      </c>
      <c r="BT256" t="s">
        <v>206</v>
      </c>
      <c r="BU256">
        <v>0</v>
      </c>
      <c r="BV256">
        <v>0</v>
      </c>
      <c r="BW256">
        <v>0</v>
      </c>
      <c r="BX256">
        <v>0</v>
      </c>
      <c r="BY256" t="s">
        <v>206</v>
      </c>
      <c r="BZ256">
        <v>0</v>
      </c>
      <c r="CA256">
        <v>0</v>
      </c>
      <c r="CB256">
        <v>0</v>
      </c>
      <c r="CC256">
        <v>0</v>
      </c>
      <c r="CD256" t="s">
        <v>206</v>
      </c>
      <c r="CE256">
        <v>0</v>
      </c>
      <c r="CF256">
        <v>0</v>
      </c>
      <c r="CG256">
        <v>0</v>
      </c>
      <c r="CH256">
        <v>300</v>
      </c>
      <c r="CI256" t="s">
        <v>206</v>
      </c>
      <c r="CJ256">
        <v>0</v>
      </c>
      <c r="CK256">
        <v>0</v>
      </c>
      <c r="CL256">
        <v>0</v>
      </c>
      <c r="CM256">
        <v>0</v>
      </c>
      <c r="CN256" t="s">
        <v>206</v>
      </c>
      <c r="CO256" t="s">
        <v>207</v>
      </c>
      <c r="CP256">
        <v>0</v>
      </c>
      <c r="CQ256">
        <v>0</v>
      </c>
      <c r="CR256">
        <v>0</v>
      </c>
      <c r="CS256">
        <v>196</v>
      </c>
      <c r="CT256">
        <v>1176</v>
      </c>
      <c r="CU256" t="s">
        <v>219</v>
      </c>
      <c r="CV256">
        <v>46</v>
      </c>
      <c r="CW256">
        <v>276</v>
      </c>
      <c r="CX256">
        <v>1622</v>
      </c>
      <c r="CY256">
        <v>9732</v>
      </c>
      <c r="CZ256" t="s">
        <v>219</v>
      </c>
      <c r="DA256">
        <f>Table1[[#This Row],[i- returnees internal present household]]+Table1[[#This Row],[k- abroad returnee household]]</f>
        <v>1274</v>
      </c>
      <c r="DB256">
        <f>Table1[[#This Row],[i- returnees internal present individuals]]+Table1[[#This Row],[k- abroad returnee individuals]]</f>
        <v>6955</v>
      </c>
      <c r="DC256" t="s">
        <v>219</v>
      </c>
      <c r="DD256">
        <v>576</v>
      </c>
      <c r="DE256">
        <v>3097</v>
      </c>
      <c r="DF256">
        <v>90</v>
      </c>
      <c r="DG256">
        <v>540</v>
      </c>
      <c r="DH256" t="s">
        <v>203</v>
      </c>
      <c r="DI256" t="s">
        <v>413</v>
      </c>
      <c r="DJ256" t="s">
        <v>210</v>
      </c>
      <c r="DK256" t="s">
        <v>207</v>
      </c>
      <c r="DL256">
        <v>0</v>
      </c>
      <c r="DM256">
        <v>0</v>
      </c>
      <c r="DN256" t="s">
        <v>207</v>
      </c>
      <c r="DO256" t="s">
        <v>207</v>
      </c>
      <c r="DP256" t="s">
        <v>207</v>
      </c>
      <c r="DQ256" t="s">
        <v>207</v>
      </c>
      <c r="DR256">
        <v>441</v>
      </c>
      <c r="DS256">
        <v>2287</v>
      </c>
      <c r="DT256" t="s">
        <v>203</v>
      </c>
      <c r="DU256" t="s">
        <v>413</v>
      </c>
      <c r="DV256" t="s">
        <v>210</v>
      </c>
      <c r="DW256" t="s">
        <v>207</v>
      </c>
      <c r="DX256">
        <v>45</v>
      </c>
      <c r="DY256">
        <v>270</v>
      </c>
      <c r="DZ256" t="s">
        <v>203</v>
      </c>
      <c r="EA256" t="s">
        <v>413</v>
      </c>
      <c r="EB256" t="s">
        <v>210</v>
      </c>
      <c r="EC256" t="s">
        <v>207</v>
      </c>
      <c r="ED256">
        <v>0</v>
      </c>
      <c r="EE256">
        <v>0</v>
      </c>
      <c r="EF256" t="s">
        <v>207</v>
      </c>
      <c r="EG256" t="s">
        <v>207</v>
      </c>
      <c r="EH256" t="s">
        <v>207</v>
      </c>
      <c r="EI256" t="s">
        <v>207</v>
      </c>
      <c r="EJ256">
        <v>0</v>
      </c>
      <c r="EK256">
        <v>0</v>
      </c>
      <c r="EL256" t="s">
        <v>219</v>
      </c>
      <c r="EM256">
        <v>698</v>
      </c>
      <c r="EN256">
        <v>3858</v>
      </c>
      <c r="EO256">
        <v>86</v>
      </c>
      <c r="EP256">
        <v>516</v>
      </c>
      <c r="EQ256" t="s">
        <v>208</v>
      </c>
      <c r="ER256" t="s">
        <v>209</v>
      </c>
      <c r="ES256" t="s">
        <v>210</v>
      </c>
      <c r="ET256" t="s">
        <v>207</v>
      </c>
      <c r="EU256">
        <v>178</v>
      </c>
      <c r="EV256">
        <v>740</v>
      </c>
      <c r="EW256" t="s">
        <v>208</v>
      </c>
      <c r="EX256" t="s">
        <v>209</v>
      </c>
      <c r="EY256" t="s">
        <v>210</v>
      </c>
      <c r="EZ256" t="s">
        <v>207</v>
      </c>
      <c r="FA256">
        <v>322</v>
      </c>
      <c r="FB256">
        <v>1930</v>
      </c>
      <c r="FC256" t="s">
        <v>208</v>
      </c>
      <c r="FD256" t="s">
        <v>209</v>
      </c>
      <c r="FE256" t="s">
        <v>210</v>
      </c>
      <c r="FF256" t="s">
        <v>207</v>
      </c>
      <c r="FG256">
        <v>54</v>
      </c>
      <c r="FH256">
        <v>324</v>
      </c>
      <c r="FI256" t="s">
        <v>208</v>
      </c>
      <c r="FJ256" t="s">
        <v>209</v>
      </c>
      <c r="FK256" t="s">
        <v>210</v>
      </c>
      <c r="FL256" t="s">
        <v>207</v>
      </c>
      <c r="FM256">
        <v>58</v>
      </c>
      <c r="FN256">
        <v>348</v>
      </c>
      <c r="FO256" t="s">
        <v>208</v>
      </c>
      <c r="FP256" t="s">
        <v>209</v>
      </c>
      <c r="FQ256" t="s">
        <v>210</v>
      </c>
      <c r="FR256" t="s">
        <v>207</v>
      </c>
      <c r="FS256">
        <v>0</v>
      </c>
      <c r="FT256">
        <v>0</v>
      </c>
      <c r="FU256">
        <v>618</v>
      </c>
      <c r="FV256">
        <v>3378</v>
      </c>
      <c r="FW256">
        <v>474</v>
      </c>
      <c r="FX256">
        <v>2737</v>
      </c>
      <c r="FY256">
        <v>182</v>
      </c>
      <c r="FZ256">
        <v>840</v>
      </c>
      <c r="GA256">
        <v>0</v>
      </c>
      <c r="GB256">
        <v>0</v>
      </c>
      <c r="GC256" t="s">
        <v>219</v>
      </c>
      <c r="GD256">
        <v>58</v>
      </c>
      <c r="GE256">
        <v>348</v>
      </c>
      <c r="GF256" t="s">
        <v>219</v>
      </c>
      <c r="GG256" t="s">
        <v>203</v>
      </c>
      <c r="GH256" t="s">
        <v>413</v>
      </c>
      <c r="GI256" t="s">
        <v>219</v>
      </c>
      <c r="GJ256" t="s">
        <v>208</v>
      </c>
      <c r="GK256" t="s">
        <v>219</v>
      </c>
      <c r="GL256">
        <v>20</v>
      </c>
      <c r="GM256">
        <v>120</v>
      </c>
      <c r="GN256" t="s">
        <v>219</v>
      </c>
      <c r="GO256" t="s">
        <v>257</v>
      </c>
      <c r="GP256" t="s">
        <v>211</v>
      </c>
      <c r="GQ256" t="s">
        <v>211</v>
      </c>
      <c r="GR256" t="s">
        <v>220</v>
      </c>
    </row>
    <row r="257" spans="1:200" x14ac:dyDescent="0.2">
      <c r="A257" t="s">
        <v>215</v>
      </c>
      <c r="B257" t="s">
        <v>216</v>
      </c>
      <c r="C257" t="s">
        <v>955</v>
      </c>
      <c r="D257" t="s">
        <v>255</v>
      </c>
      <c r="E257" t="s">
        <v>1071</v>
      </c>
      <c r="F257" t="s">
        <v>532</v>
      </c>
      <c r="G257">
        <v>9</v>
      </c>
      <c r="H257">
        <v>9</v>
      </c>
      <c r="I257" t="s">
        <v>219</v>
      </c>
      <c r="J257">
        <v>2366</v>
      </c>
      <c r="K257">
        <v>16860</v>
      </c>
      <c r="L257">
        <v>209</v>
      </c>
      <c r="M257">
        <v>1480</v>
      </c>
      <c r="N257" t="s">
        <v>216</v>
      </c>
      <c r="O257" t="s">
        <v>255</v>
      </c>
      <c r="P257">
        <v>187</v>
      </c>
      <c r="Q257">
        <v>1110</v>
      </c>
      <c r="R257" t="s">
        <v>216</v>
      </c>
      <c r="S257" t="s">
        <v>255</v>
      </c>
      <c r="T257">
        <v>75</v>
      </c>
      <c r="U257">
        <v>438</v>
      </c>
      <c r="V257" t="s">
        <v>216</v>
      </c>
      <c r="W257" t="s">
        <v>255</v>
      </c>
      <c r="X257">
        <v>39</v>
      </c>
      <c r="Y257">
        <v>222</v>
      </c>
      <c r="Z257" t="s">
        <v>216</v>
      </c>
      <c r="AA257" t="s">
        <v>255</v>
      </c>
      <c r="AB257">
        <v>85</v>
      </c>
      <c r="AC257">
        <v>510</v>
      </c>
      <c r="AD257" t="s">
        <v>216</v>
      </c>
      <c r="AE257" t="s">
        <v>255</v>
      </c>
      <c r="AF257">
        <v>1771</v>
      </c>
      <c r="AG257">
        <v>13100</v>
      </c>
      <c r="AH257" t="s">
        <v>216</v>
      </c>
      <c r="AI257" t="s">
        <v>255</v>
      </c>
      <c r="AJ257">
        <v>0</v>
      </c>
      <c r="AK257">
        <v>0</v>
      </c>
      <c r="AL257" t="s">
        <v>206</v>
      </c>
      <c r="AM257">
        <v>0</v>
      </c>
      <c r="AN257">
        <v>0</v>
      </c>
      <c r="AO257">
        <v>0</v>
      </c>
      <c r="AP257">
        <v>0</v>
      </c>
      <c r="AQ257" t="s">
        <v>207</v>
      </c>
      <c r="AR257" t="s">
        <v>207</v>
      </c>
      <c r="AS257">
        <v>0</v>
      </c>
      <c r="AT257">
        <v>0</v>
      </c>
      <c r="AU257" t="s">
        <v>207</v>
      </c>
      <c r="AV257" t="s">
        <v>207</v>
      </c>
      <c r="AW257">
        <v>0</v>
      </c>
      <c r="AX257">
        <v>0</v>
      </c>
      <c r="AY257" t="s">
        <v>207</v>
      </c>
      <c r="AZ257" t="s">
        <v>207</v>
      </c>
      <c r="BA257">
        <v>0</v>
      </c>
      <c r="BB257">
        <v>0</v>
      </c>
      <c r="BC257" t="s">
        <v>207</v>
      </c>
      <c r="BD257" t="s">
        <v>207</v>
      </c>
      <c r="BE257">
        <v>0</v>
      </c>
      <c r="BF257">
        <v>0</v>
      </c>
      <c r="BG257" t="s">
        <v>207</v>
      </c>
      <c r="BH257" t="s">
        <v>207</v>
      </c>
      <c r="BI257">
        <v>0</v>
      </c>
      <c r="BJ257">
        <v>0</v>
      </c>
      <c r="BK257">
        <v>1480</v>
      </c>
      <c r="BL257">
        <v>0</v>
      </c>
      <c r="BM257">
        <v>0</v>
      </c>
      <c r="BN257">
        <v>0</v>
      </c>
      <c r="BO257" t="s">
        <v>206</v>
      </c>
      <c r="BP257">
        <v>0</v>
      </c>
      <c r="BQ257">
        <v>1110</v>
      </c>
      <c r="BR257">
        <v>0</v>
      </c>
      <c r="BS257">
        <v>0</v>
      </c>
      <c r="BT257" t="s">
        <v>206</v>
      </c>
      <c r="BU257">
        <v>0</v>
      </c>
      <c r="BV257">
        <v>438</v>
      </c>
      <c r="BW257">
        <v>0</v>
      </c>
      <c r="BX257">
        <v>0</v>
      </c>
      <c r="BY257" t="s">
        <v>206</v>
      </c>
      <c r="BZ257">
        <v>0</v>
      </c>
      <c r="CA257">
        <v>222</v>
      </c>
      <c r="CB257">
        <v>0</v>
      </c>
      <c r="CC257">
        <v>0</v>
      </c>
      <c r="CD257" t="s">
        <v>206</v>
      </c>
      <c r="CE257">
        <v>0</v>
      </c>
      <c r="CF257">
        <v>510</v>
      </c>
      <c r="CG257">
        <v>0</v>
      </c>
      <c r="CH257">
        <v>0</v>
      </c>
      <c r="CI257" t="s">
        <v>206</v>
      </c>
      <c r="CJ257">
        <v>0</v>
      </c>
      <c r="CK257">
        <v>48</v>
      </c>
      <c r="CL257">
        <v>13052</v>
      </c>
      <c r="CM257">
        <v>0</v>
      </c>
      <c r="CN257" t="s">
        <v>206</v>
      </c>
      <c r="CO257" t="s">
        <v>207</v>
      </c>
      <c r="CP257">
        <v>0</v>
      </c>
      <c r="CQ257">
        <v>1771</v>
      </c>
      <c r="CR257">
        <v>13100</v>
      </c>
      <c r="CS257">
        <v>595</v>
      </c>
      <c r="CT257">
        <v>3760</v>
      </c>
      <c r="CU257" t="s">
        <v>219</v>
      </c>
      <c r="CV257">
        <v>498</v>
      </c>
      <c r="CW257">
        <v>2988</v>
      </c>
      <c r="CX257">
        <v>14816</v>
      </c>
      <c r="CY257">
        <v>81458</v>
      </c>
      <c r="CZ257" t="s">
        <v>219</v>
      </c>
      <c r="DA257">
        <f>Table1[[#This Row],[i- returnees internal present household]]+Table1[[#This Row],[k- abroad returnee household]]</f>
        <v>1248</v>
      </c>
      <c r="DB257">
        <f>Table1[[#This Row],[i- returnees internal present individuals]]+Table1[[#This Row],[k- abroad returnee individuals]]</f>
        <v>7287</v>
      </c>
      <c r="DC257" t="s">
        <v>219</v>
      </c>
      <c r="DD257">
        <v>498</v>
      </c>
      <c r="DE257">
        <v>2988</v>
      </c>
      <c r="DF257">
        <v>275</v>
      </c>
      <c r="DG257">
        <v>1650</v>
      </c>
      <c r="DH257" t="s">
        <v>247</v>
      </c>
      <c r="DI257" t="s">
        <v>314</v>
      </c>
      <c r="DJ257" t="s">
        <v>210</v>
      </c>
      <c r="DK257" t="s">
        <v>207</v>
      </c>
      <c r="DL257">
        <v>69</v>
      </c>
      <c r="DM257">
        <v>414</v>
      </c>
      <c r="DN257" t="s">
        <v>247</v>
      </c>
      <c r="DO257" t="s">
        <v>314</v>
      </c>
      <c r="DP257" t="s">
        <v>210</v>
      </c>
      <c r="DQ257" t="s">
        <v>207</v>
      </c>
      <c r="DR257">
        <v>27</v>
      </c>
      <c r="DS257">
        <v>162</v>
      </c>
      <c r="DT257" t="s">
        <v>247</v>
      </c>
      <c r="DU257" t="s">
        <v>314</v>
      </c>
      <c r="DV257" t="s">
        <v>210</v>
      </c>
      <c r="DW257" t="s">
        <v>207</v>
      </c>
      <c r="DX257">
        <v>112</v>
      </c>
      <c r="DY257">
        <v>690</v>
      </c>
      <c r="DZ257" t="s">
        <v>247</v>
      </c>
      <c r="EA257" t="s">
        <v>314</v>
      </c>
      <c r="EB257" t="s">
        <v>210</v>
      </c>
      <c r="EC257" t="s">
        <v>207</v>
      </c>
      <c r="ED257">
        <v>15</v>
      </c>
      <c r="EE257">
        <v>72</v>
      </c>
      <c r="EF257" t="s">
        <v>247</v>
      </c>
      <c r="EG257" t="s">
        <v>314</v>
      </c>
      <c r="EH257" t="s">
        <v>210</v>
      </c>
      <c r="EI257" t="s">
        <v>207</v>
      </c>
      <c r="EJ257">
        <v>0</v>
      </c>
      <c r="EK257">
        <v>0</v>
      </c>
      <c r="EL257" t="s">
        <v>219</v>
      </c>
      <c r="EM257">
        <v>750</v>
      </c>
      <c r="EN257">
        <v>4299</v>
      </c>
      <c r="EO257">
        <v>358</v>
      </c>
      <c r="EP257">
        <v>1947</v>
      </c>
      <c r="EQ257" t="s">
        <v>281</v>
      </c>
      <c r="ER257" t="s">
        <v>484</v>
      </c>
      <c r="ES257" t="s">
        <v>210</v>
      </c>
      <c r="ET257" t="s">
        <v>207</v>
      </c>
      <c r="EU257">
        <v>89</v>
      </c>
      <c r="EV257">
        <v>534</v>
      </c>
      <c r="EW257" t="s">
        <v>281</v>
      </c>
      <c r="EX257" t="s">
        <v>484</v>
      </c>
      <c r="EY257" t="s">
        <v>210</v>
      </c>
      <c r="EZ257" t="s">
        <v>207</v>
      </c>
      <c r="FA257">
        <v>75</v>
      </c>
      <c r="FB257">
        <v>450</v>
      </c>
      <c r="FC257" t="s">
        <v>281</v>
      </c>
      <c r="FD257" t="s">
        <v>484</v>
      </c>
      <c r="FE257" t="s">
        <v>210</v>
      </c>
      <c r="FF257" t="s">
        <v>207</v>
      </c>
      <c r="FG257">
        <v>218</v>
      </c>
      <c r="FH257">
        <v>1308</v>
      </c>
      <c r="FI257" t="s">
        <v>281</v>
      </c>
      <c r="FJ257" t="s">
        <v>484</v>
      </c>
      <c r="FK257" t="s">
        <v>210</v>
      </c>
      <c r="FL257" t="s">
        <v>207</v>
      </c>
      <c r="FM257">
        <v>10</v>
      </c>
      <c r="FN257">
        <v>60</v>
      </c>
      <c r="FO257" t="s">
        <v>281</v>
      </c>
      <c r="FP257" t="s">
        <v>484</v>
      </c>
      <c r="FQ257" t="s">
        <v>210</v>
      </c>
      <c r="FR257" t="s">
        <v>207</v>
      </c>
      <c r="FS257">
        <v>0</v>
      </c>
      <c r="FT257">
        <v>0</v>
      </c>
      <c r="FU257">
        <v>851</v>
      </c>
      <c r="FV257">
        <v>4905</v>
      </c>
      <c r="FW257">
        <v>242</v>
      </c>
      <c r="FX257">
        <v>1452</v>
      </c>
      <c r="FY257">
        <v>155</v>
      </c>
      <c r="FZ257">
        <v>930</v>
      </c>
      <c r="GA257">
        <v>0</v>
      </c>
      <c r="GB257">
        <v>0</v>
      </c>
      <c r="GC257" t="s">
        <v>219</v>
      </c>
      <c r="GD257">
        <v>867</v>
      </c>
      <c r="GE257">
        <v>5115</v>
      </c>
      <c r="GF257" t="s">
        <v>219</v>
      </c>
      <c r="GG257" t="s">
        <v>247</v>
      </c>
      <c r="GH257" t="s">
        <v>314</v>
      </c>
      <c r="GI257" t="s">
        <v>219</v>
      </c>
      <c r="GJ257" t="s">
        <v>281</v>
      </c>
      <c r="GK257" t="s">
        <v>219</v>
      </c>
      <c r="GL257">
        <v>376</v>
      </c>
      <c r="GM257">
        <v>2256</v>
      </c>
      <c r="GN257" t="s">
        <v>219</v>
      </c>
      <c r="GO257" t="s">
        <v>237</v>
      </c>
      <c r="GP257" t="s">
        <v>237</v>
      </c>
      <c r="GQ257" t="s">
        <v>237</v>
      </c>
      <c r="GR257" t="s">
        <v>220</v>
      </c>
    </row>
    <row r="258" spans="1:200" x14ac:dyDescent="0.2">
      <c r="A258" t="s">
        <v>215</v>
      </c>
      <c r="B258" t="s">
        <v>216</v>
      </c>
      <c r="C258" t="s">
        <v>955</v>
      </c>
      <c r="D258" t="s">
        <v>255</v>
      </c>
      <c r="E258" t="s">
        <v>1072</v>
      </c>
      <c r="F258" t="s">
        <v>1073</v>
      </c>
      <c r="G258">
        <v>9</v>
      </c>
      <c r="H258">
        <v>9</v>
      </c>
      <c r="I258" t="s">
        <v>219</v>
      </c>
      <c r="J258">
        <v>887</v>
      </c>
      <c r="K258">
        <v>2419</v>
      </c>
      <c r="L258">
        <v>849</v>
      </c>
      <c r="M258">
        <v>2191</v>
      </c>
      <c r="N258" t="s">
        <v>216</v>
      </c>
      <c r="O258" t="s">
        <v>255</v>
      </c>
      <c r="P258">
        <v>6</v>
      </c>
      <c r="Q258">
        <v>36</v>
      </c>
      <c r="R258" t="s">
        <v>216</v>
      </c>
      <c r="S258" t="s">
        <v>255</v>
      </c>
      <c r="T258">
        <v>9</v>
      </c>
      <c r="U258">
        <v>54</v>
      </c>
      <c r="V258" t="s">
        <v>216</v>
      </c>
      <c r="W258" t="s">
        <v>255</v>
      </c>
      <c r="X258">
        <v>4</v>
      </c>
      <c r="Y258">
        <v>24</v>
      </c>
      <c r="Z258" t="s">
        <v>216</v>
      </c>
      <c r="AA258" t="s">
        <v>255</v>
      </c>
      <c r="AB258">
        <v>15</v>
      </c>
      <c r="AC258">
        <v>90</v>
      </c>
      <c r="AD258" t="s">
        <v>216</v>
      </c>
      <c r="AE258" t="s">
        <v>255</v>
      </c>
      <c r="AF258">
        <v>4</v>
      </c>
      <c r="AG258">
        <v>24</v>
      </c>
      <c r="AH258" t="s">
        <v>216</v>
      </c>
      <c r="AI258" t="s">
        <v>255</v>
      </c>
      <c r="AJ258">
        <v>0</v>
      </c>
      <c r="AK258">
        <v>0</v>
      </c>
      <c r="AL258" t="s">
        <v>206</v>
      </c>
      <c r="AM258">
        <v>0</v>
      </c>
      <c r="AN258">
        <v>0</v>
      </c>
      <c r="AO258">
        <v>0</v>
      </c>
      <c r="AP258">
        <v>0</v>
      </c>
      <c r="AQ258" t="s">
        <v>207</v>
      </c>
      <c r="AR258" t="s">
        <v>207</v>
      </c>
      <c r="AS258">
        <v>0</v>
      </c>
      <c r="AT258">
        <v>0</v>
      </c>
      <c r="AU258" t="s">
        <v>207</v>
      </c>
      <c r="AV258" t="s">
        <v>207</v>
      </c>
      <c r="AW258">
        <v>0</v>
      </c>
      <c r="AX258">
        <v>0</v>
      </c>
      <c r="AY258" t="s">
        <v>207</v>
      </c>
      <c r="AZ258" t="s">
        <v>207</v>
      </c>
      <c r="BA258">
        <v>0</v>
      </c>
      <c r="BB258">
        <v>0</v>
      </c>
      <c r="BC258" t="s">
        <v>207</v>
      </c>
      <c r="BD258" t="s">
        <v>207</v>
      </c>
      <c r="BE258">
        <v>0</v>
      </c>
      <c r="BF258">
        <v>0</v>
      </c>
      <c r="BG258" t="s">
        <v>207</v>
      </c>
      <c r="BH258" t="s">
        <v>207</v>
      </c>
      <c r="BI258">
        <v>0</v>
      </c>
      <c r="BJ258">
        <v>0</v>
      </c>
      <c r="BK258">
        <v>2191</v>
      </c>
      <c r="BL258">
        <v>0</v>
      </c>
      <c r="BM258">
        <v>0</v>
      </c>
      <c r="BN258">
        <v>0</v>
      </c>
      <c r="BO258" t="s">
        <v>206</v>
      </c>
      <c r="BP258">
        <v>0</v>
      </c>
      <c r="BQ258">
        <v>36</v>
      </c>
      <c r="BR258">
        <v>0</v>
      </c>
      <c r="BS258">
        <v>0</v>
      </c>
      <c r="BT258" t="s">
        <v>206</v>
      </c>
      <c r="BU258">
        <v>0</v>
      </c>
      <c r="BV258">
        <v>54</v>
      </c>
      <c r="BW258">
        <v>0</v>
      </c>
      <c r="BX258">
        <v>0</v>
      </c>
      <c r="BY258" t="s">
        <v>206</v>
      </c>
      <c r="BZ258">
        <v>0</v>
      </c>
      <c r="CA258">
        <v>24</v>
      </c>
      <c r="CB258">
        <v>0</v>
      </c>
      <c r="CC258">
        <v>0</v>
      </c>
      <c r="CD258" t="s">
        <v>206</v>
      </c>
      <c r="CE258">
        <v>0</v>
      </c>
      <c r="CF258">
        <v>90</v>
      </c>
      <c r="CG258">
        <v>0</v>
      </c>
      <c r="CH258">
        <v>0</v>
      </c>
      <c r="CI258" t="s">
        <v>206</v>
      </c>
      <c r="CJ258">
        <v>0</v>
      </c>
      <c r="CK258">
        <v>24</v>
      </c>
      <c r="CL258">
        <v>0</v>
      </c>
      <c r="CM258">
        <v>0</v>
      </c>
      <c r="CN258" t="s">
        <v>206</v>
      </c>
      <c r="CO258" t="s">
        <v>207</v>
      </c>
      <c r="CP258">
        <v>0</v>
      </c>
      <c r="CQ258">
        <v>820</v>
      </c>
      <c r="CR258">
        <v>2017</v>
      </c>
      <c r="CS258">
        <v>67</v>
      </c>
      <c r="CT258">
        <v>402</v>
      </c>
      <c r="CU258" t="s">
        <v>206</v>
      </c>
      <c r="CV258">
        <v>0</v>
      </c>
      <c r="CW258">
        <v>0</v>
      </c>
      <c r="CX258">
        <v>2219</v>
      </c>
      <c r="CY258">
        <v>13314</v>
      </c>
      <c r="CZ258" t="s">
        <v>219</v>
      </c>
      <c r="DA258">
        <f>Table1[[#This Row],[i- returnees internal present household]]+Table1[[#This Row],[k- abroad returnee household]]</f>
        <v>1024</v>
      </c>
      <c r="DB258">
        <f>Table1[[#This Row],[i- returnees internal present individuals]]+Table1[[#This Row],[k- abroad returnee individuals]]</f>
        <v>6144</v>
      </c>
      <c r="DC258" t="s">
        <v>219</v>
      </c>
      <c r="DD258">
        <v>130</v>
      </c>
      <c r="DE258">
        <v>780</v>
      </c>
      <c r="DF258">
        <v>4</v>
      </c>
      <c r="DG258">
        <v>24</v>
      </c>
      <c r="DH258" t="s">
        <v>247</v>
      </c>
      <c r="DI258" t="s">
        <v>314</v>
      </c>
      <c r="DJ258" t="s">
        <v>210</v>
      </c>
      <c r="DK258" t="s">
        <v>207</v>
      </c>
      <c r="DL258">
        <v>79</v>
      </c>
      <c r="DM258">
        <v>474</v>
      </c>
      <c r="DN258" t="s">
        <v>247</v>
      </c>
      <c r="DO258" t="s">
        <v>314</v>
      </c>
      <c r="DP258" t="s">
        <v>210</v>
      </c>
      <c r="DQ258" t="s">
        <v>207</v>
      </c>
      <c r="DR258">
        <v>25</v>
      </c>
      <c r="DS258">
        <v>150</v>
      </c>
      <c r="DT258" t="s">
        <v>247</v>
      </c>
      <c r="DU258" t="s">
        <v>314</v>
      </c>
      <c r="DV258" t="s">
        <v>210</v>
      </c>
      <c r="DW258" t="s">
        <v>207</v>
      </c>
      <c r="DX258">
        <v>13</v>
      </c>
      <c r="DY258">
        <v>78</v>
      </c>
      <c r="DZ258" t="s">
        <v>247</v>
      </c>
      <c r="EA258" t="s">
        <v>314</v>
      </c>
      <c r="EB258" t="s">
        <v>210</v>
      </c>
      <c r="EC258" t="s">
        <v>207</v>
      </c>
      <c r="ED258">
        <v>9</v>
      </c>
      <c r="EE258">
        <v>54</v>
      </c>
      <c r="EF258" t="s">
        <v>247</v>
      </c>
      <c r="EG258" t="s">
        <v>314</v>
      </c>
      <c r="EH258" t="s">
        <v>210</v>
      </c>
      <c r="EI258" t="s">
        <v>207</v>
      </c>
      <c r="EJ258">
        <v>0</v>
      </c>
      <c r="EK258">
        <v>0</v>
      </c>
      <c r="EL258" t="s">
        <v>219</v>
      </c>
      <c r="EM258">
        <v>894</v>
      </c>
      <c r="EN258">
        <v>5364</v>
      </c>
      <c r="EO258">
        <v>512</v>
      </c>
      <c r="EP258">
        <v>3072</v>
      </c>
      <c r="EQ258" t="s">
        <v>281</v>
      </c>
      <c r="ER258" t="s">
        <v>484</v>
      </c>
      <c r="ES258" t="s">
        <v>210</v>
      </c>
      <c r="ET258" t="s">
        <v>207</v>
      </c>
      <c r="EU258">
        <v>125</v>
      </c>
      <c r="EV258">
        <v>750</v>
      </c>
      <c r="EW258" t="s">
        <v>281</v>
      </c>
      <c r="EX258" t="s">
        <v>484</v>
      </c>
      <c r="EY258" t="s">
        <v>210</v>
      </c>
      <c r="EZ258" t="s">
        <v>207</v>
      </c>
      <c r="FA258">
        <v>95</v>
      </c>
      <c r="FB258">
        <v>570</v>
      </c>
      <c r="FC258" t="s">
        <v>281</v>
      </c>
      <c r="FD258" t="s">
        <v>484</v>
      </c>
      <c r="FE258" t="s">
        <v>210</v>
      </c>
      <c r="FF258" t="s">
        <v>207</v>
      </c>
      <c r="FG258">
        <v>153</v>
      </c>
      <c r="FH258">
        <v>918</v>
      </c>
      <c r="FI258" t="s">
        <v>281</v>
      </c>
      <c r="FJ258" t="s">
        <v>484</v>
      </c>
      <c r="FK258" t="s">
        <v>210</v>
      </c>
      <c r="FL258" t="s">
        <v>207</v>
      </c>
      <c r="FM258">
        <v>9</v>
      </c>
      <c r="FN258">
        <v>54</v>
      </c>
      <c r="FO258" t="s">
        <v>281</v>
      </c>
      <c r="FP258" t="s">
        <v>484</v>
      </c>
      <c r="FQ258" t="s">
        <v>210</v>
      </c>
      <c r="FR258" t="s">
        <v>207</v>
      </c>
      <c r="FS258">
        <v>0</v>
      </c>
      <c r="FT258">
        <v>0</v>
      </c>
      <c r="FU258">
        <v>616</v>
      </c>
      <c r="FV258">
        <v>3696</v>
      </c>
      <c r="FW258">
        <v>258</v>
      </c>
      <c r="FX258">
        <v>1548</v>
      </c>
      <c r="FY258">
        <v>150</v>
      </c>
      <c r="FZ258">
        <v>900</v>
      </c>
      <c r="GA258">
        <v>0</v>
      </c>
      <c r="GB258">
        <v>0</v>
      </c>
      <c r="GC258" t="s">
        <v>219</v>
      </c>
      <c r="GD258">
        <v>367</v>
      </c>
      <c r="GE258">
        <v>2156</v>
      </c>
      <c r="GF258" t="s">
        <v>219</v>
      </c>
      <c r="GG258" t="s">
        <v>216</v>
      </c>
      <c r="GH258" t="s">
        <v>255</v>
      </c>
      <c r="GI258" t="s">
        <v>219</v>
      </c>
      <c r="GJ258" t="s">
        <v>281</v>
      </c>
      <c r="GK258" t="s">
        <v>219</v>
      </c>
      <c r="GL258">
        <v>43</v>
      </c>
      <c r="GM258">
        <v>258</v>
      </c>
      <c r="GN258" t="s">
        <v>206</v>
      </c>
      <c r="GO258" t="s">
        <v>237</v>
      </c>
      <c r="GP258" t="s">
        <v>237</v>
      </c>
      <c r="GQ258" t="s">
        <v>237</v>
      </c>
      <c r="GR258" t="s">
        <v>1074</v>
      </c>
    </row>
    <row r="259" spans="1:200" x14ac:dyDescent="0.2">
      <c r="A259" t="s">
        <v>215</v>
      </c>
      <c r="B259" t="s">
        <v>216</v>
      </c>
      <c r="C259" t="s">
        <v>618</v>
      </c>
      <c r="D259" t="s">
        <v>311</v>
      </c>
      <c r="E259" t="s">
        <v>1075</v>
      </c>
      <c r="F259" t="s">
        <v>1076</v>
      </c>
      <c r="G259">
        <v>9</v>
      </c>
      <c r="H259">
        <v>9</v>
      </c>
      <c r="I259" t="s">
        <v>219</v>
      </c>
      <c r="J259">
        <v>110</v>
      </c>
      <c r="K259">
        <v>662</v>
      </c>
      <c r="L259">
        <v>12</v>
      </c>
      <c r="M259">
        <v>74</v>
      </c>
      <c r="N259" t="s">
        <v>216</v>
      </c>
      <c r="O259" t="s">
        <v>311</v>
      </c>
      <c r="P259">
        <v>20</v>
      </c>
      <c r="Q259">
        <v>122</v>
      </c>
      <c r="R259" t="s">
        <v>216</v>
      </c>
      <c r="S259" t="s">
        <v>311</v>
      </c>
      <c r="T259">
        <v>8</v>
      </c>
      <c r="U259">
        <v>48</v>
      </c>
      <c r="V259" t="s">
        <v>207</v>
      </c>
      <c r="W259" t="s">
        <v>207</v>
      </c>
      <c r="X259">
        <v>33</v>
      </c>
      <c r="Y259">
        <v>207</v>
      </c>
      <c r="Z259" t="s">
        <v>216</v>
      </c>
      <c r="AA259" t="s">
        <v>311</v>
      </c>
      <c r="AB259">
        <v>0</v>
      </c>
      <c r="AC259">
        <v>0</v>
      </c>
      <c r="AD259" t="s">
        <v>207</v>
      </c>
      <c r="AE259" t="s">
        <v>207</v>
      </c>
      <c r="AF259">
        <v>37</v>
      </c>
      <c r="AG259">
        <v>211</v>
      </c>
      <c r="AH259" t="s">
        <v>216</v>
      </c>
      <c r="AI259" t="s">
        <v>311</v>
      </c>
      <c r="AJ259">
        <v>0</v>
      </c>
      <c r="AK259">
        <v>0</v>
      </c>
      <c r="AL259" t="s">
        <v>219</v>
      </c>
      <c r="AM259">
        <v>42</v>
      </c>
      <c r="AN259">
        <v>231</v>
      </c>
      <c r="AO259">
        <v>7</v>
      </c>
      <c r="AP259">
        <v>42</v>
      </c>
      <c r="AQ259" t="s">
        <v>281</v>
      </c>
      <c r="AR259" t="s">
        <v>484</v>
      </c>
      <c r="AS259">
        <v>8</v>
      </c>
      <c r="AT259">
        <v>48</v>
      </c>
      <c r="AU259" t="s">
        <v>281</v>
      </c>
      <c r="AV259" t="s">
        <v>484</v>
      </c>
      <c r="AW259">
        <v>11</v>
      </c>
      <c r="AX259">
        <v>66</v>
      </c>
      <c r="AY259" t="s">
        <v>281</v>
      </c>
      <c r="AZ259" t="s">
        <v>484</v>
      </c>
      <c r="BA259">
        <v>0</v>
      </c>
      <c r="BB259">
        <v>0</v>
      </c>
      <c r="BC259" t="s">
        <v>207</v>
      </c>
      <c r="BD259" t="s">
        <v>207</v>
      </c>
      <c r="BE259">
        <v>16</v>
      </c>
      <c r="BF259">
        <v>75</v>
      </c>
      <c r="BG259" t="s">
        <v>281</v>
      </c>
      <c r="BH259" t="s">
        <v>484</v>
      </c>
      <c r="BI259">
        <v>0</v>
      </c>
      <c r="BJ259">
        <v>0</v>
      </c>
      <c r="BK259">
        <v>74</v>
      </c>
      <c r="BL259">
        <v>0</v>
      </c>
      <c r="BM259">
        <v>0</v>
      </c>
      <c r="BN259">
        <v>0</v>
      </c>
      <c r="BO259" t="s">
        <v>206</v>
      </c>
      <c r="BP259">
        <v>92</v>
      </c>
      <c r="BQ259">
        <v>0</v>
      </c>
      <c r="BR259">
        <v>0</v>
      </c>
      <c r="BS259">
        <v>30</v>
      </c>
      <c r="BT259" t="s">
        <v>206</v>
      </c>
      <c r="BU259">
        <v>0</v>
      </c>
      <c r="BV259">
        <v>0</v>
      </c>
      <c r="BW259">
        <v>0</v>
      </c>
      <c r="BX259">
        <v>48</v>
      </c>
      <c r="BY259" t="s">
        <v>206</v>
      </c>
      <c r="BZ259">
        <v>159</v>
      </c>
      <c r="CA259">
        <v>0</v>
      </c>
      <c r="CB259">
        <v>0</v>
      </c>
      <c r="CC259">
        <v>48</v>
      </c>
      <c r="CD259" t="s">
        <v>206</v>
      </c>
      <c r="CE259">
        <v>0</v>
      </c>
      <c r="CF259">
        <v>0</v>
      </c>
      <c r="CG259">
        <v>0</v>
      </c>
      <c r="CH259">
        <v>0</v>
      </c>
      <c r="CI259" t="s">
        <v>206</v>
      </c>
      <c r="CJ259">
        <v>156</v>
      </c>
      <c r="CK259">
        <v>0</v>
      </c>
      <c r="CL259">
        <v>0</v>
      </c>
      <c r="CM259">
        <v>55</v>
      </c>
      <c r="CN259" t="s">
        <v>206</v>
      </c>
      <c r="CO259" t="s">
        <v>207</v>
      </c>
      <c r="CP259">
        <v>0</v>
      </c>
      <c r="CQ259">
        <v>0</v>
      </c>
      <c r="CR259">
        <v>0</v>
      </c>
      <c r="CS259">
        <v>110</v>
      </c>
      <c r="CT259">
        <v>662</v>
      </c>
      <c r="CU259" t="s">
        <v>206</v>
      </c>
      <c r="CV259">
        <v>0</v>
      </c>
      <c r="CW259">
        <v>0</v>
      </c>
      <c r="CX259">
        <v>3272</v>
      </c>
      <c r="CY259">
        <v>16372</v>
      </c>
      <c r="CZ259" t="s">
        <v>219</v>
      </c>
      <c r="DA259">
        <f>Table1[[#This Row],[i- returnees internal present household]]+Table1[[#This Row],[k- abroad returnee household]]</f>
        <v>265</v>
      </c>
      <c r="DB259">
        <f>Table1[[#This Row],[i- returnees internal present individuals]]+Table1[[#This Row],[k- abroad returnee individuals]]</f>
        <v>1590</v>
      </c>
      <c r="DC259" t="s">
        <v>219</v>
      </c>
      <c r="DD259">
        <v>212</v>
      </c>
      <c r="DE259">
        <v>1272</v>
      </c>
      <c r="DF259">
        <v>43</v>
      </c>
      <c r="DG259">
        <v>258</v>
      </c>
      <c r="DH259" t="s">
        <v>247</v>
      </c>
      <c r="DI259" t="s">
        <v>314</v>
      </c>
      <c r="DJ259" t="s">
        <v>210</v>
      </c>
      <c r="DK259" t="s">
        <v>207</v>
      </c>
      <c r="DL259">
        <v>47</v>
      </c>
      <c r="DM259">
        <v>282</v>
      </c>
      <c r="DN259" t="s">
        <v>247</v>
      </c>
      <c r="DO259" t="s">
        <v>314</v>
      </c>
      <c r="DP259" t="s">
        <v>210</v>
      </c>
      <c r="DQ259" t="s">
        <v>207</v>
      </c>
      <c r="DR259">
        <v>53</v>
      </c>
      <c r="DS259">
        <v>318</v>
      </c>
      <c r="DT259" t="s">
        <v>247</v>
      </c>
      <c r="DU259" t="s">
        <v>314</v>
      </c>
      <c r="DV259" t="s">
        <v>210</v>
      </c>
      <c r="DW259" t="s">
        <v>207</v>
      </c>
      <c r="DX259">
        <v>0</v>
      </c>
      <c r="DY259">
        <v>0</v>
      </c>
      <c r="DZ259" t="s">
        <v>207</v>
      </c>
      <c r="EA259" t="s">
        <v>207</v>
      </c>
      <c r="EB259" t="s">
        <v>207</v>
      </c>
      <c r="EC259" t="s">
        <v>207</v>
      </c>
      <c r="ED259">
        <v>69</v>
      </c>
      <c r="EE259">
        <v>414</v>
      </c>
      <c r="EF259" t="s">
        <v>247</v>
      </c>
      <c r="EG259" t="s">
        <v>314</v>
      </c>
      <c r="EH259" t="s">
        <v>210</v>
      </c>
      <c r="EI259" t="s">
        <v>207</v>
      </c>
      <c r="EJ259">
        <v>0</v>
      </c>
      <c r="EK259">
        <v>0</v>
      </c>
      <c r="EL259" t="s">
        <v>219</v>
      </c>
      <c r="EM259">
        <v>53</v>
      </c>
      <c r="EN259">
        <v>318</v>
      </c>
      <c r="EO259">
        <v>7</v>
      </c>
      <c r="EP259">
        <v>42</v>
      </c>
      <c r="EQ259" t="s">
        <v>281</v>
      </c>
      <c r="ER259" t="s">
        <v>484</v>
      </c>
      <c r="ES259" t="s">
        <v>210</v>
      </c>
      <c r="ET259" t="s">
        <v>207</v>
      </c>
      <c r="EU259">
        <v>8</v>
      </c>
      <c r="EV259">
        <v>48</v>
      </c>
      <c r="EW259" t="s">
        <v>281</v>
      </c>
      <c r="EX259" t="s">
        <v>484</v>
      </c>
      <c r="EY259" t="s">
        <v>210</v>
      </c>
      <c r="EZ259" t="s">
        <v>207</v>
      </c>
      <c r="FA259">
        <v>11</v>
      </c>
      <c r="FB259">
        <v>66</v>
      </c>
      <c r="FC259" t="s">
        <v>281</v>
      </c>
      <c r="FD259" t="s">
        <v>484</v>
      </c>
      <c r="FE259" t="s">
        <v>210</v>
      </c>
      <c r="FF259" t="s">
        <v>207</v>
      </c>
      <c r="FG259">
        <v>0</v>
      </c>
      <c r="FH259">
        <v>0</v>
      </c>
      <c r="FI259" t="s">
        <v>207</v>
      </c>
      <c r="FJ259" t="s">
        <v>207</v>
      </c>
      <c r="FK259" t="s">
        <v>207</v>
      </c>
      <c r="FL259" t="s">
        <v>207</v>
      </c>
      <c r="FM259">
        <v>27</v>
      </c>
      <c r="FN259">
        <v>162</v>
      </c>
      <c r="FO259" t="s">
        <v>281</v>
      </c>
      <c r="FP259" t="s">
        <v>484</v>
      </c>
      <c r="FQ259" t="s">
        <v>210</v>
      </c>
      <c r="FR259" t="s">
        <v>207</v>
      </c>
      <c r="FS259">
        <v>0</v>
      </c>
      <c r="FT259">
        <v>0</v>
      </c>
      <c r="FU259">
        <v>13</v>
      </c>
      <c r="FV259">
        <v>78</v>
      </c>
      <c r="FW259">
        <v>46</v>
      </c>
      <c r="FX259">
        <v>276</v>
      </c>
      <c r="FY259">
        <v>206</v>
      </c>
      <c r="FZ259">
        <v>1236</v>
      </c>
      <c r="GA259">
        <v>0</v>
      </c>
      <c r="GB259">
        <v>0</v>
      </c>
      <c r="GC259" t="s">
        <v>219</v>
      </c>
      <c r="GD259">
        <v>638</v>
      </c>
      <c r="GE259">
        <v>3728</v>
      </c>
      <c r="GF259" t="s">
        <v>219</v>
      </c>
      <c r="GG259" t="s">
        <v>247</v>
      </c>
      <c r="GH259" t="s">
        <v>314</v>
      </c>
      <c r="GI259" t="s">
        <v>219</v>
      </c>
      <c r="GJ259" t="s">
        <v>281</v>
      </c>
      <c r="GK259" t="s">
        <v>219</v>
      </c>
      <c r="GL259">
        <v>7</v>
      </c>
      <c r="GM259">
        <v>42</v>
      </c>
      <c r="GN259" t="s">
        <v>219</v>
      </c>
      <c r="GO259" t="s">
        <v>237</v>
      </c>
      <c r="GP259" t="s">
        <v>212</v>
      </c>
      <c r="GQ259" t="s">
        <v>211</v>
      </c>
      <c r="GR259" t="s">
        <v>1077</v>
      </c>
    </row>
    <row r="260" spans="1:200" x14ac:dyDescent="0.2">
      <c r="A260" t="s">
        <v>215</v>
      </c>
      <c r="B260" t="s">
        <v>216</v>
      </c>
      <c r="C260" t="s">
        <v>955</v>
      </c>
      <c r="D260" t="s">
        <v>255</v>
      </c>
      <c r="E260" t="s">
        <v>1078</v>
      </c>
      <c r="F260" t="s">
        <v>1079</v>
      </c>
      <c r="G260">
        <v>9</v>
      </c>
      <c r="H260">
        <v>9</v>
      </c>
      <c r="I260" t="s">
        <v>219</v>
      </c>
      <c r="J260">
        <v>333</v>
      </c>
      <c r="K260">
        <v>1998</v>
      </c>
      <c r="L260">
        <v>121</v>
      </c>
      <c r="M260">
        <v>726</v>
      </c>
      <c r="N260" t="s">
        <v>216</v>
      </c>
      <c r="O260" t="s">
        <v>255</v>
      </c>
      <c r="P260">
        <v>189</v>
      </c>
      <c r="Q260">
        <v>1134</v>
      </c>
      <c r="R260" t="s">
        <v>216</v>
      </c>
      <c r="S260" t="s">
        <v>255</v>
      </c>
      <c r="T260">
        <v>23</v>
      </c>
      <c r="U260">
        <v>138</v>
      </c>
      <c r="V260" t="s">
        <v>216</v>
      </c>
      <c r="W260" t="s">
        <v>255</v>
      </c>
      <c r="X260">
        <v>0</v>
      </c>
      <c r="Y260">
        <v>0</v>
      </c>
      <c r="Z260" t="s">
        <v>207</v>
      </c>
      <c r="AA260" t="s">
        <v>207</v>
      </c>
      <c r="AB260">
        <v>0</v>
      </c>
      <c r="AC260">
        <v>0</v>
      </c>
      <c r="AD260" t="s">
        <v>207</v>
      </c>
      <c r="AE260" t="s">
        <v>207</v>
      </c>
      <c r="AF260">
        <v>0</v>
      </c>
      <c r="AG260">
        <v>0</v>
      </c>
      <c r="AH260" t="s">
        <v>207</v>
      </c>
      <c r="AI260" t="s">
        <v>207</v>
      </c>
      <c r="AJ260">
        <v>0</v>
      </c>
      <c r="AK260">
        <v>0</v>
      </c>
      <c r="AL260" t="s">
        <v>206</v>
      </c>
      <c r="AM260">
        <v>0</v>
      </c>
      <c r="AN260">
        <v>0</v>
      </c>
      <c r="AO260">
        <v>0</v>
      </c>
      <c r="AP260">
        <v>0</v>
      </c>
      <c r="AQ260" t="s">
        <v>207</v>
      </c>
      <c r="AR260" t="s">
        <v>207</v>
      </c>
      <c r="AS260">
        <v>0</v>
      </c>
      <c r="AT260">
        <v>0</v>
      </c>
      <c r="AU260" t="s">
        <v>207</v>
      </c>
      <c r="AV260" t="s">
        <v>207</v>
      </c>
      <c r="AW260">
        <v>0</v>
      </c>
      <c r="AX260">
        <v>0</v>
      </c>
      <c r="AY260" t="s">
        <v>207</v>
      </c>
      <c r="AZ260" t="s">
        <v>207</v>
      </c>
      <c r="BA260">
        <v>0</v>
      </c>
      <c r="BB260">
        <v>0</v>
      </c>
      <c r="BC260" t="s">
        <v>207</v>
      </c>
      <c r="BD260" t="s">
        <v>207</v>
      </c>
      <c r="BE260">
        <v>0</v>
      </c>
      <c r="BF260">
        <v>0</v>
      </c>
      <c r="BG260" t="s">
        <v>207</v>
      </c>
      <c r="BH260" t="s">
        <v>207</v>
      </c>
      <c r="BI260">
        <v>0</v>
      </c>
      <c r="BJ260">
        <v>0</v>
      </c>
      <c r="BK260">
        <v>0</v>
      </c>
      <c r="BL260">
        <v>726</v>
      </c>
      <c r="BM260">
        <v>0</v>
      </c>
      <c r="BN260">
        <v>0</v>
      </c>
      <c r="BO260" t="s">
        <v>206</v>
      </c>
      <c r="BP260">
        <v>0</v>
      </c>
      <c r="BQ260">
        <v>1134</v>
      </c>
      <c r="BR260">
        <v>0</v>
      </c>
      <c r="BS260">
        <v>0</v>
      </c>
      <c r="BT260" t="s">
        <v>206</v>
      </c>
      <c r="BU260">
        <v>0</v>
      </c>
      <c r="BV260">
        <v>138</v>
      </c>
      <c r="BW260">
        <v>0</v>
      </c>
      <c r="BX260">
        <v>0</v>
      </c>
      <c r="BY260" t="s">
        <v>206</v>
      </c>
      <c r="BZ260">
        <v>0</v>
      </c>
      <c r="CA260">
        <v>0</v>
      </c>
      <c r="CB260">
        <v>0</v>
      </c>
      <c r="CC260">
        <v>0</v>
      </c>
      <c r="CD260" t="s">
        <v>206</v>
      </c>
      <c r="CE260">
        <v>0</v>
      </c>
      <c r="CF260">
        <v>0</v>
      </c>
      <c r="CG260">
        <v>0</v>
      </c>
      <c r="CH260">
        <v>0</v>
      </c>
      <c r="CI260" t="s">
        <v>206</v>
      </c>
      <c r="CJ260">
        <v>0</v>
      </c>
      <c r="CK260">
        <v>0</v>
      </c>
      <c r="CL260">
        <v>0</v>
      </c>
      <c r="CM260">
        <v>0</v>
      </c>
      <c r="CN260" t="s">
        <v>206</v>
      </c>
      <c r="CO260" t="s">
        <v>207</v>
      </c>
      <c r="CP260">
        <v>0</v>
      </c>
      <c r="CQ260">
        <v>0</v>
      </c>
      <c r="CR260">
        <v>0</v>
      </c>
      <c r="CS260">
        <v>333</v>
      </c>
      <c r="CT260">
        <v>1998</v>
      </c>
      <c r="CU260" t="s">
        <v>206</v>
      </c>
      <c r="CV260">
        <v>0</v>
      </c>
      <c r="CW260">
        <v>0</v>
      </c>
      <c r="CX260">
        <v>355</v>
      </c>
      <c r="CY260">
        <v>2130</v>
      </c>
      <c r="CZ260" t="s">
        <v>219</v>
      </c>
      <c r="DA260">
        <f>Table1[[#This Row],[i- returnees internal present household]]+Table1[[#This Row],[k- abroad returnee household]]</f>
        <v>2799</v>
      </c>
      <c r="DB260">
        <f>Table1[[#This Row],[i- returnees internal present individuals]]+Table1[[#This Row],[k- abroad returnee individuals]]</f>
        <v>16674</v>
      </c>
      <c r="DC260" t="s">
        <v>219</v>
      </c>
      <c r="DD260">
        <v>2783</v>
      </c>
      <c r="DE260">
        <v>16577</v>
      </c>
      <c r="DF260">
        <v>2304</v>
      </c>
      <c r="DG260">
        <v>13594</v>
      </c>
      <c r="DH260" t="s">
        <v>247</v>
      </c>
      <c r="DI260" t="s">
        <v>314</v>
      </c>
      <c r="DJ260" t="s">
        <v>210</v>
      </c>
      <c r="DK260" t="s">
        <v>207</v>
      </c>
      <c r="DL260">
        <v>250</v>
      </c>
      <c r="DM260">
        <v>1475</v>
      </c>
      <c r="DN260" t="s">
        <v>247</v>
      </c>
      <c r="DO260" t="s">
        <v>314</v>
      </c>
      <c r="DP260" t="s">
        <v>210</v>
      </c>
      <c r="DQ260" t="s">
        <v>207</v>
      </c>
      <c r="DR260">
        <v>200</v>
      </c>
      <c r="DS260">
        <v>1188</v>
      </c>
      <c r="DT260" t="s">
        <v>247</v>
      </c>
      <c r="DU260" t="s">
        <v>314</v>
      </c>
      <c r="DV260" t="s">
        <v>210</v>
      </c>
      <c r="DW260" t="s">
        <v>207</v>
      </c>
      <c r="DX260">
        <v>29</v>
      </c>
      <c r="DY260">
        <v>320</v>
      </c>
      <c r="DZ260" t="s">
        <v>247</v>
      </c>
      <c r="EA260" t="s">
        <v>314</v>
      </c>
      <c r="EB260" t="s">
        <v>210</v>
      </c>
      <c r="EC260" t="s">
        <v>207</v>
      </c>
      <c r="ED260">
        <v>0</v>
      </c>
      <c r="EE260">
        <v>0</v>
      </c>
      <c r="EF260" t="s">
        <v>207</v>
      </c>
      <c r="EG260" t="s">
        <v>207</v>
      </c>
      <c r="EH260" t="s">
        <v>207</v>
      </c>
      <c r="EI260" t="s">
        <v>207</v>
      </c>
      <c r="EJ260">
        <v>0</v>
      </c>
      <c r="EK260">
        <v>0</v>
      </c>
      <c r="EL260" t="s">
        <v>219</v>
      </c>
      <c r="EM260">
        <v>16</v>
      </c>
      <c r="EN260">
        <v>97</v>
      </c>
      <c r="EO260">
        <v>0</v>
      </c>
      <c r="EP260">
        <v>0</v>
      </c>
      <c r="EQ260" t="s">
        <v>207</v>
      </c>
      <c r="ER260" t="s">
        <v>207</v>
      </c>
      <c r="ES260" t="s">
        <v>207</v>
      </c>
      <c r="ET260" t="s">
        <v>207</v>
      </c>
      <c r="EU260">
        <v>0</v>
      </c>
      <c r="EV260">
        <v>0</v>
      </c>
      <c r="EW260" t="s">
        <v>207</v>
      </c>
      <c r="EX260" t="s">
        <v>207</v>
      </c>
      <c r="EY260" t="s">
        <v>207</v>
      </c>
      <c r="EZ260" t="s">
        <v>207</v>
      </c>
      <c r="FA260">
        <v>0</v>
      </c>
      <c r="FB260">
        <v>0</v>
      </c>
      <c r="FC260" t="s">
        <v>207</v>
      </c>
      <c r="FD260" t="s">
        <v>207</v>
      </c>
      <c r="FE260" t="s">
        <v>207</v>
      </c>
      <c r="FF260" t="s">
        <v>207</v>
      </c>
      <c r="FG260">
        <v>16</v>
      </c>
      <c r="FH260">
        <v>97</v>
      </c>
      <c r="FI260" t="s">
        <v>281</v>
      </c>
      <c r="FJ260" t="s">
        <v>484</v>
      </c>
      <c r="FK260" t="s">
        <v>210</v>
      </c>
      <c r="FL260" t="s">
        <v>207</v>
      </c>
      <c r="FM260">
        <v>0</v>
      </c>
      <c r="FN260">
        <v>0</v>
      </c>
      <c r="FO260" t="s">
        <v>207</v>
      </c>
      <c r="FP260" t="s">
        <v>207</v>
      </c>
      <c r="FQ260" t="s">
        <v>207</v>
      </c>
      <c r="FR260" t="s">
        <v>207</v>
      </c>
      <c r="FS260">
        <v>0</v>
      </c>
      <c r="FT260">
        <v>0</v>
      </c>
      <c r="FU260">
        <v>1212</v>
      </c>
      <c r="FV260">
        <v>7151</v>
      </c>
      <c r="FW260">
        <v>1073</v>
      </c>
      <c r="FX260">
        <v>6331</v>
      </c>
      <c r="FY260">
        <v>514</v>
      </c>
      <c r="FZ260">
        <v>3192</v>
      </c>
      <c r="GA260">
        <v>0</v>
      </c>
      <c r="GB260">
        <v>0</v>
      </c>
      <c r="GC260" t="s">
        <v>219</v>
      </c>
      <c r="GD260">
        <v>257</v>
      </c>
      <c r="GE260">
        <v>1499</v>
      </c>
      <c r="GF260" t="s">
        <v>219</v>
      </c>
      <c r="GG260" t="s">
        <v>247</v>
      </c>
      <c r="GH260" t="s">
        <v>314</v>
      </c>
      <c r="GI260" t="s">
        <v>219</v>
      </c>
      <c r="GJ260" t="s">
        <v>281</v>
      </c>
      <c r="GK260" t="s">
        <v>219</v>
      </c>
      <c r="GL260">
        <v>5</v>
      </c>
      <c r="GM260">
        <v>30</v>
      </c>
      <c r="GN260" t="s">
        <v>219</v>
      </c>
      <c r="GO260" t="s">
        <v>212</v>
      </c>
      <c r="GP260" t="s">
        <v>211</v>
      </c>
      <c r="GQ260" t="s">
        <v>211</v>
      </c>
      <c r="GR260" t="s">
        <v>1080</v>
      </c>
    </row>
    <row r="261" spans="1:200" x14ac:dyDescent="0.2">
      <c r="A261" t="s">
        <v>215</v>
      </c>
      <c r="B261" t="s">
        <v>216</v>
      </c>
      <c r="C261" t="s">
        <v>618</v>
      </c>
      <c r="D261" t="s">
        <v>311</v>
      </c>
      <c r="E261" t="s">
        <v>1081</v>
      </c>
      <c r="F261" t="s">
        <v>1082</v>
      </c>
      <c r="G261">
        <v>9</v>
      </c>
      <c r="H261">
        <v>9</v>
      </c>
      <c r="I261" t="s">
        <v>206</v>
      </c>
      <c r="J261">
        <v>0</v>
      </c>
      <c r="K261">
        <v>0</v>
      </c>
      <c r="L261">
        <v>0</v>
      </c>
      <c r="M261">
        <v>0</v>
      </c>
      <c r="N261" t="s">
        <v>207</v>
      </c>
      <c r="O261" t="s">
        <v>207</v>
      </c>
      <c r="P261">
        <v>0</v>
      </c>
      <c r="Q261">
        <v>0</v>
      </c>
      <c r="R261" t="s">
        <v>207</v>
      </c>
      <c r="S261" t="s">
        <v>207</v>
      </c>
      <c r="T261">
        <v>0</v>
      </c>
      <c r="U261">
        <v>0</v>
      </c>
      <c r="V261" t="s">
        <v>207</v>
      </c>
      <c r="W261" t="s">
        <v>207</v>
      </c>
      <c r="X261">
        <v>0</v>
      </c>
      <c r="Y261">
        <v>0</v>
      </c>
      <c r="Z261" t="s">
        <v>207</v>
      </c>
      <c r="AA261" t="s">
        <v>207</v>
      </c>
      <c r="AB261">
        <v>0</v>
      </c>
      <c r="AC261">
        <v>0</v>
      </c>
      <c r="AD261" t="s">
        <v>207</v>
      </c>
      <c r="AE261" t="s">
        <v>207</v>
      </c>
      <c r="AF261">
        <v>0</v>
      </c>
      <c r="AG261">
        <v>0</v>
      </c>
      <c r="AH261" t="s">
        <v>207</v>
      </c>
      <c r="AI261" t="s">
        <v>207</v>
      </c>
      <c r="AJ261">
        <v>0</v>
      </c>
      <c r="AK261">
        <v>0</v>
      </c>
      <c r="AL261" t="s">
        <v>206</v>
      </c>
      <c r="AM261">
        <v>0</v>
      </c>
      <c r="AN261">
        <v>0</v>
      </c>
      <c r="AO261">
        <v>0</v>
      </c>
      <c r="AP261">
        <v>0</v>
      </c>
      <c r="AQ261" t="s">
        <v>207</v>
      </c>
      <c r="AR261" t="s">
        <v>207</v>
      </c>
      <c r="AS261">
        <v>0</v>
      </c>
      <c r="AT261">
        <v>0</v>
      </c>
      <c r="AU261" t="s">
        <v>207</v>
      </c>
      <c r="AV261" t="s">
        <v>207</v>
      </c>
      <c r="AW261">
        <v>0</v>
      </c>
      <c r="AX261">
        <v>0</v>
      </c>
      <c r="AY261" t="s">
        <v>207</v>
      </c>
      <c r="AZ261" t="s">
        <v>207</v>
      </c>
      <c r="BA261">
        <v>0</v>
      </c>
      <c r="BB261">
        <v>0</v>
      </c>
      <c r="BC261" t="s">
        <v>207</v>
      </c>
      <c r="BD261" t="s">
        <v>207</v>
      </c>
      <c r="BE261">
        <v>0</v>
      </c>
      <c r="BF261">
        <v>0</v>
      </c>
      <c r="BG261" t="s">
        <v>207</v>
      </c>
      <c r="BH261" t="s">
        <v>207</v>
      </c>
      <c r="BI261">
        <v>0</v>
      </c>
      <c r="BJ261">
        <v>0</v>
      </c>
      <c r="BK261">
        <v>0</v>
      </c>
      <c r="BL261">
        <v>0</v>
      </c>
      <c r="BM261">
        <v>0</v>
      </c>
      <c r="BN261">
        <v>0</v>
      </c>
      <c r="BO261" t="s">
        <v>206</v>
      </c>
      <c r="BP261">
        <v>0</v>
      </c>
      <c r="BQ261">
        <v>0</v>
      </c>
      <c r="BR261">
        <v>0</v>
      </c>
      <c r="BS261">
        <v>0</v>
      </c>
      <c r="BT261" t="s">
        <v>206</v>
      </c>
      <c r="BU261">
        <v>0</v>
      </c>
      <c r="BV261">
        <v>0</v>
      </c>
      <c r="BW261">
        <v>0</v>
      </c>
      <c r="BX261">
        <v>0</v>
      </c>
      <c r="BY261" t="s">
        <v>206</v>
      </c>
      <c r="BZ261">
        <v>0</v>
      </c>
      <c r="CA261">
        <v>0</v>
      </c>
      <c r="CB261">
        <v>0</v>
      </c>
      <c r="CC261">
        <v>0</v>
      </c>
      <c r="CD261" t="s">
        <v>206</v>
      </c>
      <c r="CE261">
        <v>0</v>
      </c>
      <c r="CF261">
        <v>0</v>
      </c>
      <c r="CG261">
        <v>0</v>
      </c>
      <c r="CH261">
        <v>0</v>
      </c>
      <c r="CI261" t="s">
        <v>206</v>
      </c>
      <c r="CJ261">
        <v>0</v>
      </c>
      <c r="CK261">
        <v>0</v>
      </c>
      <c r="CL261">
        <v>0</v>
      </c>
      <c r="CM261">
        <v>0</v>
      </c>
      <c r="CN261" t="s">
        <v>206</v>
      </c>
      <c r="CO261" t="s">
        <v>207</v>
      </c>
      <c r="CP261">
        <v>0</v>
      </c>
      <c r="CQ261">
        <v>0</v>
      </c>
      <c r="CR261">
        <v>0</v>
      </c>
      <c r="CS261">
        <v>0</v>
      </c>
      <c r="CT261">
        <v>0</v>
      </c>
      <c r="CU261" t="s">
        <v>206</v>
      </c>
      <c r="CV261">
        <v>0</v>
      </c>
      <c r="CW261">
        <v>0</v>
      </c>
      <c r="CX261">
        <v>0</v>
      </c>
      <c r="CY261">
        <v>0</v>
      </c>
      <c r="CZ261" t="s">
        <v>219</v>
      </c>
      <c r="DA261">
        <f>Table1[[#This Row],[i- returnees internal present household]]+Table1[[#This Row],[k- abroad returnee household]]</f>
        <v>353</v>
      </c>
      <c r="DB261">
        <f>Table1[[#This Row],[i- returnees internal present individuals]]+Table1[[#This Row],[k- abroad returnee individuals]]</f>
        <v>2118</v>
      </c>
      <c r="DC261" t="s">
        <v>219</v>
      </c>
      <c r="DD261">
        <v>319</v>
      </c>
      <c r="DE261">
        <v>1914</v>
      </c>
      <c r="DF261">
        <v>69</v>
      </c>
      <c r="DG261">
        <v>416</v>
      </c>
      <c r="DH261" t="s">
        <v>247</v>
      </c>
      <c r="DI261" t="s">
        <v>314</v>
      </c>
      <c r="DJ261" t="s">
        <v>210</v>
      </c>
      <c r="DK261" t="s">
        <v>207</v>
      </c>
      <c r="DL261">
        <v>0</v>
      </c>
      <c r="DM261">
        <v>0</v>
      </c>
      <c r="DN261" t="s">
        <v>207</v>
      </c>
      <c r="DO261" t="s">
        <v>207</v>
      </c>
      <c r="DP261" t="s">
        <v>207</v>
      </c>
      <c r="DQ261" t="s">
        <v>207</v>
      </c>
      <c r="DR261">
        <v>99</v>
      </c>
      <c r="DS261">
        <v>592</v>
      </c>
      <c r="DT261" t="s">
        <v>247</v>
      </c>
      <c r="DU261" t="s">
        <v>314</v>
      </c>
      <c r="DV261" t="s">
        <v>210</v>
      </c>
      <c r="DW261" t="s">
        <v>207</v>
      </c>
      <c r="DX261">
        <v>72</v>
      </c>
      <c r="DY261">
        <v>432</v>
      </c>
      <c r="DZ261" t="s">
        <v>247</v>
      </c>
      <c r="EA261" t="s">
        <v>314</v>
      </c>
      <c r="EB261" t="s">
        <v>210</v>
      </c>
      <c r="EC261" t="s">
        <v>207</v>
      </c>
      <c r="ED261">
        <v>79</v>
      </c>
      <c r="EE261">
        <v>474</v>
      </c>
      <c r="EF261" t="s">
        <v>247</v>
      </c>
      <c r="EG261" t="s">
        <v>314</v>
      </c>
      <c r="EH261" t="s">
        <v>210</v>
      </c>
      <c r="EI261" t="s">
        <v>207</v>
      </c>
      <c r="EJ261">
        <v>0</v>
      </c>
      <c r="EK261">
        <v>0</v>
      </c>
      <c r="EL261" t="s">
        <v>219</v>
      </c>
      <c r="EM261">
        <v>34</v>
      </c>
      <c r="EN261">
        <v>204</v>
      </c>
      <c r="EO261">
        <v>5</v>
      </c>
      <c r="EP261">
        <v>30</v>
      </c>
      <c r="EQ261" t="s">
        <v>281</v>
      </c>
      <c r="ER261" t="s">
        <v>484</v>
      </c>
      <c r="ES261" t="s">
        <v>210</v>
      </c>
      <c r="ET261" t="s">
        <v>207</v>
      </c>
      <c r="EU261">
        <v>0</v>
      </c>
      <c r="EV261">
        <v>0</v>
      </c>
      <c r="EW261" t="s">
        <v>207</v>
      </c>
      <c r="EX261" t="s">
        <v>207</v>
      </c>
      <c r="EY261" t="s">
        <v>207</v>
      </c>
      <c r="EZ261" t="s">
        <v>207</v>
      </c>
      <c r="FA261">
        <v>8</v>
      </c>
      <c r="FB261">
        <v>48</v>
      </c>
      <c r="FC261" t="s">
        <v>281</v>
      </c>
      <c r="FD261" t="s">
        <v>484</v>
      </c>
      <c r="FE261" t="s">
        <v>210</v>
      </c>
      <c r="FF261" t="s">
        <v>207</v>
      </c>
      <c r="FG261">
        <v>9</v>
      </c>
      <c r="FH261">
        <v>54</v>
      </c>
      <c r="FI261" t="s">
        <v>281</v>
      </c>
      <c r="FJ261" t="s">
        <v>484</v>
      </c>
      <c r="FK261" t="s">
        <v>210</v>
      </c>
      <c r="FL261" t="s">
        <v>207</v>
      </c>
      <c r="FM261">
        <v>12</v>
      </c>
      <c r="FN261">
        <v>72</v>
      </c>
      <c r="FO261" t="s">
        <v>281</v>
      </c>
      <c r="FP261" t="s">
        <v>484</v>
      </c>
      <c r="FQ261" t="s">
        <v>210</v>
      </c>
      <c r="FR261" t="s">
        <v>207</v>
      </c>
      <c r="FS261">
        <v>0</v>
      </c>
      <c r="FT261">
        <v>0</v>
      </c>
      <c r="FU261">
        <v>8</v>
      </c>
      <c r="FV261">
        <v>51</v>
      </c>
      <c r="FW261">
        <v>21</v>
      </c>
      <c r="FX261">
        <v>138</v>
      </c>
      <c r="FY261">
        <v>324</v>
      </c>
      <c r="FZ261">
        <v>1929</v>
      </c>
      <c r="GA261">
        <v>0</v>
      </c>
      <c r="GB261">
        <v>0</v>
      </c>
      <c r="GC261" t="s">
        <v>219</v>
      </c>
      <c r="GD261">
        <v>686</v>
      </c>
      <c r="GE261">
        <v>3763</v>
      </c>
      <c r="GF261" t="s">
        <v>219</v>
      </c>
      <c r="GG261" t="s">
        <v>247</v>
      </c>
      <c r="GH261" t="s">
        <v>314</v>
      </c>
      <c r="GI261" t="s">
        <v>219</v>
      </c>
      <c r="GJ261" t="s">
        <v>281</v>
      </c>
      <c r="GK261" t="s">
        <v>219</v>
      </c>
      <c r="GL261">
        <v>3</v>
      </c>
      <c r="GM261">
        <v>18</v>
      </c>
      <c r="GN261" t="s">
        <v>219</v>
      </c>
      <c r="GO261" t="s">
        <v>212</v>
      </c>
      <c r="GP261" t="s">
        <v>237</v>
      </c>
      <c r="GQ261" t="s">
        <v>211</v>
      </c>
      <c r="GR261" t="s">
        <v>1083</v>
      </c>
    </row>
    <row r="262" spans="1:200" x14ac:dyDescent="0.2">
      <c r="A262" t="s">
        <v>215</v>
      </c>
      <c r="B262" t="s">
        <v>216</v>
      </c>
      <c r="C262" t="s">
        <v>636</v>
      </c>
      <c r="D262" t="s">
        <v>318</v>
      </c>
      <c r="E262" t="s">
        <v>1084</v>
      </c>
      <c r="F262" t="s">
        <v>1085</v>
      </c>
      <c r="G262">
        <v>9</v>
      </c>
      <c r="H262">
        <v>9</v>
      </c>
      <c r="I262" t="s">
        <v>219</v>
      </c>
      <c r="J262">
        <v>1064</v>
      </c>
      <c r="K262">
        <v>6839</v>
      </c>
      <c r="L262">
        <v>266</v>
      </c>
      <c r="M262">
        <v>1709</v>
      </c>
      <c r="N262" t="s">
        <v>216</v>
      </c>
      <c r="O262" t="s">
        <v>318</v>
      </c>
      <c r="P262">
        <v>371</v>
      </c>
      <c r="Q262">
        <v>2362</v>
      </c>
      <c r="R262" t="s">
        <v>216</v>
      </c>
      <c r="S262" t="s">
        <v>318</v>
      </c>
      <c r="T262">
        <v>218</v>
      </c>
      <c r="U262">
        <v>1439</v>
      </c>
      <c r="V262" t="s">
        <v>216</v>
      </c>
      <c r="W262" t="s">
        <v>318</v>
      </c>
      <c r="X262">
        <v>209</v>
      </c>
      <c r="Y262">
        <v>1329</v>
      </c>
      <c r="Z262" t="s">
        <v>216</v>
      </c>
      <c r="AA262" t="s">
        <v>318</v>
      </c>
      <c r="AB262">
        <v>0</v>
      </c>
      <c r="AC262">
        <v>0</v>
      </c>
      <c r="AD262" t="s">
        <v>207</v>
      </c>
      <c r="AE262" t="s">
        <v>207</v>
      </c>
      <c r="AF262">
        <v>0</v>
      </c>
      <c r="AG262">
        <v>0</v>
      </c>
      <c r="AH262" t="s">
        <v>207</v>
      </c>
      <c r="AI262" t="s">
        <v>207</v>
      </c>
      <c r="AJ262">
        <v>0</v>
      </c>
      <c r="AK262">
        <v>0</v>
      </c>
      <c r="AL262" t="s">
        <v>206</v>
      </c>
      <c r="AM262">
        <v>0</v>
      </c>
      <c r="AN262">
        <v>0</v>
      </c>
      <c r="AO262">
        <v>0</v>
      </c>
      <c r="AP262">
        <v>0</v>
      </c>
      <c r="AQ262" t="s">
        <v>207</v>
      </c>
      <c r="AR262" t="s">
        <v>207</v>
      </c>
      <c r="AS262">
        <v>0</v>
      </c>
      <c r="AT262">
        <v>0</v>
      </c>
      <c r="AU262" t="s">
        <v>207</v>
      </c>
      <c r="AV262" t="s">
        <v>207</v>
      </c>
      <c r="AW262">
        <v>0</v>
      </c>
      <c r="AX262">
        <v>0</v>
      </c>
      <c r="AY262" t="s">
        <v>207</v>
      </c>
      <c r="AZ262" t="s">
        <v>207</v>
      </c>
      <c r="BA262">
        <v>0</v>
      </c>
      <c r="BB262">
        <v>0</v>
      </c>
      <c r="BC262" t="s">
        <v>207</v>
      </c>
      <c r="BD262" t="s">
        <v>207</v>
      </c>
      <c r="BE262">
        <v>0</v>
      </c>
      <c r="BF262">
        <v>0</v>
      </c>
      <c r="BG262" t="s">
        <v>207</v>
      </c>
      <c r="BH262" t="s">
        <v>207</v>
      </c>
      <c r="BI262">
        <v>0</v>
      </c>
      <c r="BJ262">
        <v>0</v>
      </c>
      <c r="BK262">
        <v>0</v>
      </c>
      <c r="BL262">
        <v>1709</v>
      </c>
      <c r="BM262">
        <v>0</v>
      </c>
      <c r="BN262">
        <v>0</v>
      </c>
      <c r="BO262" t="s">
        <v>206</v>
      </c>
      <c r="BP262">
        <v>0</v>
      </c>
      <c r="BQ262">
        <v>2362</v>
      </c>
      <c r="BR262">
        <v>0</v>
      </c>
      <c r="BS262">
        <v>0</v>
      </c>
      <c r="BT262" t="s">
        <v>206</v>
      </c>
      <c r="BU262">
        <v>0</v>
      </c>
      <c r="BV262">
        <v>1439</v>
      </c>
      <c r="BW262">
        <v>0</v>
      </c>
      <c r="BX262">
        <v>0</v>
      </c>
      <c r="BY262" t="s">
        <v>206</v>
      </c>
      <c r="BZ262">
        <v>0</v>
      </c>
      <c r="CA262">
        <v>1329</v>
      </c>
      <c r="CB262">
        <v>0</v>
      </c>
      <c r="CC262">
        <v>0</v>
      </c>
      <c r="CD262" t="s">
        <v>206</v>
      </c>
      <c r="CE262">
        <v>0</v>
      </c>
      <c r="CF262">
        <v>0</v>
      </c>
      <c r="CG262">
        <v>0</v>
      </c>
      <c r="CH262">
        <v>0</v>
      </c>
      <c r="CI262" t="s">
        <v>206</v>
      </c>
      <c r="CJ262">
        <v>0</v>
      </c>
      <c r="CK262">
        <v>0</v>
      </c>
      <c r="CL262">
        <v>0</v>
      </c>
      <c r="CM262">
        <v>0</v>
      </c>
      <c r="CN262" t="s">
        <v>206</v>
      </c>
      <c r="CO262" t="s">
        <v>207</v>
      </c>
      <c r="CP262">
        <v>0</v>
      </c>
      <c r="CQ262">
        <v>0</v>
      </c>
      <c r="CR262">
        <v>0</v>
      </c>
      <c r="CS262">
        <v>1064</v>
      </c>
      <c r="CT262">
        <v>6839</v>
      </c>
      <c r="CU262" t="s">
        <v>206</v>
      </c>
      <c r="CV262">
        <v>0</v>
      </c>
      <c r="CW262">
        <v>0</v>
      </c>
      <c r="CX262">
        <v>869</v>
      </c>
      <c r="CY262">
        <v>5214</v>
      </c>
      <c r="CZ262" t="s">
        <v>219</v>
      </c>
      <c r="DA262">
        <f>Table1[[#This Row],[i- returnees internal present household]]+Table1[[#This Row],[k- abroad returnee household]]</f>
        <v>2556</v>
      </c>
      <c r="DB262">
        <f>Table1[[#This Row],[i- returnees internal present individuals]]+Table1[[#This Row],[k- abroad returnee individuals]]</f>
        <v>15624</v>
      </c>
      <c r="DC262" t="s">
        <v>219</v>
      </c>
      <c r="DD262">
        <v>2181</v>
      </c>
      <c r="DE262">
        <v>13400</v>
      </c>
      <c r="DF262">
        <v>644</v>
      </c>
      <c r="DG262">
        <v>3864</v>
      </c>
      <c r="DH262" t="s">
        <v>247</v>
      </c>
      <c r="DI262" t="s">
        <v>314</v>
      </c>
      <c r="DJ262" t="s">
        <v>210</v>
      </c>
      <c r="DK262" t="s">
        <v>207</v>
      </c>
      <c r="DL262">
        <v>528</v>
      </c>
      <c r="DM262">
        <v>3244</v>
      </c>
      <c r="DN262" t="s">
        <v>247</v>
      </c>
      <c r="DO262" t="s">
        <v>314</v>
      </c>
      <c r="DP262" t="s">
        <v>210</v>
      </c>
      <c r="DQ262" t="s">
        <v>207</v>
      </c>
      <c r="DR262">
        <v>691</v>
      </c>
      <c r="DS262">
        <v>4268</v>
      </c>
      <c r="DT262" t="s">
        <v>247</v>
      </c>
      <c r="DU262" t="s">
        <v>314</v>
      </c>
      <c r="DV262" t="s">
        <v>210</v>
      </c>
      <c r="DW262" t="s">
        <v>207</v>
      </c>
      <c r="DX262">
        <v>318</v>
      </c>
      <c r="DY262">
        <v>2024</v>
      </c>
      <c r="DZ262" t="s">
        <v>247</v>
      </c>
      <c r="EA262" t="s">
        <v>314</v>
      </c>
      <c r="EB262" t="s">
        <v>210</v>
      </c>
      <c r="EC262" t="s">
        <v>207</v>
      </c>
      <c r="ED262">
        <v>0</v>
      </c>
      <c r="EE262">
        <v>0</v>
      </c>
      <c r="EF262" t="s">
        <v>207</v>
      </c>
      <c r="EG262" t="s">
        <v>207</v>
      </c>
      <c r="EH262" t="s">
        <v>207</v>
      </c>
      <c r="EI262" t="s">
        <v>207</v>
      </c>
      <c r="EJ262">
        <v>0</v>
      </c>
      <c r="EK262">
        <v>0</v>
      </c>
      <c r="EL262" t="s">
        <v>219</v>
      </c>
      <c r="EM262">
        <v>375</v>
      </c>
      <c r="EN262">
        <v>2224</v>
      </c>
      <c r="EO262">
        <v>0</v>
      </c>
      <c r="EP262">
        <v>0</v>
      </c>
      <c r="EQ262" t="s">
        <v>207</v>
      </c>
      <c r="ER262" t="s">
        <v>207</v>
      </c>
      <c r="ES262" t="s">
        <v>207</v>
      </c>
      <c r="ET262" t="s">
        <v>207</v>
      </c>
      <c r="EU262">
        <v>36</v>
      </c>
      <c r="EV262">
        <v>190</v>
      </c>
      <c r="EW262" t="s">
        <v>281</v>
      </c>
      <c r="EX262" t="s">
        <v>484</v>
      </c>
      <c r="EY262" t="s">
        <v>210</v>
      </c>
      <c r="EZ262" t="s">
        <v>207</v>
      </c>
      <c r="FA262">
        <v>150</v>
      </c>
      <c r="FB262">
        <v>900</v>
      </c>
      <c r="FC262" t="s">
        <v>281</v>
      </c>
      <c r="FD262" t="s">
        <v>484</v>
      </c>
      <c r="FE262" t="s">
        <v>210</v>
      </c>
      <c r="FF262" t="s">
        <v>207</v>
      </c>
      <c r="FG262">
        <v>189</v>
      </c>
      <c r="FH262">
        <v>1134</v>
      </c>
      <c r="FI262" t="s">
        <v>279</v>
      </c>
      <c r="FJ262" t="s">
        <v>414</v>
      </c>
      <c r="FK262" t="s">
        <v>210</v>
      </c>
      <c r="FL262" t="s">
        <v>207</v>
      </c>
      <c r="FM262">
        <v>0</v>
      </c>
      <c r="FN262">
        <v>0</v>
      </c>
      <c r="FO262" t="s">
        <v>207</v>
      </c>
      <c r="FP262" t="s">
        <v>207</v>
      </c>
      <c r="FQ262" t="s">
        <v>207</v>
      </c>
      <c r="FR262" t="s">
        <v>207</v>
      </c>
      <c r="FS262">
        <v>0</v>
      </c>
      <c r="FT262">
        <v>0</v>
      </c>
      <c r="FU262">
        <v>1300</v>
      </c>
      <c r="FV262">
        <v>7960</v>
      </c>
      <c r="FW262">
        <v>692</v>
      </c>
      <c r="FX262">
        <v>4285</v>
      </c>
      <c r="FY262">
        <v>564</v>
      </c>
      <c r="FZ262">
        <v>3379</v>
      </c>
      <c r="GA262">
        <v>0</v>
      </c>
      <c r="GB262">
        <v>0</v>
      </c>
      <c r="GC262" t="s">
        <v>219</v>
      </c>
      <c r="GD262">
        <v>339</v>
      </c>
      <c r="GE262">
        <v>1859</v>
      </c>
      <c r="GF262" t="s">
        <v>219</v>
      </c>
      <c r="GG262" t="s">
        <v>216</v>
      </c>
      <c r="GH262" t="s">
        <v>318</v>
      </c>
      <c r="GI262" t="s">
        <v>219</v>
      </c>
      <c r="GJ262" t="s">
        <v>281</v>
      </c>
      <c r="GK262" t="s">
        <v>219</v>
      </c>
      <c r="GL262">
        <v>16</v>
      </c>
      <c r="GM262">
        <v>96</v>
      </c>
      <c r="GN262" t="s">
        <v>219</v>
      </c>
      <c r="GO262" t="s">
        <v>212</v>
      </c>
      <c r="GP262" t="s">
        <v>257</v>
      </c>
      <c r="GQ262" t="s">
        <v>211</v>
      </c>
      <c r="GR262" t="s">
        <v>1086</v>
      </c>
    </row>
    <row r="263" spans="1:200" x14ac:dyDescent="0.2">
      <c r="A263" t="s">
        <v>202</v>
      </c>
      <c r="B263" t="s">
        <v>203</v>
      </c>
      <c r="C263" t="s">
        <v>377</v>
      </c>
      <c r="D263" t="s">
        <v>378</v>
      </c>
      <c r="E263" t="s">
        <v>1087</v>
      </c>
      <c r="F263" t="s">
        <v>1088</v>
      </c>
      <c r="G263">
        <v>9</v>
      </c>
      <c r="H263">
        <v>9</v>
      </c>
      <c r="I263" t="s">
        <v>219</v>
      </c>
      <c r="J263">
        <v>307</v>
      </c>
      <c r="K263">
        <v>1542</v>
      </c>
      <c r="L263">
        <v>0</v>
      </c>
      <c r="M263">
        <v>0</v>
      </c>
      <c r="N263" t="s">
        <v>207</v>
      </c>
      <c r="O263" t="s">
        <v>207</v>
      </c>
      <c r="P263">
        <v>307</v>
      </c>
      <c r="Q263">
        <v>1542</v>
      </c>
      <c r="R263" t="s">
        <v>203</v>
      </c>
      <c r="S263" t="s">
        <v>1089</v>
      </c>
      <c r="T263">
        <v>0</v>
      </c>
      <c r="U263">
        <v>0</v>
      </c>
      <c r="V263" t="s">
        <v>207</v>
      </c>
      <c r="W263" t="s">
        <v>207</v>
      </c>
      <c r="X263">
        <v>0</v>
      </c>
      <c r="Y263">
        <v>0</v>
      </c>
      <c r="Z263" t="s">
        <v>207</v>
      </c>
      <c r="AA263" t="s">
        <v>207</v>
      </c>
      <c r="AB263">
        <v>0</v>
      </c>
      <c r="AC263">
        <v>0</v>
      </c>
      <c r="AD263" t="s">
        <v>207</v>
      </c>
      <c r="AE263" t="s">
        <v>207</v>
      </c>
      <c r="AF263">
        <v>0</v>
      </c>
      <c r="AG263">
        <v>0</v>
      </c>
      <c r="AH263" t="s">
        <v>207</v>
      </c>
      <c r="AI263" t="s">
        <v>207</v>
      </c>
      <c r="AJ263">
        <v>0</v>
      </c>
      <c r="AK263">
        <v>0</v>
      </c>
      <c r="AL263" t="s">
        <v>206</v>
      </c>
      <c r="AM263">
        <v>0</v>
      </c>
      <c r="AN263">
        <v>0</v>
      </c>
      <c r="AO263">
        <v>0</v>
      </c>
      <c r="AP263">
        <v>0</v>
      </c>
      <c r="AQ263" t="s">
        <v>207</v>
      </c>
      <c r="AR263" t="s">
        <v>207</v>
      </c>
      <c r="AS263">
        <v>0</v>
      </c>
      <c r="AT263">
        <v>0</v>
      </c>
      <c r="AU263" t="s">
        <v>207</v>
      </c>
      <c r="AV263" t="s">
        <v>207</v>
      </c>
      <c r="AW263">
        <v>0</v>
      </c>
      <c r="AX263">
        <v>0</v>
      </c>
      <c r="AY263" t="s">
        <v>207</v>
      </c>
      <c r="AZ263" t="s">
        <v>207</v>
      </c>
      <c r="BA263">
        <v>0</v>
      </c>
      <c r="BB263">
        <v>0</v>
      </c>
      <c r="BC263" t="s">
        <v>207</v>
      </c>
      <c r="BD263" t="s">
        <v>207</v>
      </c>
      <c r="BE263">
        <v>0</v>
      </c>
      <c r="BF263">
        <v>0</v>
      </c>
      <c r="BG263" t="s">
        <v>207</v>
      </c>
      <c r="BH263" t="s">
        <v>207</v>
      </c>
      <c r="BI263">
        <v>0</v>
      </c>
      <c r="BJ263">
        <v>0</v>
      </c>
      <c r="BK263">
        <v>0</v>
      </c>
      <c r="BL263">
        <v>0</v>
      </c>
      <c r="BM263">
        <v>0</v>
      </c>
      <c r="BN263">
        <v>0</v>
      </c>
      <c r="BO263" t="s">
        <v>206</v>
      </c>
      <c r="BP263">
        <v>1542</v>
      </c>
      <c r="BQ263">
        <v>0</v>
      </c>
      <c r="BR263">
        <v>0</v>
      </c>
      <c r="BS263">
        <v>0</v>
      </c>
      <c r="BT263" t="s">
        <v>206</v>
      </c>
      <c r="BU263">
        <v>0</v>
      </c>
      <c r="BV263">
        <v>0</v>
      </c>
      <c r="BW263">
        <v>0</v>
      </c>
      <c r="BX263">
        <v>0</v>
      </c>
      <c r="BY263" t="s">
        <v>206</v>
      </c>
      <c r="BZ263">
        <v>0</v>
      </c>
      <c r="CA263">
        <v>0</v>
      </c>
      <c r="CB263">
        <v>0</v>
      </c>
      <c r="CC263">
        <v>0</v>
      </c>
      <c r="CD263" t="s">
        <v>206</v>
      </c>
      <c r="CE263">
        <v>0</v>
      </c>
      <c r="CF263">
        <v>0</v>
      </c>
      <c r="CG263">
        <v>0</v>
      </c>
      <c r="CH263">
        <v>0</v>
      </c>
      <c r="CI263" t="s">
        <v>206</v>
      </c>
      <c r="CJ263">
        <v>0</v>
      </c>
      <c r="CK263">
        <v>0</v>
      </c>
      <c r="CL263">
        <v>0</v>
      </c>
      <c r="CM263">
        <v>0</v>
      </c>
      <c r="CN263" t="s">
        <v>206</v>
      </c>
      <c r="CO263" t="s">
        <v>207</v>
      </c>
      <c r="CP263">
        <v>0</v>
      </c>
      <c r="CQ263">
        <v>80</v>
      </c>
      <c r="CR263">
        <v>401</v>
      </c>
      <c r="CS263">
        <v>227</v>
      </c>
      <c r="CT263">
        <v>1141</v>
      </c>
      <c r="CU263" t="s">
        <v>206</v>
      </c>
      <c r="CV263">
        <v>0</v>
      </c>
      <c r="CW263">
        <v>0</v>
      </c>
      <c r="CX263">
        <v>3628</v>
      </c>
      <c r="CY263">
        <v>18143</v>
      </c>
      <c r="CZ263" t="s">
        <v>219</v>
      </c>
      <c r="DA263">
        <f>Table1[[#This Row],[i- returnees internal present household]]+Table1[[#This Row],[k- abroad returnee household]]</f>
        <v>338</v>
      </c>
      <c r="DB263">
        <f>Table1[[#This Row],[i- returnees internal present individuals]]+Table1[[#This Row],[k- abroad returnee individuals]]</f>
        <v>1690</v>
      </c>
      <c r="DC263" t="s">
        <v>219</v>
      </c>
      <c r="DD263">
        <v>338</v>
      </c>
      <c r="DE263">
        <v>1690</v>
      </c>
      <c r="DF263">
        <v>0</v>
      </c>
      <c r="DG263">
        <v>0</v>
      </c>
      <c r="DH263" t="s">
        <v>207</v>
      </c>
      <c r="DI263" t="s">
        <v>207</v>
      </c>
      <c r="DJ263" t="s">
        <v>207</v>
      </c>
      <c r="DK263" t="s">
        <v>207</v>
      </c>
      <c r="DL263">
        <v>0</v>
      </c>
      <c r="DM263">
        <v>0</v>
      </c>
      <c r="DN263" t="s">
        <v>207</v>
      </c>
      <c r="DO263" t="s">
        <v>207</v>
      </c>
      <c r="DP263" t="s">
        <v>207</v>
      </c>
      <c r="DQ263" t="s">
        <v>207</v>
      </c>
      <c r="DR263">
        <v>0</v>
      </c>
      <c r="DS263">
        <v>0</v>
      </c>
      <c r="DT263" t="s">
        <v>207</v>
      </c>
      <c r="DU263" t="s">
        <v>207</v>
      </c>
      <c r="DV263" t="s">
        <v>207</v>
      </c>
      <c r="DW263" t="s">
        <v>207</v>
      </c>
      <c r="DX263">
        <v>0</v>
      </c>
      <c r="DY263">
        <v>0</v>
      </c>
      <c r="DZ263" t="s">
        <v>207</v>
      </c>
      <c r="EA263" t="s">
        <v>207</v>
      </c>
      <c r="EB263" t="s">
        <v>207</v>
      </c>
      <c r="EC263" t="s">
        <v>207</v>
      </c>
      <c r="ED263">
        <v>338</v>
      </c>
      <c r="EE263">
        <v>1690</v>
      </c>
      <c r="EF263" t="s">
        <v>203</v>
      </c>
      <c r="EG263" t="s">
        <v>1089</v>
      </c>
      <c r="EH263" t="s">
        <v>364</v>
      </c>
      <c r="EI263" t="s">
        <v>207</v>
      </c>
      <c r="EJ263">
        <v>0</v>
      </c>
      <c r="EK263">
        <v>0</v>
      </c>
      <c r="EL263" t="s">
        <v>206</v>
      </c>
      <c r="EM263">
        <v>0</v>
      </c>
      <c r="EN263">
        <v>0</v>
      </c>
      <c r="EO263">
        <v>0</v>
      </c>
      <c r="EP263">
        <v>0</v>
      </c>
      <c r="EQ263" t="s">
        <v>207</v>
      </c>
      <c r="ER263" t="s">
        <v>207</v>
      </c>
      <c r="ES263" t="s">
        <v>207</v>
      </c>
      <c r="ET263" t="s">
        <v>207</v>
      </c>
      <c r="EU263">
        <v>0</v>
      </c>
      <c r="EV263">
        <v>0</v>
      </c>
      <c r="EW263" t="s">
        <v>207</v>
      </c>
      <c r="EX263" t="s">
        <v>207</v>
      </c>
      <c r="EY263" t="s">
        <v>207</v>
      </c>
      <c r="EZ263" t="s">
        <v>207</v>
      </c>
      <c r="FA263">
        <v>0</v>
      </c>
      <c r="FB263">
        <v>0</v>
      </c>
      <c r="FC263" t="s">
        <v>207</v>
      </c>
      <c r="FD263" t="s">
        <v>207</v>
      </c>
      <c r="FE263" t="s">
        <v>207</v>
      </c>
      <c r="FF263" t="s">
        <v>207</v>
      </c>
      <c r="FG263">
        <v>0</v>
      </c>
      <c r="FH263">
        <v>0</v>
      </c>
      <c r="FI263" t="s">
        <v>207</v>
      </c>
      <c r="FJ263" t="s">
        <v>207</v>
      </c>
      <c r="FK263" t="s">
        <v>207</v>
      </c>
      <c r="FL263" t="s">
        <v>207</v>
      </c>
      <c r="FM263">
        <v>0</v>
      </c>
      <c r="FN263">
        <v>0</v>
      </c>
      <c r="FO263" t="s">
        <v>207</v>
      </c>
      <c r="FP263" t="s">
        <v>207</v>
      </c>
      <c r="FQ263" t="s">
        <v>207</v>
      </c>
      <c r="FR263" t="s">
        <v>207</v>
      </c>
      <c r="FS263">
        <v>0</v>
      </c>
      <c r="FT263">
        <v>0</v>
      </c>
      <c r="FU263">
        <v>0</v>
      </c>
      <c r="FV263">
        <v>0</v>
      </c>
      <c r="FW263">
        <v>338</v>
      </c>
      <c r="FX263">
        <v>1690</v>
      </c>
      <c r="FY263">
        <v>0</v>
      </c>
      <c r="FZ263">
        <v>0</v>
      </c>
      <c r="GA263">
        <v>0</v>
      </c>
      <c r="GB263">
        <v>0</v>
      </c>
      <c r="GC263" t="s">
        <v>219</v>
      </c>
      <c r="GD263">
        <v>123</v>
      </c>
      <c r="GE263">
        <v>615</v>
      </c>
      <c r="GF263" t="s">
        <v>219</v>
      </c>
      <c r="GG263" t="s">
        <v>203</v>
      </c>
      <c r="GH263" t="s">
        <v>1089</v>
      </c>
      <c r="GI263" t="s">
        <v>206</v>
      </c>
      <c r="GJ263" t="s">
        <v>207</v>
      </c>
      <c r="GK263" t="s">
        <v>219</v>
      </c>
      <c r="GL263">
        <v>172</v>
      </c>
      <c r="GM263">
        <v>1032</v>
      </c>
      <c r="GN263" t="s">
        <v>206</v>
      </c>
      <c r="GO263" t="s">
        <v>257</v>
      </c>
      <c r="GP263" t="s">
        <v>257</v>
      </c>
      <c r="GQ263" t="s">
        <v>257</v>
      </c>
      <c r="GR263" t="s">
        <v>1090</v>
      </c>
    </row>
    <row r="264" spans="1:200" x14ac:dyDescent="0.2">
      <c r="A264" t="s">
        <v>246</v>
      </c>
      <c r="B264" t="s">
        <v>247</v>
      </c>
      <c r="C264" t="s">
        <v>502</v>
      </c>
      <c r="D264" t="s">
        <v>310</v>
      </c>
      <c r="E264" t="s">
        <v>1091</v>
      </c>
      <c r="F264" t="s">
        <v>1092</v>
      </c>
      <c r="G264">
        <v>9</v>
      </c>
      <c r="H264">
        <v>9</v>
      </c>
      <c r="I264" t="s">
        <v>219</v>
      </c>
      <c r="J264">
        <v>1809</v>
      </c>
      <c r="K264">
        <v>9657</v>
      </c>
      <c r="L264">
        <v>0</v>
      </c>
      <c r="M264">
        <v>0</v>
      </c>
      <c r="N264" t="s">
        <v>207</v>
      </c>
      <c r="O264" t="s">
        <v>207</v>
      </c>
      <c r="P264">
        <v>0</v>
      </c>
      <c r="Q264">
        <v>0</v>
      </c>
      <c r="R264" t="s">
        <v>207</v>
      </c>
      <c r="S264" t="s">
        <v>207</v>
      </c>
      <c r="T264">
        <v>0</v>
      </c>
      <c r="U264">
        <v>0</v>
      </c>
      <c r="V264" t="s">
        <v>207</v>
      </c>
      <c r="W264" t="s">
        <v>207</v>
      </c>
      <c r="X264">
        <v>900</v>
      </c>
      <c r="Y264">
        <v>4600</v>
      </c>
      <c r="Z264" t="s">
        <v>247</v>
      </c>
      <c r="AA264" t="s">
        <v>248</v>
      </c>
      <c r="AB264">
        <v>0</v>
      </c>
      <c r="AC264">
        <v>0</v>
      </c>
      <c r="AD264" t="s">
        <v>207</v>
      </c>
      <c r="AE264" t="s">
        <v>207</v>
      </c>
      <c r="AF264">
        <v>909</v>
      </c>
      <c r="AG264">
        <v>5057</v>
      </c>
      <c r="AH264" t="s">
        <v>247</v>
      </c>
      <c r="AI264" t="s">
        <v>248</v>
      </c>
      <c r="AJ264">
        <v>0</v>
      </c>
      <c r="AK264">
        <v>0</v>
      </c>
      <c r="AL264" t="s">
        <v>206</v>
      </c>
      <c r="AM264">
        <v>0</v>
      </c>
      <c r="AN264">
        <v>0</v>
      </c>
      <c r="AO264">
        <v>0</v>
      </c>
      <c r="AP264">
        <v>0</v>
      </c>
      <c r="AQ264" t="s">
        <v>207</v>
      </c>
      <c r="AR264" t="s">
        <v>207</v>
      </c>
      <c r="AS264">
        <v>0</v>
      </c>
      <c r="AT264">
        <v>0</v>
      </c>
      <c r="AU264" t="s">
        <v>207</v>
      </c>
      <c r="AV264" t="s">
        <v>207</v>
      </c>
      <c r="AW264">
        <v>0</v>
      </c>
      <c r="AX264">
        <v>0</v>
      </c>
      <c r="AY264" t="s">
        <v>207</v>
      </c>
      <c r="AZ264" t="s">
        <v>207</v>
      </c>
      <c r="BA264">
        <v>0</v>
      </c>
      <c r="BB264">
        <v>0</v>
      </c>
      <c r="BC264" t="s">
        <v>207</v>
      </c>
      <c r="BD264" t="s">
        <v>207</v>
      </c>
      <c r="BE264">
        <v>0</v>
      </c>
      <c r="BF264">
        <v>0</v>
      </c>
      <c r="BG264" t="s">
        <v>207</v>
      </c>
      <c r="BH264" t="s">
        <v>207</v>
      </c>
      <c r="BI264">
        <v>0</v>
      </c>
      <c r="BJ264">
        <v>0</v>
      </c>
      <c r="BK264">
        <v>0</v>
      </c>
      <c r="BL264">
        <v>0</v>
      </c>
      <c r="BM264">
        <v>0</v>
      </c>
      <c r="BN264">
        <v>0</v>
      </c>
      <c r="BO264" t="s">
        <v>206</v>
      </c>
      <c r="BP264">
        <v>0</v>
      </c>
      <c r="BQ264">
        <v>0</v>
      </c>
      <c r="BR264">
        <v>0</v>
      </c>
      <c r="BS264">
        <v>0</v>
      </c>
      <c r="BT264" t="s">
        <v>206</v>
      </c>
      <c r="BU264">
        <v>0</v>
      </c>
      <c r="BV264">
        <v>0</v>
      </c>
      <c r="BW264">
        <v>0</v>
      </c>
      <c r="BX264">
        <v>0</v>
      </c>
      <c r="BY264" t="s">
        <v>206</v>
      </c>
      <c r="BZ264">
        <v>0</v>
      </c>
      <c r="CA264">
        <v>4600</v>
      </c>
      <c r="CB264">
        <v>0</v>
      </c>
      <c r="CC264">
        <v>0</v>
      </c>
      <c r="CD264" t="s">
        <v>206</v>
      </c>
      <c r="CE264">
        <v>0</v>
      </c>
      <c r="CF264">
        <v>0</v>
      </c>
      <c r="CG264">
        <v>0</v>
      </c>
      <c r="CH264">
        <v>0</v>
      </c>
      <c r="CI264" t="s">
        <v>206</v>
      </c>
      <c r="CJ264">
        <v>0</v>
      </c>
      <c r="CK264">
        <v>5057</v>
      </c>
      <c r="CL264">
        <v>0</v>
      </c>
      <c r="CM264">
        <v>0</v>
      </c>
      <c r="CN264" t="s">
        <v>206</v>
      </c>
      <c r="CO264" t="s">
        <v>207</v>
      </c>
      <c r="CP264">
        <v>0</v>
      </c>
      <c r="CQ264">
        <v>0</v>
      </c>
      <c r="CR264">
        <v>0</v>
      </c>
      <c r="CS264">
        <v>1809</v>
      </c>
      <c r="CT264">
        <v>9657</v>
      </c>
      <c r="CU264" t="s">
        <v>219</v>
      </c>
      <c r="CV264">
        <v>53</v>
      </c>
      <c r="CW264">
        <v>271</v>
      </c>
      <c r="CX264">
        <v>1728</v>
      </c>
      <c r="CY264">
        <v>9300</v>
      </c>
      <c r="CZ264" t="s">
        <v>219</v>
      </c>
      <c r="DA264">
        <f>Table1[[#This Row],[i- returnees internal present household]]+Table1[[#This Row],[k- abroad returnee household]]</f>
        <v>756</v>
      </c>
      <c r="DB264">
        <f>Table1[[#This Row],[i- returnees internal present individuals]]+Table1[[#This Row],[k- abroad returnee individuals]]</f>
        <v>4046</v>
      </c>
      <c r="DC264" t="s">
        <v>219</v>
      </c>
      <c r="DD264">
        <v>738</v>
      </c>
      <c r="DE264">
        <v>3950</v>
      </c>
      <c r="DF264">
        <v>0</v>
      </c>
      <c r="DG264">
        <v>0</v>
      </c>
      <c r="DH264" t="s">
        <v>207</v>
      </c>
      <c r="DI264" t="s">
        <v>207</v>
      </c>
      <c r="DJ264" t="s">
        <v>207</v>
      </c>
      <c r="DK264" t="s">
        <v>207</v>
      </c>
      <c r="DL264">
        <v>0</v>
      </c>
      <c r="DM264">
        <v>0</v>
      </c>
      <c r="DN264" t="s">
        <v>207</v>
      </c>
      <c r="DO264" t="s">
        <v>207</v>
      </c>
      <c r="DP264" t="s">
        <v>207</v>
      </c>
      <c r="DQ264" t="s">
        <v>207</v>
      </c>
      <c r="DR264">
        <v>478</v>
      </c>
      <c r="DS264">
        <v>2556</v>
      </c>
      <c r="DT264" t="s">
        <v>247</v>
      </c>
      <c r="DU264" t="s">
        <v>310</v>
      </c>
      <c r="DV264" t="s">
        <v>242</v>
      </c>
      <c r="DW264" t="s">
        <v>207</v>
      </c>
      <c r="DX264">
        <v>248</v>
      </c>
      <c r="DY264">
        <v>1332</v>
      </c>
      <c r="DZ264" t="s">
        <v>247</v>
      </c>
      <c r="EA264" t="s">
        <v>248</v>
      </c>
      <c r="EB264" t="s">
        <v>242</v>
      </c>
      <c r="EC264" t="s">
        <v>207</v>
      </c>
      <c r="ED264">
        <v>12</v>
      </c>
      <c r="EE264">
        <v>62</v>
      </c>
      <c r="EF264" t="s">
        <v>247</v>
      </c>
      <c r="EG264" t="s">
        <v>248</v>
      </c>
      <c r="EH264" t="s">
        <v>242</v>
      </c>
      <c r="EI264" t="s">
        <v>207</v>
      </c>
      <c r="EJ264">
        <v>0</v>
      </c>
      <c r="EK264">
        <v>0</v>
      </c>
      <c r="EL264" t="s">
        <v>219</v>
      </c>
      <c r="EM264">
        <v>18</v>
      </c>
      <c r="EN264">
        <v>96</v>
      </c>
      <c r="EO264">
        <v>0</v>
      </c>
      <c r="EP264">
        <v>0</v>
      </c>
      <c r="EQ264" t="s">
        <v>207</v>
      </c>
      <c r="ER264" t="s">
        <v>207</v>
      </c>
      <c r="ES264" t="s">
        <v>207</v>
      </c>
      <c r="ET264" t="s">
        <v>207</v>
      </c>
      <c r="EU264">
        <v>0</v>
      </c>
      <c r="EV264">
        <v>0</v>
      </c>
      <c r="EW264" t="s">
        <v>207</v>
      </c>
      <c r="EX264" t="s">
        <v>207</v>
      </c>
      <c r="EY264" t="s">
        <v>207</v>
      </c>
      <c r="EZ264" t="s">
        <v>207</v>
      </c>
      <c r="FA264">
        <v>0</v>
      </c>
      <c r="FB264">
        <v>0</v>
      </c>
      <c r="FC264" t="s">
        <v>207</v>
      </c>
      <c r="FD264" t="s">
        <v>207</v>
      </c>
      <c r="FE264" t="s">
        <v>207</v>
      </c>
      <c r="FF264" t="s">
        <v>207</v>
      </c>
      <c r="FG264">
        <v>0</v>
      </c>
      <c r="FH264">
        <v>0</v>
      </c>
      <c r="FI264" t="s">
        <v>207</v>
      </c>
      <c r="FJ264" t="s">
        <v>207</v>
      </c>
      <c r="FK264" t="s">
        <v>207</v>
      </c>
      <c r="FL264" t="s">
        <v>207</v>
      </c>
      <c r="FM264">
        <v>18</v>
      </c>
      <c r="FN264">
        <v>96</v>
      </c>
      <c r="FO264" t="s">
        <v>281</v>
      </c>
      <c r="FP264" t="s">
        <v>282</v>
      </c>
      <c r="FQ264" t="s">
        <v>210</v>
      </c>
      <c r="FR264" t="s">
        <v>207</v>
      </c>
      <c r="FS264">
        <v>0</v>
      </c>
      <c r="FT264">
        <v>0</v>
      </c>
      <c r="FU264">
        <v>391</v>
      </c>
      <c r="FV264">
        <v>2003</v>
      </c>
      <c r="FW264">
        <v>256</v>
      </c>
      <c r="FX264">
        <v>1363</v>
      </c>
      <c r="FY264">
        <v>109</v>
      </c>
      <c r="FZ264">
        <v>680</v>
      </c>
      <c r="GA264">
        <v>0</v>
      </c>
      <c r="GB264">
        <v>0</v>
      </c>
      <c r="GC264" t="s">
        <v>206</v>
      </c>
      <c r="GD264">
        <v>0</v>
      </c>
      <c r="GE264">
        <v>0</v>
      </c>
      <c r="GF264" t="s">
        <v>206</v>
      </c>
      <c r="GG264" t="s">
        <v>207</v>
      </c>
      <c r="GH264" t="s">
        <v>207</v>
      </c>
      <c r="GI264" t="s">
        <v>206</v>
      </c>
      <c r="GJ264" t="s">
        <v>207</v>
      </c>
      <c r="GK264" t="s">
        <v>219</v>
      </c>
      <c r="GL264">
        <v>80</v>
      </c>
      <c r="GM264">
        <v>474</v>
      </c>
      <c r="GN264" t="s">
        <v>206</v>
      </c>
      <c r="GO264" t="s">
        <v>212</v>
      </c>
      <c r="GP264" t="s">
        <v>211</v>
      </c>
      <c r="GQ264" t="s">
        <v>212</v>
      </c>
      <c r="GR264" t="s">
        <v>1093</v>
      </c>
    </row>
    <row r="265" spans="1:200" x14ac:dyDescent="0.2">
      <c r="A265" t="s">
        <v>231</v>
      </c>
      <c r="B265" t="s">
        <v>232</v>
      </c>
      <c r="C265" t="s">
        <v>1095</v>
      </c>
      <c r="D265" t="s">
        <v>1058</v>
      </c>
      <c r="E265" t="s">
        <v>1094</v>
      </c>
      <c r="F265" t="s">
        <v>1096</v>
      </c>
      <c r="G265">
        <v>9</v>
      </c>
      <c r="H265">
        <v>9</v>
      </c>
      <c r="I265" t="s">
        <v>219</v>
      </c>
      <c r="J265">
        <v>1068</v>
      </c>
      <c r="K265">
        <v>6370</v>
      </c>
      <c r="L265">
        <v>327</v>
      </c>
      <c r="M265">
        <v>2387</v>
      </c>
      <c r="N265" t="s">
        <v>232</v>
      </c>
      <c r="O265" t="s">
        <v>1058</v>
      </c>
      <c r="P265">
        <v>226</v>
      </c>
      <c r="Q265">
        <v>1215</v>
      </c>
      <c r="R265" t="s">
        <v>232</v>
      </c>
      <c r="S265" t="s">
        <v>1058</v>
      </c>
      <c r="T265">
        <v>312</v>
      </c>
      <c r="U265">
        <v>1676</v>
      </c>
      <c r="V265" t="s">
        <v>232</v>
      </c>
      <c r="W265" t="s">
        <v>1058</v>
      </c>
      <c r="X265">
        <v>90</v>
      </c>
      <c r="Y265">
        <v>484</v>
      </c>
      <c r="Z265" t="s">
        <v>232</v>
      </c>
      <c r="AA265" t="s">
        <v>1058</v>
      </c>
      <c r="AB265">
        <v>98</v>
      </c>
      <c r="AC265">
        <v>527</v>
      </c>
      <c r="AD265" t="s">
        <v>232</v>
      </c>
      <c r="AE265" t="s">
        <v>1058</v>
      </c>
      <c r="AF265">
        <v>15</v>
      </c>
      <c r="AG265">
        <v>81</v>
      </c>
      <c r="AH265" t="s">
        <v>232</v>
      </c>
      <c r="AI265" t="s">
        <v>1058</v>
      </c>
      <c r="AJ265">
        <v>0</v>
      </c>
      <c r="AK265">
        <v>0</v>
      </c>
      <c r="AL265" t="s">
        <v>206</v>
      </c>
      <c r="AM265">
        <v>0</v>
      </c>
      <c r="AN265">
        <v>0</v>
      </c>
      <c r="AO265">
        <v>0</v>
      </c>
      <c r="AP265">
        <v>0</v>
      </c>
      <c r="AQ265" t="s">
        <v>207</v>
      </c>
      <c r="AR265" t="s">
        <v>207</v>
      </c>
      <c r="AS265">
        <v>0</v>
      </c>
      <c r="AT265">
        <v>0</v>
      </c>
      <c r="AU265" t="s">
        <v>207</v>
      </c>
      <c r="AV265" t="s">
        <v>207</v>
      </c>
      <c r="AW265">
        <v>0</v>
      </c>
      <c r="AX265">
        <v>0</v>
      </c>
      <c r="AY265" t="s">
        <v>207</v>
      </c>
      <c r="AZ265" t="s">
        <v>207</v>
      </c>
      <c r="BA265">
        <v>0</v>
      </c>
      <c r="BB265">
        <v>0</v>
      </c>
      <c r="BC265" t="s">
        <v>207</v>
      </c>
      <c r="BD265" t="s">
        <v>207</v>
      </c>
      <c r="BE265">
        <v>0</v>
      </c>
      <c r="BF265">
        <v>0</v>
      </c>
      <c r="BG265" t="s">
        <v>207</v>
      </c>
      <c r="BH265" t="s">
        <v>207</v>
      </c>
      <c r="BI265">
        <v>0</v>
      </c>
      <c r="BJ265">
        <v>0</v>
      </c>
      <c r="BK265">
        <v>0</v>
      </c>
      <c r="BL265">
        <v>2387</v>
      </c>
      <c r="BM265">
        <v>0</v>
      </c>
      <c r="BN265">
        <v>0</v>
      </c>
      <c r="BO265" t="s">
        <v>206</v>
      </c>
      <c r="BP265">
        <v>0</v>
      </c>
      <c r="BQ265">
        <v>1215</v>
      </c>
      <c r="BR265">
        <v>0</v>
      </c>
      <c r="BS265">
        <v>0</v>
      </c>
      <c r="BT265" t="s">
        <v>206</v>
      </c>
      <c r="BU265">
        <v>0</v>
      </c>
      <c r="BV265">
        <v>1676</v>
      </c>
      <c r="BW265">
        <v>0</v>
      </c>
      <c r="BX265">
        <v>0</v>
      </c>
      <c r="BY265" t="s">
        <v>206</v>
      </c>
      <c r="BZ265">
        <v>0</v>
      </c>
      <c r="CA265">
        <v>484</v>
      </c>
      <c r="CB265">
        <v>0</v>
      </c>
      <c r="CC265">
        <v>0</v>
      </c>
      <c r="CD265" t="s">
        <v>206</v>
      </c>
      <c r="CE265">
        <v>0</v>
      </c>
      <c r="CF265">
        <v>527</v>
      </c>
      <c r="CG265">
        <v>0</v>
      </c>
      <c r="CH265">
        <v>0</v>
      </c>
      <c r="CI265" t="s">
        <v>206</v>
      </c>
      <c r="CJ265">
        <v>0</v>
      </c>
      <c r="CK265">
        <v>81</v>
      </c>
      <c r="CL265">
        <v>0</v>
      </c>
      <c r="CM265">
        <v>0</v>
      </c>
      <c r="CN265" t="s">
        <v>206</v>
      </c>
      <c r="CO265" t="s">
        <v>207</v>
      </c>
      <c r="CP265">
        <v>0</v>
      </c>
      <c r="CQ265">
        <v>0</v>
      </c>
      <c r="CR265">
        <v>0</v>
      </c>
      <c r="CS265">
        <v>1068</v>
      </c>
      <c r="CT265">
        <v>6370</v>
      </c>
      <c r="CU265" t="s">
        <v>206</v>
      </c>
      <c r="CV265">
        <v>0</v>
      </c>
      <c r="CW265">
        <v>0</v>
      </c>
      <c r="CX265">
        <v>523</v>
      </c>
      <c r="CY265">
        <v>6065</v>
      </c>
      <c r="CZ265" t="s">
        <v>219</v>
      </c>
      <c r="DA265">
        <f>Table1[[#This Row],[i- returnees internal present household]]+Table1[[#This Row],[k- abroad returnee household]]</f>
        <v>163</v>
      </c>
      <c r="DB265">
        <f>Table1[[#This Row],[i- returnees internal present individuals]]+Table1[[#This Row],[k- abroad returnee individuals]]</f>
        <v>827</v>
      </c>
      <c r="DC265" t="s">
        <v>219</v>
      </c>
      <c r="DD265">
        <v>151</v>
      </c>
      <c r="DE265">
        <v>758</v>
      </c>
      <c r="DF265">
        <v>68</v>
      </c>
      <c r="DG265">
        <v>345</v>
      </c>
      <c r="DH265" t="s">
        <v>232</v>
      </c>
      <c r="DI265" t="s">
        <v>1058</v>
      </c>
      <c r="DJ265" t="s">
        <v>210</v>
      </c>
      <c r="DK265" t="s">
        <v>207</v>
      </c>
      <c r="DL265">
        <v>25</v>
      </c>
      <c r="DM265">
        <v>128</v>
      </c>
      <c r="DN265" t="s">
        <v>232</v>
      </c>
      <c r="DO265" t="s">
        <v>1058</v>
      </c>
      <c r="DP265" t="s">
        <v>242</v>
      </c>
      <c r="DQ265" t="s">
        <v>207</v>
      </c>
      <c r="DR265">
        <v>13</v>
      </c>
      <c r="DS265">
        <v>45</v>
      </c>
      <c r="DT265" t="s">
        <v>232</v>
      </c>
      <c r="DU265" t="s">
        <v>1058</v>
      </c>
      <c r="DV265" t="s">
        <v>242</v>
      </c>
      <c r="DW265" t="s">
        <v>207</v>
      </c>
      <c r="DX265">
        <v>16</v>
      </c>
      <c r="DY265">
        <v>87</v>
      </c>
      <c r="DZ265" t="s">
        <v>232</v>
      </c>
      <c r="EA265" t="s">
        <v>1058</v>
      </c>
      <c r="EB265" t="s">
        <v>242</v>
      </c>
      <c r="EC265" t="s">
        <v>207</v>
      </c>
      <c r="ED265">
        <v>29</v>
      </c>
      <c r="EE265">
        <v>153</v>
      </c>
      <c r="EF265" t="s">
        <v>232</v>
      </c>
      <c r="EG265" t="s">
        <v>1058</v>
      </c>
      <c r="EH265" t="s">
        <v>242</v>
      </c>
      <c r="EI265" t="s">
        <v>207</v>
      </c>
      <c r="EJ265">
        <v>0</v>
      </c>
      <c r="EK265">
        <v>0</v>
      </c>
      <c r="EL265" t="s">
        <v>219</v>
      </c>
      <c r="EM265">
        <v>12</v>
      </c>
      <c r="EN265">
        <v>69</v>
      </c>
      <c r="EO265">
        <v>4</v>
      </c>
      <c r="EP265">
        <v>28</v>
      </c>
      <c r="EQ265" t="s">
        <v>277</v>
      </c>
      <c r="ER265" t="s">
        <v>278</v>
      </c>
      <c r="ES265" t="s">
        <v>210</v>
      </c>
      <c r="ET265" t="s">
        <v>207</v>
      </c>
      <c r="EU265">
        <v>3</v>
      </c>
      <c r="EV265">
        <v>11</v>
      </c>
      <c r="EW265" t="s">
        <v>277</v>
      </c>
      <c r="EX265" t="s">
        <v>278</v>
      </c>
      <c r="EY265" t="s">
        <v>242</v>
      </c>
      <c r="EZ265" t="s">
        <v>207</v>
      </c>
      <c r="FA265">
        <v>5</v>
      </c>
      <c r="FB265">
        <v>30</v>
      </c>
      <c r="FC265" t="s">
        <v>277</v>
      </c>
      <c r="FD265" t="s">
        <v>278</v>
      </c>
      <c r="FE265" t="s">
        <v>242</v>
      </c>
      <c r="FF265" t="s">
        <v>207</v>
      </c>
      <c r="FG265">
        <v>0</v>
      </c>
      <c r="FH265">
        <v>0</v>
      </c>
      <c r="FI265" t="s">
        <v>207</v>
      </c>
      <c r="FJ265" t="s">
        <v>207</v>
      </c>
      <c r="FK265" t="s">
        <v>207</v>
      </c>
      <c r="FL265" t="s">
        <v>207</v>
      </c>
      <c r="FM265">
        <v>0</v>
      </c>
      <c r="FN265">
        <v>0</v>
      </c>
      <c r="FO265" t="s">
        <v>207</v>
      </c>
      <c r="FP265" t="s">
        <v>207</v>
      </c>
      <c r="FQ265" t="s">
        <v>207</v>
      </c>
      <c r="FR265" t="s">
        <v>207</v>
      </c>
      <c r="FS265">
        <v>0</v>
      </c>
      <c r="FT265">
        <v>0</v>
      </c>
      <c r="FU265">
        <v>93</v>
      </c>
      <c r="FV265">
        <v>473</v>
      </c>
      <c r="FW265">
        <v>58</v>
      </c>
      <c r="FX265">
        <v>285</v>
      </c>
      <c r="FY265">
        <v>12</v>
      </c>
      <c r="FZ265">
        <v>69</v>
      </c>
      <c r="GA265">
        <v>0</v>
      </c>
      <c r="GB265">
        <v>0</v>
      </c>
      <c r="GC265" t="s">
        <v>219</v>
      </c>
      <c r="GD265">
        <v>43</v>
      </c>
      <c r="GE265">
        <v>224</v>
      </c>
      <c r="GF265" t="s">
        <v>219</v>
      </c>
      <c r="GG265" t="s">
        <v>232</v>
      </c>
      <c r="GH265" t="s">
        <v>1058</v>
      </c>
      <c r="GI265" t="s">
        <v>219</v>
      </c>
      <c r="GJ265" t="s">
        <v>277</v>
      </c>
      <c r="GK265" t="s">
        <v>219</v>
      </c>
      <c r="GL265">
        <v>18</v>
      </c>
      <c r="GM265">
        <v>106</v>
      </c>
      <c r="GN265" t="s">
        <v>206</v>
      </c>
      <c r="GO265" t="s">
        <v>257</v>
      </c>
      <c r="GP265" t="s">
        <v>212</v>
      </c>
      <c r="GQ265" t="s">
        <v>212</v>
      </c>
      <c r="GR265" t="s">
        <v>220</v>
      </c>
    </row>
    <row r="266" spans="1:200" x14ac:dyDescent="0.2">
      <c r="A266" t="s">
        <v>261</v>
      </c>
      <c r="B266" t="s">
        <v>262</v>
      </c>
      <c r="C266" t="s">
        <v>1098</v>
      </c>
      <c r="D266" t="s">
        <v>1099</v>
      </c>
      <c r="E266" t="s">
        <v>1097</v>
      </c>
      <c r="F266" t="s">
        <v>1100</v>
      </c>
      <c r="G266">
        <v>9</v>
      </c>
      <c r="H266">
        <v>9</v>
      </c>
      <c r="I266" t="s">
        <v>219</v>
      </c>
      <c r="J266">
        <v>145</v>
      </c>
      <c r="K266">
        <v>798</v>
      </c>
      <c r="L266">
        <v>60</v>
      </c>
      <c r="M266">
        <v>325</v>
      </c>
      <c r="N266" t="s">
        <v>262</v>
      </c>
      <c r="O266" t="s">
        <v>1099</v>
      </c>
      <c r="P266">
        <v>24</v>
      </c>
      <c r="Q266">
        <v>136</v>
      </c>
      <c r="R266" t="s">
        <v>262</v>
      </c>
      <c r="S266" t="s">
        <v>1099</v>
      </c>
      <c r="T266">
        <v>28</v>
      </c>
      <c r="U266">
        <v>161</v>
      </c>
      <c r="V266" t="s">
        <v>262</v>
      </c>
      <c r="W266" t="s">
        <v>362</v>
      </c>
      <c r="X266">
        <v>13</v>
      </c>
      <c r="Y266">
        <v>81</v>
      </c>
      <c r="Z266" t="s">
        <v>262</v>
      </c>
      <c r="AA266" t="s">
        <v>1099</v>
      </c>
      <c r="AB266">
        <v>5</v>
      </c>
      <c r="AC266">
        <v>25</v>
      </c>
      <c r="AD266" t="s">
        <v>262</v>
      </c>
      <c r="AE266" t="s">
        <v>1099</v>
      </c>
      <c r="AF266">
        <v>15</v>
      </c>
      <c r="AG266">
        <v>70</v>
      </c>
      <c r="AH266" t="s">
        <v>262</v>
      </c>
      <c r="AI266" t="s">
        <v>524</v>
      </c>
      <c r="AJ266">
        <v>0</v>
      </c>
      <c r="AK266">
        <v>0</v>
      </c>
      <c r="AL266" t="s">
        <v>219</v>
      </c>
      <c r="AM266">
        <v>28</v>
      </c>
      <c r="AN266">
        <v>160</v>
      </c>
      <c r="AO266">
        <v>8</v>
      </c>
      <c r="AP266">
        <v>54</v>
      </c>
      <c r="AQ266" t="s">
        <v>279</v>
      </c>
      <c r="AR266" t="s">
        <v>414</v>
      </c>
      <c r="AS266">
        <v>5</v>
      </c>
      <c r="AT266">
        <v>28</v>
      </c>
      <c r="AU266" t="s">
        <v>279</v>
      </c>
      <c r="AV266" t="s">
        <v>414</v>
      </c>
      <c r="AW266">
        <v>4</v>
      </c>
      <c r="AX266">
        <v>22</v>
      </c>
      <c r="AY266" t="s">
        <v>281</v>
      </c>
      <c r="AZ266" t="s">
        <v>711</v>
      </c>
      <c r="BA266">
        <v>4</v>
      </c>
      <c r="BB266">
        <v>17</v>
      </c>
      <c r="BC266" t="s">
        <v>281</v>
      </c>
      <c r="BD266" t="s">
        <v>484</v>
      </c>
      <c r="BE266">
        <v>7</v>
      </c>
      <c r="BF266">
        <v>39</v>
      </c>
      <c r="BG266" t="s">
        <v>279</v>
      </c>
      <c r="BH266" t="s">
        <v>414</v>
      </c>
      <c r="BI266">
        <v>0</v>
      </c>
      <c r="BJ266">
        <v>0</v>
      </c>
      <c r="BK266">
        <v>325</v>
      </c>
      <c r="BL266">
        <v>0</v>
      </c>
      <c r="BM266">
        <v>0</v>
      </c>
      <c r="BN266">
        <v>0</v>
      </c>
      <c r="BO266" t="s">
        <v>206</v>
      </c>
      <c r="BP266">
        <v>136</v>
      </c>
      <c r="BQ266">
        <v>0</v>
      </c>
      <c r="BR266">
        <v>0</v>
      </c>
      <c r="BS266">
        <v>0</v>
      </c>
      <c r="BT266" t="s">
        <v>206</v>
      </c>
      <c r="BU266">
        <v>0</v>
      </c>
      <c r="BV266">
        <v>161</v>
      </c>
      <c r="BW266">
        <v>0</v>
      </c>
      <c r="BX266">
        <v>0</v>
      </c>
      <c r="BY266" t="s">
        <v>206</v>
      </c>
      <c r="BZ266">
        <v>0</v>
      </c>
      <c r="CA266">
        <v>81</v>
      </c>
      <c r="CB266">
        <v>0</v>
      </c>
      <c r="CC266">
        <v>0</v>
      </c>
      <c r="CD266" t="s">
        <v>206</v>
      </c>
      <c r="CE266">
        <v>0</v>
      </c>
      <c r="CF266">
        <v>25</v>
      </c>
      <c r="CG266">
        <v>0</v>
      </c>
      <c r="CH266">
        <v>0</v>
      </c>
      <c r="CI266" t="s">
        <v>206</v>
      </c>
      <c r="CJ266">
        <v>0</v>
      </c>
      <c r="CK266">
        <v>0</v>
      </c>
      <c r="CL266">
        <v>70</v>
      </c>
      <c r="CM266">
        <v>0</v>
      </c>
      <c r="CN266" t="s">
        <v>206</v>
      </c>
      <c r="CO266" t="s">
        <v>207</v>
      </c>
      <c r="CP266">
        <v>0</v>
      </c>
      <c r="CQ266">
        <v>0</v>
      </c>
      <c r="CR266">
        <v>0</v>
      </c>
      <c r="CS266">
        <v>145</v>
      </c>
      <c r="CT266">
        <v>798</v>
      </c>
      <c r="CU266" t="s">
        <v>206</v>
      </c>
      <c r="CV266">
        <v>0</v>
      </c>
      <c r="CW266">
        <v>0</v>
      </c>
      <c r="CX266">
        <v>2102</v>
      </c>
      <c r="CY266">
        <v>10525</v>
      </c>
      <c r="CZ266" t="s">
        <v>219</v>
      </c>
      <c r="DA266">
        <f>Table1[[#This Row],[i- returnees internal present household]]+Table1[[#This Row],[k- abroad returnee household]]</f>
        <v>437</v>
      </c>
      <c r="DB266">
        <f>Table1[[#This Row],[i- returnees internal present individuals]]+Table1[[#This Row],[k- abroad returnee individuals]]</f>
        <v>2185</v>
      </c>
      <c r="DC266" t="s">
        <v>219</v>
      </c>
      <c r="DD266">
        <v>313</v>
      </c>
      <c r="DE266">
        <v>1565</v>
      </c>
      <c r="DF266">
        <v>98</v>
      </c>
      <c r="DG266">
        <v>490</v>
      </c>
      <c r="DH266" t="s">
        <v>262</v>
      </c>
      <c r="DI266" t="s">
        <v>362</v>
      </c>
      <c r="DJ266" t="s">
        <v>210</v>
      </c>
      <c r="DK266" t="s">
        <v>207</v>
      </c>
      <c r="DL266">
        <v>78</v>
      </c>
      <c r="DM266">
        <v>390</v>
      </c>
      <c r="DN266" t="s">
        <v>262</v>
      </c>
      <c r="DO266" t="s">
        <v>362</v>
      </c>
      <c r="DP266" t="s">
        <v>242</v>
      </c>
      <c r="DQ266" t="s">
        <v>207</v>
      </c>
      <c r="DR266">
        <v>59</v>
      </c>
      <c r="DS266">
        <v>295</v>
      </c>
      <c r="DT266" t="s">
        <v>262</v>
      </c>
      <c r="DU266" t="s">
        <v>1099</v>
      </c>
      <c r="DV266" t="s">
        <v>242</v>
      </c>
      <c r="DW266" t="s">
        <v>207</v>
      </c>
      <c r="DX266">
        <v>57</v>
      </c>
      <c r="DY266">
        <v>285</v>
      </c>
      <c r="DZ266" t="s">
        <v>262</v>
      </c>
      <c r="EA266" t="s">
        <v>371</v>
      </c>
      <c r="EB266" t="s">
        <v>242</v>
      </c>
      <c r="EC266" t="s">
        <v>207</v>
      </c>
      <c r="ED266">
        <v>21</v>
      </c>
      <c r="EE266">
        <v>105</v>
      </c>
      <c r="EF266" t="s">
        <v>262</v>
      </c>
      <c r="EG266" t="s">
        <v>1099</v>
      </c>
      <c r="EH266" t="s">
        <v>364</v>
      </c>
      <c r="EI266" t="s">
        <v>207</v>
      </c>
      <c r="EJ266">
        <v>0</v>
      </c>
      <c r="EK266">
        <v>0</v>
      </c>
      <c r="EL266" t="s">
        <v>219</v>
      </c>
      <c r="EM266">
        <v>124</v>
      </c>
      <c r="EN266">
        <v>620</v>
      </c>
      <c r="EO266">
        <v>23</v>
      </c>
      <c r="EP266">
        <v>115</v>
      </c>
      <c r="EQ266" t="s">
        <v>279</v>
      </c>
      <c r="ER266" t="s">
        <v>414</v>
      </c>
      <c r="ES266" t="s">
        <v>242</v>
      </c>
      <c r="ET266" t="s">
        <v>207</v>
      </c>
      <c r="EU266">
        <v>27</v>
      </c>
      <c r="EV266">
        <v>135</v>
      </c>
      <c r="EW266" t="s">
        <v>281</v>
      </c>
      <c r="EX266" t="s">
        <v>484</v>
      </c>
      <c r="EY266" t="s">
        <v>364</v>
      </c>
      <c r="EZ266" t="s">
        <v>207</v>
      </c>
      <c r="FA266">
        <v>24</v>
      </c>
      <c r="FB266">
        <v>120</v>
      </c>
      <c r="FC266" t="s">
        <v>279</v>
      </c>
      <c r="FD266" t="s">
        <v>414</v>
      </c>
      <c r="FE266" t="s">
        <v>242</v>
      </c>
      <c r="FF266" t="s">
        <v>207</v>
      </c>
      <c r="FG266">
        <v>38</v>
      </c>
      <c r="FH266">
        <v>190</v>
      </c>
      <c r="FI266" t="s">
        <v>279</v>
      </c>
      <c r="FJ266" t="s">
        <v>414</v>
      </c>
      <c r="FK266" t="s">
        <v>242</v>
      </c>
      <c r="FL266" t="s">
        <v>207</v>
      </c>
      <c r="FM266">
        <v>12</v>
      </c>
      <c r="FN266">
        <v>60</v>
      </c>
      <c r="FO266" t="s">
        <v>281</v>
      </c>
      <c r="FP266" t="s">
        <v>711</v>
      </c>
      <c r="FQ266" t="s">
        <v>364</v>
      </c>
      <c r="FR266" t="s">
        <v>207</v>
      </c>
      <c r="FS266">
        <v>0</v>
      </c>
      <c r="FT266">
        <v>0</v>
      </c>
      <c r="FU266">
        <v>31</v>
      </c>
      <c r="FV266">
        <v>155</v>
      </c>
      <c r="FW266">
        <v>211</v>
      </c>
      <c r="FX266">
        <v>1055</v>
      </c>
      <c r="FY266">
        <v>195</v>
      </c>
      <c r="FZ266">
        <v>975</v>
      </c>
      <c r="GA266">
        <v>0</v>
      </c>
      <c r="GB266">
        <v>0</v>
      </c>
      <c r="GC266" t="s">
        <v>219</v>
      </c>
      <c r="GD266">
        <v>106</v>
      </c>
      <c r="GE266">
        <v>530</v>
      </c>
      <c r="GF266" t="s">
        <v>219</v>
      </c>
      <c r="GG266" t="s">
        <v>262</v>
      </c>
      <c r="GH266" t="s">
        <v>1099</v>
      </c>
      <c r="GI266" t="s">
        <v>219</v>
      </c>
      <c r="GJ266" t="s">
        <v>279</v>
      </c>
      <c r="GK266" t="s">
        <v>219</v>
      </c>
      <c r="GL266">
        <v>271</v>
      </c>
      <c r="GM266">
        <v>1595</v>
      </c>
      <c r="GN266" t="s">
        <v>219</v>
      </c>
      <c r="GO266" t="s">
        <v>211</v>
      </c>
      <c r="GP266" t="s">
        <v>212</v>
      </c>
      <c r="GQ266" t="s">
        <v>212</v>
      </c>
      <c r="GR266" t="s">
        <v>1101</v>
      </c>
    </row>
    <row r="267" spans="1:200" x14ac:dyDescent="0.2">
      <c r="A267" t="s">
        <v>215</v>
      </c>
      <c r="B267" t="s">
        <v>216</v>
      </c>
      <c r="C267" t="s">
        <v>473</v>
      </c>
      <c r="D267" t="s">
        <v>474</v>
      </c>
      <c r="E267" t="s">
        <v>1102</v>
      </c>
      <c r="F267" t="s">
        <v>1103</v>
      </c>
      <c r="G267">
        <v>9</v>
      </c>
      <c r="H267">
        <v>9</v>
      </c>
      <c r="I267" t="s">
        <v>219</v>
      </c>
      <c r="J267">
        <v>119</v>
      </c>
      <c r="K267">
        <v>658</v>
      </c>
      <c r="L267">
        <v>0</v>
      </c>
      <c r="M267">
        <v>0</v>
      </c>
      <c r="N267" t="s">
        <v>207</v>
      </c>
      <c r="O267" t="s">
        <v>207</v>
      </c>
      <c r="P267">
        <v>0</v>
      </c>
      <c r="Q267">
        <v>0</v>
      </c>
      <c r="R267" t="s">
        <v>207</v>
      </c>
      <c r="S267" t="s">
        <v>207</v>
      </c>
      <c r="T267">
        <v>0</v>
      </c>
      <c r="U267">
        <v>0</v>
      </c>
      <c r="V267" t="s">
        <v>207</v>
      </c>
      <c r="W267" t="s">
        <v>207</v>
      </c>
      <c r="X267">
        <v>0</v>
      </c>
      <c r="Y267">
        <v>0</v>
      </c>
      <c r="Z267" t="s">
        <v>207</v>
      </c>
      <c r="AA267" t="s">
        <v>207</v>
      </c>
      <c r="AB267">
        <v>119</v>
      </c>
      <c r="AC267">
        <v>658</v>
      </c>
      <c r="AD267" t="s">
        <v>216</v>
      </c>
      <c r="AE267" t="s">
        <v>474</v>
      </c>
      <c r="AF267">
        <v>0</v>
      </c>
      <c r="AG267">
        <v>0</v>
      </c>
      <c r="AH267" t="s">
        <v>207</v>
      </c>
      <c r="AI267" t="s">
        <v>207</v>
      </c>
      <c r="AJ267">
        <v>0</v>
      </c>
      <c r="AK267">
        <v>0</v>
      </c>
      <c r="AL267" t="s">
        <v>206</v>
      </c>
      <c r="AM267">
        <v>0</v>
      </c>
      <c r="AN267">
        <v>0</v>
      </c>
      <c r="AO267">
        <v>0</v>
      </c>
      <c r="AP267">
        <v>0</v>
      </c>
      <c r="AQ267" t="s">
        <v>207</v>
      </c>
      <c r="AR267" t="s">
        <v>207</v>
      </c>
      <c r="AS267">
        <v>0</v>
      </c>
      <c r="AT267">
        <v>0</v>
      </c>
      <c r="AU267" t="s">
        <v>207</v>
      </c>
      <c r="AV267" t="s">
        <v>207</v>
      </c>
      <c r="AW267">
        <v>0</v>
      </c>
      <c r="AX267">
        <v>0</v>
      </c>
      <c r="AY267" t="s">
        <v>207</v>
      </c>
      <c r="AZ267" t="s">
        <v>207</v>
      </c>
      <c r="BA267">
        <v>0</v>
      </c>
      <c r="BB267">
        <v>0</v>
      </c>
      <c r="BC267" t="s">
        <v>207</v>
      </c>
      <c r="BD267" t="s">
        <v>207</v>
      </c>
      <c r="BE267">
        <v>0</v>
      </c>
      <c r="BF267">
        <v>0</v>
      </c>
      <c r="BG267" t="s">
        <v>207</v>
      </c>
      <c r="BH267" t="s">
        <v>207</v>
      </c>
      <c r="BI267">
        <v>0</v>
      </c>
      <c r="BJ267">
        <v>0</v>
      </c>
      <c r="BK267">
        <v>0</v>
      </c>
      <c r="BL267">
        <v>0</v>
      </c>
      <c r="BM267">
        <v>0</v>
      </c>
      <c r="BN267">
        <v>0</v>
      </c>
      <c r="BO267" t="s">
        <v>206</v>
      </c>
      <c r="BP267">
        <v>0</v>
      </c>
      <c r="BQ267">
        <v>0</v>
      </c>
      <c r="BR267">
        <v>0</v>
      </c>
      <c r="BS267">
        <v>0</v>
      </c>
      <c r="BT267" t="s">
        <v>206</v>
      </c>
      <c r="BU267">
        <v>0</v>
      </c>
      <c r="BV267">
        <v>0</v>
      </c>
      <c r="BW267">
        <v>0</v>
      </c>
      <c r="BX267">
        <v>0</v>
      </c>
      <c r="BY267" t="s">
        <v>206</v>
      </c>
      <c r="BZ267">
        <v>0</v>
      </c>
      <c r="CA267">
        <v>0</v>
      </c>
      <c r="CB267">
        <v>0</v>
      </c>
      <c r="CC267">
        <v>0</v>
      </c>
      <c r="CD267" t="s">
        <v>206</v>
      </c>
      <c r="CE267">
        <v>0</v>
      </c>
      <c r="CF267">
        <v>658</v>
      </c>
      <c r="CG267">
        <v>0</v>
      </c>
      <c r="CH267">
        <v>0</v>
      </c>
      <c r="CI267" t="s">
        <v>206</v>
      </c>
      <c r="CJ267">
        <v>0</v>
      </c>
      <c r="CK267">
        <v>0</v>
      </c>
      <c r="CL267">
        <v>0</v>
      </c>
      <c r="CM267">
        <v>0</v>
      </c>
      <c r="CN267" t="s">
        <v>206</v>
      </c>
      <c r="CO267" t="s">
        <v>207</v>
      </c>
      <c r="CP267">
        <v>0</v>
      </c>
      <c r="CQ267">
        <v>0</v>
      </c>
      <c r="CR267">
        <v>0</v>
      </c>
      <c r="CS267">
        <v>119</v>
      </c>
      <c r="CT267">
        <v>658</v>
      </c>
      <c r="CU267" t="s">
        <v>219</v>
      </c>
      <c r="CV267">
        <v>30</v>
      </c>
      <c r="CW267">
        <v>112</v>
      </c>
      <c r="CX267">
        <v>2381</v>
      </c>
      <c r="CY267">
        <v>12397</v>
      </c>
      <c r="CZ267" t="s">
        <v>219</v>
      </c>
      <c r="DA267">
        <f>Table1[[#This Row],[i- returnees internal present household]]+Table1[[#This Row],[k- abroad returnee household]]</f>
        <v>476</v>
      </c>
      <c r="DB267">
        <f>Table1[[#This Row],[i- returnees internal present individuals]]+Table1[[#This Row],[k- abroad returnee individuals]]</f>
        <v>2591</v>
      </c>
      <c r="DC267" t="s">
        <v>219</v>
      </c>
      <c r="DD267">
        <v>471</v>
      </c>
      <c r="DE267">
        <v>2563</v>
      </c>
      <c r="DF267">
        <v>0</v>
      </c>
      <c r="DG267">
        <v>0</v>
      </c>
      <c r="DH267" t="s">
        <v>207</v>
      </c>
      <c r="DI267" t="s">
        <v>207</v>
      </c>
      <c r="DJ267" t="s">
        <v>207</v>
      </c>
      <c r="DK267" t="s">
        <v>207</v>
      </c>
      <c r="DL267">
        <v>0</v>
      </c>
      <c r="DM267">
        <v>0</v>
      </c>
      <c r="DN267" t="s">
        <v>207</v>
      </c>
      <c r="DO267" t="s">
        <v>207</v>
      </c>
      <c r="DP267" t="s">
        <v>207</v>
      </c>
      <c r="DQ267" t="s">
        <v>207</v>
      </c>
      <c r="DR267">
        <v>0</v>
      </c>
      <c r="DS267">
        <v>0</v>
      </c>
      <c r="DT267" t="s">
        <v>207</v>
      </c>
      <c r="DU267" t="s">
        <v>207</v>
      </c>
      <c r="DV267" t="s">
        <v>207</v>
      </c>
      <c r="DW267" t="s">
        <v>207</v>
      </c>
      <c r="DX267">
        <v>0</v>
      </c>
      <c r="DY267">
        <v>0</v>
      </c>
      <c r="DZ267" t="s">
        <v>207</v>
      </c>
      <c r="EA267" t="s">
        <v>207</v>
      </c>
      <c r="EB267" t="s">
        <v>207</v>
      </c>
      <c r="EC267" t="s">
        <v>207</v>
      </c>
      <c r="ED267">
        <v>471</v>
      </c>
      <c r="EE267">
        <v>2563</v>
      </c>
      <c r="EF267" t="s">
        <v>216</v>
      </c>
      <c r="EG267" t="s">
        <v>474</v>
      </c>
      <c r="EH267" t="s">
        <v>242</v>
      </c>
      <c r="EI267" t="s">
        <v>207</v>
      </c>
      <c r="EJ267">
        <v>0</v>
      </c>
      <c r="EK267">
        <v>0</v>
      </c>
      <c r="EL267" t="s">
        <v>219</v>
      </c>
      <c r="EM267">
        <v>5</v>
      </c>
      <c r="EN267">
        <v>28</v>
      </c>
      <c r="EO267">
        <v>0</v>
      </c>
      <c r="EP267">
        <v>0</v>
      </c>
      <c r="EQ267" t="s">
        <v>207</v>
      </c>
      <c r="ER267" t="s">
        <v>207</v>
      </c>
      <c r="ES267" t="s">
        <v>207</v>
      </c>
      <c r="ET267" t="s">
        <v>207</v>
      </c>
      <c r="EU267">
        <v>0</v>
      </c>
      <c r="EV267">
        <v>0</v>
      </c>
      <c r="EW267" t="s">
        <v>207</v>
      </c>
      <c r="EX267" t="s">
        <v>207</v>
      </c>
      <c r="EY267" t="s">
        <v>207</v>
      </c>
      <c r="EZ267" t="s">
        <v>207</v>
      </c>
      <c r="FA267">
        <v>0</v>
      </c>
      <c r="FB267">
        <v>0</v>
      </c>
      <c r="FC267" t="s">
        <v>207</v>
      </c>
      <c r="FD267" t="s">
        <v>207</v>
      </c>
      <c r="FE267" t="s">
        <v>207</v>
      </c>
      <c r="FF267" t="s">
        <v>207</v>
      </c>
      <c r="FG267">
        <v>5</v>
      </c>
      <c r="FH267">
        <v>28</v>
      </c>
      <c r="FI267" t="s">
        <v>208</v>
      </c>
      <c r="FJ267" t="s">
        <v>209</v>
      </c>
      <c r="FK267" t="s">
        <v>242</v>
      </c>
      <c r="FL267" t="s">
        <v>207</v>
      </c>
      <c r="FM267">
        <v>0</v>
      </c>
      <c r="FN267">
        <v>0</v>
      </c>
      <c r="FO267" t="s">
        <v>207</v>
      </c>
      <c r="FP267" t="s">
        <v>207</v>
      </c>
      <c r="FQ267" t="s">
        <v>207</v>
      </c>
      <c r="FR267" t="s">
        <v>207</v>
      </c>
      <c r="FS267">
        <v>0</v>
      </c>
      <c r="FT267">
        <v>0</v>
      </c>
      <c r="FU267">
        <v>0</v>
      </c>
      <c r="FV267">
        <v>0</v>
      </c>
      <c r="FW267">
        <v>0</v>
      </c>
      <c r="FX267">
        <v>0</v>
      </c>
      <c r="FY267">
        <v>476</v>
      </c>
      <c r="FZ267">
        <v>2591</v>
      </c>
      <c r="GA267">
        <v>0</v>
      </c>
      <c r="GB267">
        <v>0</v>
      </c>
      <c r="GC267" t="s">
        <v>219</v>
      </c>
      <c r="GD267">
        <v>18</v>
      </c>
      <c r="GE267">
        <v>53</v>
      </c>
      <c r="GF267" t="s">
        <v>219</v>
      </c>
      <c r="GG267" t="s">
        <v>216</v>
      </c>
      <c r="GH267" t="s">
        <v>474</v>
      </c>
      <c r="GI267" t="s">
        <v>219</v>
      </c>
      <c r="GJ267" t="s">
        <v>208</v>
      </c>
      <c r="GK267" t="s">
        <v>219</v>
      </c>
      <c r="GL267">
        <v>35</v>
      </c>
      <c r="GM267">
        <v>205</v>
      </c>
      <c r="GN267" t="s">
        <v>219</v>
      </c>
      <c r="GO267" t="s">
        <v>211</v>
      </c>
      <c r="GP267" t="s">
        <v>211</v>
      </c>
      <c r="GQ267" t="s">
        <v>212</v>
      </c>
      <c r="GR267" t="s">
        <v>1104</v>
      </c>
    </row>
    <row r="268" spans="1:200" x14ac:dyDescent="0.2">
      <c r="A268" t="s">
        <v>389</v>
      </c>
      <c r="B268" t="s">
        <v>235</v>
      </c>
      <c r="C268" t="s">
        <v>399</v>
      </c>
      <c r="D268" t="s">
        <v>400</v>
      </c>
      <c r="E268" t="s">
        <v>1105</v>
      </c>
      <c r="F268" t="s">
        <v>1106</v>
      </c>
      <c r="G268">
        <v>9</v>
      </c>
      <c r="H268">
        <v>9</v>
      </c>
      <c r="I268" t="s">
        <v>219</v>
      </c>
      <c r="J268">
        <v>6</v>
      </c>
      <c r="K268">
        <v>20</v>
      </c>
      <c r="L268">
        <v>4</v>
      </c>
      <c r="M268">
        <v>15</v>
      </c>
      <c r="N268" t="s">
        <v>235</v>
      </c>
      <c r="O268" t="s">
        <v>454</v>
      </c>
      <c r="P268">
        <v>2</v>
      </c>
      <c r="Q268">
        <v>5</v>
      </c>
      <c r="R268" t="s">
        <v>235</v>
      </c>
      <c r="S268" t="s">
        <v>454</v>
      </c>
      <c r="T268">
        <v>0</v>
      </c>
      <c r="U268">
        <v>0</v>
      </c>
      <c r="V268" t="s">
        <v>207</v>
      </c>
      <c r="W268" t="s">
        <v>207</v>
      </c>
      <c r="X268">
        <v>0</v>
      </c>
      <c r="Y268">
        <v>0</v>
      </c>
      <c r="Z268" t="s">
        <v>207</v>
      </c>
      <c r="AA268" t="s">
        <v>207</v>
      </c>
      <c r="AB268">
        <v>0</v>
      </c>
      <c r="AC268">
        <v>0</v>
      </c>
      <c r="AD268" t="s">
        <v>207</v>
      </c>
      <c r="AE268" t="s">
        <v>207</v>
      </c>
      <c r="AF268">
        <v>0</v>
      </c>
      <c r="AG268">
        <v>0</v>
      </c>
      <c r="AH268" t="s">
        <v>207</v>
      </c>
      <c r="AI268" t="s">
        <v>207</v>
      </c>
      <c r="AJ268">
        <v>0</v>
      </c>
      <c r="AK268">
        <v>0</v>
      </c>
      <c r="AL268" t="s">
        <v>206</v>
      </c>
      <c r="AM268">
        <v>0</v>
      </c>
      <c r="AN268">
        <v>0</v>
      </c>
      <c r="AO268">
        <v>0</v>
      </c>
      <c r="AP268">
        <v>0</v>
      </c>
      <c r="AQ268" t="s">
        <v>207</v>
      </c>
      <c r="AR268" t="s">
        <v>207</v>
      </c>
      <c r="AS268">
        <v>0</v>
      </c>
      <c r="AT268">
        <v>0</v>
      </c>
      <c r="AU268" t="s">
        <v>207</v>
      </c>
      <c r="AV268" t="s">
        <v>207</v>
      </c>
      <c r="AW268">
        <v>0</v>
      </c>
      <c r="AX268">
        <v>0</v>
      </c>
      <c r="AY268" t="s">
        <v>207</v>
      </c>
      <c r="AZ268" t="s">
        <v>207</v>
      </c>
      <c r="BA268">
        <v>0</v>
      </c>
      <c r="BB268">
        <v>0</v>
      </c>
      <c r="BC268" t="s">
        <v>207</v>
      </c>
      <c r="BD268" t="s">
        <v>207</v>
      </c>
      <c r="BE268">
        <v>0</v>
      </c>
      <c r="BF268">
        <v>0</v>
      </c>
      <c r="BG268" t="s">
        <v>207</v>
      </c>
      <c r="BH268" t="s">
        <v>207</v>
      </c>
      <c r="BI268">
        <v>0</v>
      </c>
      <c r="BJ268">
        <v>0</v>
      </c>
      <c r="BK268">
        <v>15</v>
      </c>
      <c r="BL268">
        <v>0</v>
      </c>
      <c r="BM268">
        <v>0</v>
      </c>
      <c r="BN268">
        <v>0</v>
      </c>
      <c r="BO268" t="s">
        <v>206</v>
      </c>
      <c r="BP268">
        <v>5</v>
      </c>
      <c r="BQ268">
        <v>0</v>
      </c>
      <c r="BR268">
        <v>0</v>
      </c>
      <c r="BS268">
        <v>0</v>
      </c>
      <c r="BT268" t="s">
        <v>206</v>
      </c>
      <c r="BU268">
        <v>0</v>
      </c>
      <c r="BV268">
        <v>0</v>
      </c>
      <c r="BW268">
        <v>0</v>
      </c>
      <c r="BX268">
        <v>0</v>
      </c>
      <c r="BY268" t="s">
        <v>206</v>
      </c>
      <c r="BZ268">
        <v>0</v>
      </c>
      <c r="CA268">
        <v>0</v>
      </c>
      <c r="CB268">
        <v>0</v>
      </c>
      <c r="CC268">
        <v>0</v>
      </c>
      <c r="CD268" t="s">
        <v>206</v>
      </c>
      <c r="CE268">
        <v>0</v>
      </c>
      <c r="CF268">
        <v>0</v>
      </c>
      <c r="CG268">
        <v>0</v>
      </c>
      <c r="CH268">
        <v>0</v>
      </c>
      <c r="CI268" t="s">
        <v>206</v>
      </c>
      <c r="CJ268">
        <v>0</v>
      </c>
      <c r="CK268">
        <v>0</v>
      </c>
      <c r="CL268">
        <v>0</v>
      </c>
      <c r="CM268">
        <v>0</v>
      </c>
      <c r="CN268" t="s">
        <v>206</v>
      </c>
      <c r="CO268" t="s">
        <v>207</v>
      </c>
      <c r="CP268">
        <v>0</v>
      </c>
      <c r="CQ268">
        <v>0</v>
      </c>
      <c r="CR268">
        <v>0</v>
      </c>
      <c r="CS268">
        <v>6</v>
      </c>
      <c r="CT268">
        <v>20</v>
      </c>
      <c r="CU268" t="s">
        <v>206</v>
      </c>
      <c r="CV268">
        <v>0</v>
      </c>
      <c r="CW268">
        <v>0</v>
      </c>
      <c r="CX268">
        <v>3000</v>
      </c>
      <c r="CY268">
        <v>13750</v>
      </c>
      <c r="CZ268" t="s">
        <v>219</v>
      </c>
      <c r="DA268">
        <f>Table1[[#This Row],[i- returnees internal present household]]+Table1[[#This Row],[k- abroad returnee household]]</f>
        <v>407</v>
      </c>
      <c r="DB268">
        <f>Table1[[#This Row],[i- returnees internal present individuals]]+Table1[[#This Row],[k- abroad returnee individuals]]</f>
        <v>3221</v>
      </c>
      <c r="DC268" t="s">
        <v>219</v>
      </c>
      <c r="DD268">
        <v>266</v>
      </c>
      <c r="DE268">
        <v>2244</v>
      </c>
      <c r="DF268">
        <v>0</v>
      </c>
      <c r="DG268">
        <v>0</v>
      </c>
      <c r="DH268" t="s">
        <v>207</v>
      </c>
      <c r="DI268" t="s">
        <v>207</v>
      </c>
      <c r="DJ268" t="s">
        <v>207</v>
      </c>
      <c r="DK268" t="s">
        <v>207</v>
      </c>
      <c r="DL268">
        <v>0</v>
      </c>
      <c r="DM268">
        <v>0</v>
      </c>
      <c r="DN268" t="s">
        <v>207</v>
      </c>
      <c r="DO268" t="s">
        <v>207</v>
      </c>
      <c r="DP268" t="s">
        <v>207</v>
      </c>
      <c r="DQ268" t="s">
        <v>207</v>
      </c>
      <c r="DR268">
        <v>0</v>
      </c>
      <c r="DS268">
        <v>0</v>
      </c>
      <c r="DT268" t="s">
        <v>207</v>
      </c>
      <c r="DU268" t="s">
        <v>207</v>
      </c>
      <c r="DV268" t="s">
        <v>207</v>
      </c>
      <c r="DW268" t="s">
        <v>207</v>
      </c>
      <c r="DX268">
        <v>29</v>
      </c>
      <c r="DY268">
        <v>244</v>
      </c>
      <c r="DZ268" t="s">
        <v>235</v>
      </c>
      <c r="EA268" t="s">
        <v>392</v>
      </c>
      <c r="EB268" t="s">
        <v>210</v>
      </c>
      <c r="EC268" t="s">
        <v>207</v>
      </c>
      <c r="ED268">
        <v>237</v>
      </c>
      <c r="EE268">
        <v>2000</v>
      </c>
      <c r="EF268" t="s">
        <v>235</v>
      </c>
      <c r="EG268" t="s">
        <v>392</v>
      </c>
      <c r="EH268" t="s">
        <v>210</v>
      </c>
      <c r="EI268" t="s">
        <v>207</v>
      </c>
      <c r="EJ268">
        <v>0</v>
      </c>
      <c r="EK268">
        <v>0</v>
      </c>
      <c r="EL268" t="s">
        <v>219</v>
      </c>
      <c r="EM268">
        <v>141</v>
      </c>
      <c r="EN268">
        <v>977</v>
      </c>
      <c r="EO268">
        <v>0</v>
      </c>
      <c r="EP268">
        <v>0</v>
      </c>
      <c r="EQ268" t="s">
        <v>207</v>
      </c>
      <c r="ER268" t="s">
        <v>207</v>
      </c>
      <c r="ES268" t="s">
        <v>207</v>
      </c>
      <c r="ET268" t="s">
        <v>207</v>
      </c>
      <c r="EU268">
        <v>0</v>
      </c>
      <c r="EV268">
        <v>0</v>
      </c>
      <c r="EW268" t="s">
        <v>207</v>
      </c>
      <c r="EX268" t="s">
        <v>207</v>
      </c>
      <c r="EY268" t="s">
        <v>207</v>
      </c>
      <c r="EZ268" t="s">
        <v>207</v>
      </c>
      <c r="FA268">
        <v>0</v>
      </c>
      <c r="FB268">
        <v>0</v>
      </c>
      <c r="FC268" t="s">
        <v>207</v>
      </c>
      <c r="FD268" t="s">
        <v>207</v>
      </c>
      <c r="FE268" t="s">
        <v>207</v>
      </c>
      <c r="FF268" t="s">
        <v>207</v>
      </c>
      <c r="FG268">
        <v>41</v>
      </c>
      <c r="FH268">
        <v>177</v>
      </c>
      <c r="FI268" t="s">
        <v>277</v>
      </c>
      <c r="FJ268" t="s">
        <v>278</v>
      </c>
      <c r="FK268" t="s">
        <v>210</v>
      </c>
      <c r="FL268" t="s">
        <v>207</v>
      </c>
      <c r="FM268">
        <v>100</v>
      </c>
      <c r="FN268">
        <v>800</v>
      </c>
      <c r="FO268" t="s">
        <v>277</v>
      </c>
      <c r="FP268" t="s">
        <v>278</v>
      </c>
      <c r="FQ268" t="s">
        <v>210</v>
      </c>
      <c r="FR268" t="s">
        <v>207</v>
      </c>
      <c r="FS268">
        <v>0</v>
      </c>
      <c r="FT268">
        <v>0</v>
      </c>
      <c r="FU268">
        <v>382</v>
      </c>
      <c r="FV268">
        <v>3000</v>
      </c>
      <c r="FW268">
        <v>14</v>
      </c>
      <c r="FX268">
        <v>121</v>
      </c>
      <c r="FY268">
        <v>11</v>
      </c>
      <c r="FZ268">
        <v>100</v>
      </c>
      <c r="GA268">
        <v>0</v>
      </c>
      <c r="GB268">
        <v>0</v>
      </c>
      <c r="GC268" t="s">
        <v>219</v>
      </c>
      <c r="GD268">
        <v>82</v>
      </c>
      <c r="GE268">
        <v>484</v>
      </c>
      <c r="GF268" t="s">
        <v>219</v>
      </c>
      <c r="GG268" t="s">
        <v>235</v>
      </c>
      <c r="GH268" t="s">
        <v>392</v>
      </c>
      <c r="GI268" t="s">
        <v>219</v>
      </c>
      <c r="GJ268" t="s">
        <v>277</v>
      </c>
      <c r="GK268" t="s">
        <v>219</v>
      </c>
      <c r="GL268">
        <v>100</v>
      </c>
      <c r="GM268">
        <v>579</v>
      </c>
      <c r="GN268" t="s">
        <v>206</v>
      </c>
      <c r="GO268" t="s">
        <v>237</v>
      </c>
      <c r="GP268" t="s">
        <v>212</v>
      </c>
      <c r="GQ268" t="s">
        <v>212</v>
      </c>
      <c r="GR268" t="s">
        <v>220</v>
      </c>
    </row>
    <row r="269" spans="1:200" x14ac:dyDescent="0.2">
      <c r="A269" t="s">
        <v>202</v>
      </c>
      <c r="B269" t="s">
        <v>203</v>
      </c>
      <c r="C269" t="s">
        <v>971</v>
      </c>
      <c r="D269" t="s">
        <v>367</v>
      </c>
      <c r="E269" t="s">
        <v>1107</v>
      </c>
      <c r="F269" t="s">
        <v>1108</v>
      </c>
      <c r="G269">
        <v>9</v>
      </c>
      <c r="H269">
        <v>9</v>
      </c>
      <c r="I269" t="s">
        <v>219</v>
      </c>
      <c r="J269">
        <v>403</v>
      </c>
      <c r="K269">
        <v>2438</v>
      </c>
      <c r="L269">
        <v>55</v>
      </c>
      <c r="M269">
        <v>300</v>
      </c>
      <c r="N269" t="s">
        <v>203</v>
      </c>
      <c r="O269" t="s">
        <v>367</v>
      </c>
      <c r="P269">
        <v>60</v>
      </c>
      <c r="Q269">
        <v>380</v>
      </c>
      <c r="R269" t="s">
        <v>203</v>
      </c>
      <c r="S269" t="s">
        <v>367</v>
      </c>
      <c r="T269">
        <v>40</v>
      </c>
      <c r="U269">
        <v>250</v>
      </c>
      <c r="V269" t="s">
        <v>203</v>
      </c>
      <c r="W269" t="s">
        <v>367</v>
      </c>
      <c r="X269">
        <v>116</v>
      </c>
      <c r="Y269">
        <v>696</v>
      </c>
      <c r="Z269" t="s">
        <v>203</v>
      </c>
      <c r="AA269" t="s">
        <v>367</v>
      </c>
      <c r="AB269">
        <v>112</v>
      </c>
      <c r="AC269">
        <v>662</v>
      </c>
      <c r="AD269" t="s">
        <v>203</v>
      </c>
      <c r="AE269" t="s">
        <v>367</v>
      </c>
      <c r="AF269">
        <v>20</v>
      </c>
      <c r="AG269">
        <v>150</v>
      </c>
      <c r="AH269" t="s">
        <v>203</v>
      </c>
      <c r="AI269" t="s">
        <v>367</v>
      </c>
      <c r="AJ269">
        <v>0</v>
      </c>
      <c r="AK269">
        <v>0</v>
      </c>
      <c r="AL269" t="s">
        <v>219</v>
      </c>
      <c r="AM269">
        <v>71</v>
      </c>
      <c r="AN269">
        <v>415</v>
      </c>
      <c r="AO269">
        <v>4</v>
      </c>
      <c r="AP269">
        <v>23</v>
      </c>
      <c r="AQ269" t="s">
        <v>208</v>
      </c>
      <c r="AR269" t="s">
        <v>209</v>
      </c>
      <c r="AS269">
        <v>10</v>
      </c>
      <c r="AT269">
        <v>52</v>
      </c>
      <c r="AU269" t="s">
        <v>208</v>
      </c>
      <c r="AV269" t="s">
        <v>209</v>
      </c>
      <c r="AW269">
        <v>5</v>
      </c>
      <c r="AX269">
        <v>30</v>
      </c>
      <c r="AY269" t="s">
        <v>208</v>
      </c>
      <c r="AZ269" t="s">
        <v>209</v>
      </c>
      <c r="BA269">
        <v>38</v>
      </c>
      <c r="BB269">
        <v>228</v>
      </c>
      <c r="BC269" t="s">
        <v>208</v>
      </c>
      <c r="BD269" t="s">
        <v>209</v>
      </c>
      <c r="BE269">
        <v>14</v>
      </c>
      <c r="BF269">
        <v>82</v>
      </c>
      <c r="BG269" t="s">
        <v>208</v>
      </c>
      <c r="BH269" t="s">
        <v>209</v>
      </c>
      <c r="BI269">
        <v>0</v>
      </c>
      <c r="BJ269">
        <v>0</v>
      </c>
      <c r="BK269">
        <v>300</v>
      </c>
      <c r="BL269">
        <v>0</v>
      </c>
      <c r="BM269">
        <v>0</v>
      </c>
      <c r="BN269">
        <v>0</v>
      </c>
      <c r="BO269" t="s">
        <v>206</v>
      </c>
      <c r="BP269">
        <v>380</v>
      </c>
      <c r="BQ269">
        <v>0</v>
      </c>
      <c r="BR269">
        <v>0</v>
      </c>
      <c r="BS269">
        <v>0</v>
      </c>
      <c r="BT269" t="s">
        <v>206</v>
      </c>
      <c r="BU269">
        <v>250</v>
      </c>
      <c r="BV269">
        <v>0</v>
      </c>
      <c r="BW269">
        <v>0</v>
      </c>
      <c r="BX269">
        <v>0</v>
      </c>
      <c r="BY269" t="s">
        <v>206</v>
      </c>
      <c r="BZ269">
        <v>696</v>
      </c>
      <c r="CA269">
        <v>0</v>
      </c>
      <c r="CB269">
        <v>0</v>
      </c>
      <c r="CC269">
        <v>0</v>
      </c>
      <c r="CD269" t="s">
        <v>206</v>
      </c>
      <c r="CE269">
        <v>662</v>
      </c>
      <c r="CF269">
        <v>0</v>
      </c>
      <c r="CG269">
        <v>0</v>
      </c>
      <c r="CH269">
        <v>0</v>
      </c>
      <c r="CI269" t="s">
        <v>206</v>
      </c>
      <c r="CJ269">
        <v>150</v>
      </c>
      <c r="CK269">
        <v>0</v>
      </c>
      <c r="CL269">
        <v>0</v>
      </c>
      <c r="CM269">
        <v>0</v>
      </c>
      <c r="CN269" t="s">
        <v>206</v>
      </c>
      <c r="CO269" t="s">
        <v>207</v>
      </c>
      <c r="CP269">
        <v>0</v>
      </c>
      <c r="CQ269">
        <v>0</v>
      </c>
      <c r="CR269">
        <v>0</v>
      </c>
      <c r="CS269">
        <v>403</v>
      </c>
      <c r="CT269">
        <v>2438</v>
      </c>
      <c r="CU269" t="s">
        <v>206</v>
      </c>
      <c r="CV269">
        <v>0</v>
      </c>
      <c r="CW269">
        <v>0</v>
      </c>
      <c r="CX269">
        <v>0</v>
      </c>
      <c r="CY269">
        <v>0</v>
      </c>
      <c r="CZ269" t="s">
        <v>219</v>
      </c>
      <c r="DA269">
        <f>Table1[[#This Row],[i- returnees internal present household]]+Table1[[#This Row],[k- abroad returnee household]]</f>
        <v>1597</v>
      </c>
      <c r="DB269">
        <f>Table1[[#This Row],[i- returnees internal present individuals]]+Table1[[#This Row],[k- abroad returnee individuals]]</f>
        <v>10672</v>
      </c>
      <c r="DC269" t="s">
        <v>219</v>
      </c>
      <c r="DD269">
        <v>731</v>
      </c>
      <c r="DE269">
        <v>5088</v>
      </c>
      <c r="DF269">
        <v>35</v>
      </c>
      <c r="DG269">
        <v>200</v>
      </c>
      <c r="DH269" t="s">
        <v>203</v>
      </c>
      <c r="DI269" t="s">
        <v>367</v>
      </c>
      <c r="DJ269" t="s">
        <v>210</v>
      </c>
      <c r="DK269" t="s">
        <v>207</v>
      </c>
      <c r="DL269">
        <v>400</v>
      </c>
      <c r="DM269">
        <v>3064</v>
      </c>
      <c r="DN269" t="s">
        <v>203</v>
      </c>
      <c r="DO269" t="s">
        <v>367</v>
      </c>
      <c r="DP269" t="s">
        <v>210</v>
      </c>
      <c r="DQ269" t="s">
        <v>207</v>
      </c>
      <c r="DR269">
        <v>56</v>
      </c>
      <c r="DS269">
        <v>350</v>
      </c>
      <c r="DT269" t="s">
        <v>203</v>
      </c>
      <c r="DU269" t="s">
        <v>367</v>
      </c>
      <c r="DV269" t="s">
        <v>210</v>
      </c>
      <c r="DW269" t="s">
        <v>207</v>
      </c>
      <c r="DX269">
        <v>237</v>
      </c>
      <c r="DY269">
        <v>1465</v>
      </c>
      <c r="DZ269" t="s">
        <v>203</v>
      </c>
      <c r="EA269" t="s">
        <v>367</v>
      </c>
      <c r="EB269" t="s">
        <v>210</v>
      </c>
      <c r="EC269" t="s">
        <v>207</v>
      </c>
      <c r="ED269">
        <v>3</v>
      </c>
      <c r="EE269">
        <v>9</v>
      </c>
      <c r="EF269" t="s">
        <v>203</v>
      </c>
      <c r="EG269" t="s">
        <v>367</v>
      </c>
      <c r="EH269" t="s">
        <v>210</v>
      </c>
      <c r="EI269" t="s">
        <v>207</v>
      </c>
      <c r="EJ269">
        <v>0</v>
      </c>
      <c r="EK269">
        <v>0</v>
      </c>
      <c r="EL269" t="s">
        <v>219</v>
      </c>
      <c r="EM269">
        <v>866</v>
      </c>
      <c r="EN269">
        <v>5584</v>
      </c>
      <c r="EO269">
        <v>200</v>
      </c>
      <c r="EP269">
        <v>980</v>
      </c>
      <c r="EQ269" t="s">
        <v>277</v>
      </c>
      <c r="ER269" t="s">
        <v>278</v>
      </c>
      <c r="ES269" t="s">
        <v>210</v>
      </c>
      <c r="ET269" t="s">
        <v>207</v>
      </c>
      <c r="EU269">
        <v>307</v>
      </c>
      <c r="EV269">
        <v>2456</v>
      </c>
      <c r="EW269" t="s">
        <v>208</v>
      </c>
      <c r="EX269" t="s">
        <v>209</v>
      </c>
      <c r="EY269" t="s">
        <v>210</v>
      </c>
      <c r="EZ269" t="s">
        <v>207</v>
      </c>
      <c r="FA269">
        <v>70</v>
      </c>
      <c r="FB269">
        <v>420</v>
      </c>
      <c r="FC269" t="s">
        <v>208</v>
      </c>
      <c r="FD269" t="s">
        <v>209</v>
      </c>
      <c r="FE269" t="s">
        <v>210</v>
      </c>
      <c r="FF269" t="s">
        <v>207</v>
      </c>
      <c r="FG269">
        <v>157</v>
      </c>
      <c r="FH269">
        <v>1002</v>
      </c>
      <c r="FI269" t="s">
        <v>208</v>
      </c>
      <c r="FJ269" t="s">
        <v>209</v>
      </c>
      <c r="FK269" t="s">
        <v>210</v>
      </c>
      <c r="FL269" t="s">
        <v>207</v>
      </c>
      <c r="FM269">
        <v>132</v>
      </c>
      <c r="FN269">
        <v>726</v>
      </c>
      <c r="FO269" t="s">
        <v>208</v>
      </c>
      <c r="FP269" t="s">
        <v>209</v>
      </c>
      <c r="FQ269" t="s">
        <v>210</v>
      </c>
      <c r="FR269" t="s">
        <v>207</v>
      </c>
      <c r="FS269">
        <v>0</v>
      </c>
      <c r="FT269">
        <v>0</v>
      </c>
      <c r="FU269">
        <v>815</v>
      </c>
      <c r="FV269">
        <v>5448</v>
      </c>
      <c r="FW269">
        <v>367</v>
      </c>
      <c r="FX269">
        <v>2451</v>
      </c>
      <c r="FY269">
        <v>415</v>
      </c>
      <c r="FZ269">
        <v>2773</v>
      </c>
      <c r="GA269">
        <v>0</v>
      </c>
      <c r="GB269">
        <v>0</v>
      </c>
      <c r="GC269" t="s">
        <v>219</v>
      </c>
      <c r="GD269">
        <v>41</v>
      </c>
      <c r="GE269">
        <v>226</v>
      </c>
      <c r="GF269" t="s">
        <v>219</v>
      </c>
      <c r="GG269" t="s">
        <v>203</v>
      </c>
      <c r="GH269" t="s">
        <v>367</v>
      </c>
      <c r="GI269" t="s">
        <v>219</v>
      </c>
      <c r="GJ269" t="s">
        <v>277</v>
      </c>
      <c r="GK269" t="s">
        <v>219</v>
      </c>
      <c r="GL269">
        <v>30</v>
      </c>
      <c r="GM269">
        <v>173</v>
      </c>
      <c r="GN269" t="s">
        <v>219</v>
      </c>
      <c r="GO269" t="s">
        <v>212</v>
      </c>
      <c r="GP269" t="s">
        <v>211</v>
      </c>
      <c r="GQ269" t="s">
        <v>211</v>
      </c>
      <c r="GR269" t="s">
        <v>220</v>
      </c>
    </row>
    <row r="270" spans="1:200" x14ac:dyDescent="0.2">
      <c r="A270" t="s">
        <v>231</v>
      </c>
      <c r="B270" t="s">
        <v>232</v>
      </c>
      <c r="C270" t="s">
        <v>750</v>
      </c>
      <c r="D270" t="s">
        <v>751</v>
      </c>
      <c r="E270" t="s">
        <v>1109</v>
      </c>
      <c r="F270" t="s">
        <v>1110</v>
      </c>
      <c r="G270">
        <v>9</v>
      </c>
      <c r="H270">
        <v>9</v>
      </c>
      <c r="I270" t="s">
        <v>219</v>
      </c>
      <c r="J270">
        <v>448</v>
      </c>
      <c r="K270">
        <v>2344</v>
      </c>
      <c r="L270">
        <v>169</v>
      </c>
      <c r="M270">
        <v>896</v>
      </c>
      <c r="N270" t="s">
        <v>232</v>
      </c>
      <c r="O270" t="s">
        <v>751</v>
      </c>
      <c r="P270">
        <v>96</v>
      </c>
      <c r="Q270">
        <v>506</v>
      </c>
      <c r="R270" t="s">
        <v>232</v>
      </c>
      <c r="S270" t="s">
        <v>751</v>
      </c>
      <c r="T270">
        <v>87</v>
      </c>
      <c r="U270">
        <v>461</v>
      </c>
      <c r="V270" t="s">
        <v>232</v>
      </c>
      <c r="W270" t="s">
        <v>751</v>
      </c>
      <c r="X270">
        <v>41</v>
      </c>
      <c r="Y270">
        <v>211</v>
      </c>
      <c r="Z270" t="s">
        <v>232</v>
      </c>
      <c r="AA270" t="s">
        <v>751</v>
      </c>
      <c r="AB270">
        <v>32</v>
      </c>
      <c r="AC270">
        <v>134</v>
      </c>
      <c r="AD270" t="s">
        <v>232</v>
      </c>
      <c r="AE270" t="s">
        <v>751</v>
      </c>
      <c r="AF270">
        <v>23</v>
      </c>
      <c r="AG270">
        <v>136</v>
      </c>
      <c r="AH270" t="s">
        <v>232</v>
      </c>
      <c r="AI270" t="s">
        <v>751</v>
      </c>
      <c r="AJ270">
        <v>0</v>
      </c>
      <c r="AK270">
        <v>0</v>
      </c>
      <c r="AL270" t="s">
        <v>206</v>
      </c>
      <c r="AM270">
        <v>0</v>
      </c>
      <c r="AN270">
        <v>0</v>
      </c>
      <c r="AO270">
        <v>0</v>
      </c>
      <c r="AP270">
        <v>0</v>
      </c>
      <c r="AQ270" t="s">
        <v>207</v>
      </c>
      <c r="AR270" t="s">
        <v>207</v>
      </c>
      <c r="AS270">
        <v>0</v>
      </c>
      <c r="AT270">
        <v>0</v>
      </c>
      <c r="AU270" t="s">
        <v>207</v>
      </c>
      <c r="AV270" t="s">
        <v>207</v>
      </c>
      <c r="AW270">
        <v>0</v>
      </c>
      <c r="AX270">
        <v>0</v>
      </c>
      <c r="AY270" t="s">
        <v>207</v>
      </c>
      <c r="AZ270" t="s">
        <v>207</v>
      </c>
      <c r="BA270">
        <v>0</v>
      </c>
      <c r="BB270">
        <v>0</v>
      </c>
      <c r="BC270" t="s">
        <v>207</v>
      </c>
      <c r="BD270" t="s">
        <v>207</v>
      </c>
      <c r="BE270">
        <v>0</v>
      </c>
      <c r="BF270">
        <v>0</v>
      </c>
      <c r="BG270" t="s">
        <v>207</v>
      </c>
      <c r="BH270" t="s">
        <v>207</v>
      </c>
      <c r="BI270">
        <v>0</v>
      </c>
      <c r="BJ270">
        <v>0</v>
      </c>
      <c r="BK270">
        <v>0</v>
      </c>
      <c r="BL270">
        <v>896</v>
      </c>
      <c r="BM270">
        <v>0</v>
      </c>
      <c r="BN270">
        <v>0</v>
      </c>
      <c r="BO270" t="s">
        <v>206</v>
      </c>
      <c r="BP270">
        <v>0</v>
      </c>
      <c r="BQ270">
        <v>0</v>
      </c>
      <c r="BR270">
        <v>506</v>
      </c>
      <c r="BS270">
        <v>0</v>
      </c>
      <c r="BT270" t="s">
        <v>206</v>
      </c>
      <c r="BU270">
        <v>0</v>
      </c>
      <c r="BV270">
        <v>461</v>
      </c>
      <c r="BW270">
        <v>0</v>
      </c>
      <c r="BX270">
        <v>0</v>
      </c>
      <c r="BY270" t="s">
        <v>206</v>
      </c>
      <c r="BZ270">
        <v>0</v>
      </c>
      <c r="CA270">
        <v>211</v>
      </c>
      <c r="CB270">
        <v>0</v>
      </c>
      <c r="CC270">
        <v>0</v>
      </c>
      <c r="CD270" t="s">
        <v>206</v>
      </c>
      <c r="CE270">
        <v>0</v>
      </c>
      <c r="CF270">
        <v>134</v>
      </c>
      <c r="CG270">
        <v>0</v>
      </c>
      <c r="CH270">
        <v>0</v>
      </c>
      <c r="CI270" t="s">
        <v>206</v>
      </c>
      <c r="CJ270">
        <v>0</v>
      </c>
      <c r="CK270">
        <v>0</v>
      </c>
      <c r="CL270">
        <v>136</v>
      </c>
      <c r="CM270">
        <v>0</v>
      </c>
      <c r="CN270" t="s">
        <v>206</v>
      </c>
      <c r="CO270" t="s">
        <v>207</v>
      </c>
      <c r="CP270">
        <v>0</v>
      </c>
      <c r="CQ270">
        <v>0</v>
      </c>
      <c r="CR270">
        <v>0</v>
      </c>
      <c r="CS270">
        <v>448</v>
      </c>
      <c r="CT270">
        <v>2344</v>
      </c>
      <c r="CU270" t="s">
        <v>219</v>
      </c>
      <c r="CV270">
        <v>200</v>
      </c>
      <c r="CW270">
        <v>1060</v>
      </c>
      <c r="CX270">
        <v>1617</v>
      </c>
      <c r="CY270">
        <v>9319</v>
      </c>
      <c r="CZ270" t="s">
        <v>219</v>
      </c>
      <c r="DA270">
        <f>Table1[[#This Row],[i- returnees internal present household]]+Table1[[#This Row],[k- abroad returnee household]]</f>
        <v>494</v>
      </c>
      <c r="DB270">
        <f>Table1[[#This Row],[i- returnees internal present individuals]]+Table1[[#This Row],[k- abroad returnee individuals]]</f>
        <v>2575</v>
      </c>
      <c r="DC270" t="s">
        <v>219</v>
      </c>
      <c r="DD270">
        <v>447</v>
      </c>
      <c r="DE270">
        <v>2326</v>
      </c>
      <c r="DF270">
        <v>123</v>
      </c>
      <c r="DG270">
        <v>652</v>
      </c>
      <c r="DH270" t="s">
        <v>232</v>
      </c>
      <c r="DI270" t="s">
        <v>751</v>
      </c>
      <c r="DJ270" t="s">
        <v>242</v>
      </c>
      <c r="DK270" t="s">
        <v>207</v>
      </c>
      <c r="DL270">
        <v>0</v>
      </c>
      <c r="DM270">
        <v>0</v>
      </c>
      <c r="DN270" t="s">
        <v>207</v>
      </c>
      <c r="DO270" t="s">
        <v>207</v>
      </c>
      <c r="DP270" t="s">
        <v>207</v>
      </c>
      <c r="DQ270" t="s">
        <v>207</v>
      </c>
      <c r="DR270">
        <v>217</v>
      </c>
      <c r="DS270">
        <v>1065</v>
      </c>
      <c r="DT270" t="s">
        <v>232</v>
      </c>
      <c r="DU270" t="s">
        <v>751</v>
      </c>
      <c r="DV270" t="s">
        <v>242</v>
      </c>
      <c r="DW270" t="s">
        <v>207</v>
      </c>
      <c r="DX270">
        <v>0</v>
      </c>
      <c r="DY270">
        <v>0</v>
      </c>
      <c r="DZ270" t="s">
        <v>207</v>
      </c>
      <c r="EA270" t="s">
        <v>207</v>
      </c>
      <c r="EB270" t="s">
        <v>207</v>
      </c>
      <c r="EC270" t="s">
        <v>207</v>
      </c>
      <c r="ED270">
        <v>107</v>
      </c>
      <c r="EE270">
        <v>609</v>
      </c>
      <c r="EF270" t="s">
        <v>232</v>
      </c>
      <c r="EG270" t="s">
        <v>751</v>
      </c>
      <c r="EH270" t="s">
        <v>242</v>
      </c>
      <c r="EI270" t="s">
        <v>207</v>
      </c>
      <c r="EJ270">
        <v>0</v>
      </c>
      <c r="EK270">
        <v>0</v>
      </c>
      <c r="EL270" t="s">
        <v>219</v>
      </c>
      <c r="EM270">
        <v>47</v>
      </c>
      <c r="EN270">
        <v>249</v>
      </c>
      <c r="EO270">
        <v>0</v>
      </c>
      <c r="EP270">
        <v>0</v>
      </c>
      <c r="EQ270" t="s">
        <v>207</v>
      </c>
      <c r="ER270" t="s">
        <v>207</v>
      </c>
      <c r="ES270" t="s">
        <v>207</v>
      </c>
      <c r="ET270" t="s">
        <v>207</v>
      </c>
      <c r="EU270">
        <v>0</v>
      </c>
      <c r="EV270">
        <v>0</v>
      </c>
      <c r="EW270" t="s">
        <v>207</v>
      </c>
      <c r="EX270" t="s">
        <v>207</v>
      </c>
      <c r="EY270" t="s">
        <v>207</v>
      </c>
      <c r="EZ270" t="s">
        <v>207</v>
      </c>
      <c r="FA270">
        <v>0</v>
      </c>
      <c r="FB270">
        <v>0</v>
      </c>
      <c r="FC270" t="s">
        <v>207</v>
      </c>
      <c r="FD270" t="s">
        <v>207</v>
      </c>
      <c r="FE270" t="s">
        <v>207</v>
      </c>
      <c r="FF270" t="s">
        <v>207</v>
      </c>
      <c r="FG270">
        <v>40</v>
      </c>
      <c r="FH270">
        <v>212</v>
      </c>
      <c r="FI270" t="s">
        <v>277</v>
      </c>
      <c r="FJ270" t="s">
        <v>278</v>
      </c>
      <c r="FK270" t="s">
        <v>210</v>
      </c>
      <c r="FL270" t="s">
        <v>207</v>
      </c>
      <c r="FM270">
        <v>7</v>
      </c>
      <c r="FN270">
        <v>37</v>
      </c>
      <c r="FO270" t="s">
        <v>277</v>
      </c>
      <c r="FP270" t="s">
        <v>278</v>
      </c>
      <c r="FQ270" t="s">
        <v>242</v>
      </c>
      <c r="FR270" t="s">
        <v>207</v>
      </c>
      <c r="FS270">
        <v>0</v>
      </c>
      <c r="FT270">
        <v>0</v>
      </c>
      <c r="FU270">
        <v>264</v>
      </c>
      <c r="FV270">
        <v>1314</v>
      </c>
      <c r="FW270">
        <v>123</v>
      </c>
      <c r="FX270">
        <v>652</v>
      </c>
      <c r="FY270">
        <v>107</v>
      </c>
      <c r="FZ270">
        <v>609</v>
      </c>
      <c r="GA270">
        <v>0</v>
      </c>
      <c r="GB270">
        <v>0</v>
      </c>
      <c r="GC270" t="s">
        <v>219</v>
      </c>
      <c r="GD270">
        <v>180</v>
      </c>
      <c r="GE270">
        <v>954</v>
      </c>
      <c r="GF270" t="s">
        <v>219</v>
      </c>
      <c r="GG270" t="s">
        <v>232</v>
      </c>
      <c r="GH270" t="s">
        <v>751</v>
      </c>
      <c r="GI270" t="s">
        <v>219</v>
      </c>
      <c r="GJ270" t="s">
        <v>277</v>
      </c>
      <c r="GK270" t="s">
        <v>219</v>
      </c>
      <c r="GL270">
        <v>17</v>
      </c>
      <c r="GM270">
        <v>98</v>
      </c>
      <c r="GN270" t="s">
        <v>206</v>
      </c>
      <c r="GO270" t="s">
        <v>211</v>
      </c>
      <c r="GP270" t="s">
        <v>212</v>
      </c>
      <c r="GQ270" t="s">
        <v>237</v>
      </c>
      <c r="GR270" t="s">
        <v>220</v>
      </c>
    </row>
    <row r="271" spans="1:200" x14ac:dyDescent="0.2">
      <c r="A271" t="s">
        <v>389</v>
      </c>
      <c r="B271" t="s">
        <v>235</v>
      </c>
      <c r="C271" t="s">
        <v>959</v>
      </c>
      <c r="D271" t="s">
        <v>960</v>
      </c>
      <c r="E271" t="s">
        <v>1111</v>
      </c>
      <c r="F271" t="s">
        <v>1112</v>
      </c>
      <c r="G271">
        <v>9</v>
      </c>
      <c r="H271">
        <v>9</v>
      </c>
      <c r="I271" t="s">
        <v>219</v>
      </c>
      <c r="J271">
        <v>531</v>
      </c>
      <c r="K271">
        <v>2780</v>
      </c>
      <c r="L271">
        <v>129</v>
      </c>
      <c r="M271">
        <v>669</v>
      </c>
      <c r="N271" t="s">
        <v>235</v>
      </c>
      <c r="O271" t="s">
        <v>960</v>
      </c>
      <c r="P271">
        <v>56</v>
      </c>
      <c r="Q271">
        <v>298</v>
      </c>
      <c r="R271" t="s">
        <v>235</v>
      </c>
      <c r="S271" t="s">
        <v>960</v>
      </c>
      <c r="T271">
        <v>203</v>
      </c>
      <c r="U271">
        <v>1057</v>
      </c>
      <c r="V271" t="s">
        <v>235</v>
      </c>
      <c r="W271" t="s">
        <v>960</v>
      </c>
      <c r="X271">
        <v>0</v>
      </c>
      <c r="Y271">
        <v>0</v>
      </c>
      <c r="Z271" t="s">
        <v>207</v>
      </c>
      <c r="AA271" t="s">
        <v>207</v>
      </c>
      <c r="AB271">
        <v>143</v>
      </c>
      <c r="AC271">
        <v>756</v>
      </c>
      <c r="AD271" t="s">
        <v>235</v>
      </c>
      <c r="AE271" t="s">
        <v>960</v>
      </c>
      <c r="AF271">
        <v>0</v>
      </c>
      <c r="AG271">
        <v>0</v>
      </c>
      <c r="AH271" t="s">
        <v>207</v>
      </c>
      <c r="AI271" t="s">
        <v>207</v>
      </c>
      <c r="AJ271">
        <v>0</v>
      </c>
      <c r="AK271">
        <v>0</v>
      </c>
      <c r="AL271" t="s">
        <v>206</v>
      </c>
      <c r="AM271">
        <v>0</v>
      </c>
      <c r="AN271">
        <v>0</v>
      </c>
      <c r="AO271">
        <v>0</v>
      </c>
      <c r="AP271">
        <v>0</v>
      </c>
      <c r="AQ271" t="s">
        <v>207</v>
      </c>
      <c r="AR271" t="s">
        <v>207</v>
      </c>
      <c r="AS271">
        <v>0</v>
      </c>
      <c r="AT271">
        <v>0</v>
      </c>
      <c r="AU271" t="s">
        <v>207</v>
      </c>
      <c r="AV271" t="s">
        <v>207</v>
      </c>
      <c r="AW271">
        <v>0</v>
      </c>
      <c r="AX271">
        <v>0</v>
      </c>
      <c r="AY271" t="s">
        <v>207</v>
      </c>
      <c r="AZ271" t="s">
        <v>207</v>
      </c>
      <c r="BA271">
        <v>0</v>
      </c>
      <c r="BB271">
        <v>0</v>
      </c>
      <c r="BC271" t="s">
        <v>207</v>
      </c>
      <c r="BD271" t="s">
        <v>207</v>
      </c>
      <c r="BE271">
        <v>0</v>
      </c>
      <c r="BF271">
        <v>0</v>
      </c>
      <c r="BG271" t="s">
        <v>207</v>
      </c>
      <c r="BH271" t="s">
        <v>207</v>
      </c>
      <c r="BI271">
        <v>0</v>
      </c>
      <c r="BJ271">
        <v>0</v>
      </c>
      <c r="BK271">
        <v>0</v>
      </c>
      <c r="BL271">
        <v>669</v>
      </c>
      <c r="BM271">
        <v>0</v>
      </c>
      <c r="BN271">
        <v>0</v>
      </c>
      <c r="BO271" t="s">
        <v>206</v>
      </c>
      <c r="BP271">
        <v>0</v>
      </c>
      <c r="BQ271">
        <v>298</v>
      </c>
      <c r="BR271">
        <v>0</v>
      </c>
      <c r="BS271">
        <v>0</v>
      </c>
      <c r="BT271" t="s">
        <v>206</v>
      </c>
      <c r="BU271">
        <v>0</v>
      </c>
      <c r="BV271">
        <v>1057</v>
      </c>
      <c r="BW271">
        <v>0</v>
      </c>
      <c r="BX271">
        <v>0</v>
      </c>
      <c r="BY271" t="s">
        <v>206</v>
      </c>
      <c r="BZ271">
        <v>0</v>
      </c>
      <c r="CA271">
        <v>0</v>
      </c>
      <c r="CB271">
        <v>0</v>
      </c>
      <c r="CC271">
        <v>0</v>
      </c>
      <c r="CD271" t="s">
        <v>206</v>
      </c>
      <c r="CE271">
        <v>0</v>
      </c>
      <c r="CF271">
        <v>756</v>
      </c>
      <c r="CG271">
        <v>0</v>
      </c>
      <c r="CH271">
        <v>0</v>
      </c>
      <c r="CI271" t="s">
        <v>206</v>
      </c>
      <c r="CJ271">
        <v>0</v>
      </c>
      <c r="CK271">
        <v>0</v>
      </c>
      <c r="CL271">
        <v>0</v>
      </c>
      <c r="CM271">
        <v>0</v>
      </c>
      <c r="CN271" t="s">
        <v>206</v>
      </c>
      <c r="CO271" t="s">
        <v>207</v>
      </c>
      <c r="CP271">
        <v>0</v>
      </c>
      <c r="CQ271">
        <v>0</v>
      </c>
      <c r="CR271">
        <v>0</v>
      </c>
      <c r="CS271">
        <v>531</v>
      </c>
      <c r="CT271">
        <v>2780</v>
      </c>
      <c r="CU271" t="s">
        <v>206</v>
      </c>
      <c r="CV271">
        <v>0</v>
      </c>
      <c r="CW271">
        <v>0</v>
      </c>
      <c r="CX271">
        <v>600</v>
      </c>
      <c r="CY271">
        <v>4901</v>
      </c>
      <c r="CZ271" t="s">
        <v>219</v>
      </c>
      <c r="DA271">
        <f>Table1[[#This Row],[i- returnees internal present household]]+Table1[[#This Row],[k- abroad returnee household]]</f>
        <v>625</v>
      </c>
      <c r="DB271">
        <f>Table1[[#This Row],[i- returnees internal present individuals]]+Table1[[#This Row],[k- abroad returnee individuals]]</f>
        <v>3387</v>
      </c>
      <c r="DC271" t="s">
        <v>219</v>
      </c>
      <c r="DD271">
        <v>599</v>
      </c>
      <c r="DE271">
        <v>3253</v>
      </c>
      <c r="DF271">
        <v>174</v>
      </c>
      <c r="DG271">
        <v>992</v>
      </c>
      <c r="DH271" t="s">
        <v>235</v>
      </c>
      <c r="DI271" t="s">
        <v>392</v>
      </c>
      <c r="DJ271" t="s">
        <v>210</v>
      </c>
      <c r="DK271" t="s">
        <v>207</v>
      </c>
      <c r="DL271">
        <v>92</v>
      </c>
      <c r="DM271">
        <v>487</v>
      </c>
      <c r="DN271" t="s">
        <v>235</v>
      </c>
      <c r="DO271" t="s">
        <v>392</v>
      </c>
      <c r="DP271" t="s">
        <v>242</v>
      </c>
      <c r="DQ271" t="s">
        <v>207</v>
      </c>
      <c r="DR271">
        <v>56</v>
      </c>
      <c r="DS271">
        <v>308</v>
      </c>
      <c r="DT271" t="s">
        <v>235</v>
      </c>
      <c r="DU271" t="s">
        <v>392</v>
      </c>
      <c r="DV271" t="s">
        <v>242</v>
      </c>
      <c r="DW271" t="s">
        <v>207</v>
      </c>
      <c r="DX271">
        <v>277</v>
      </c>
      <c r="DY271">
        <v>1466</v>
      </c>
      <c r="DZ271" t="s">
        <v>235</v>
      </c>
      <c r="EA271" t="s">
        <v>392</v>
      </c>
      <c r="EB271" t="s">
        <v>242</v>
      </c>
      <c r="EC271" t="s">
        <v>207</v>
      </c>
      <c r="ED271">
        <v>0</v>
      </c>
      <c r="EE271">
        <v>0</v>
      </c>
      <c r="EF271" t="s">
        <v>207</v>
      </c>
      <c r="EG271" t="s">
        <v>207</v>
      </c>
      <c r="EH271" t="s">
        <v>207</v>
      </c>
      <c r="EI271" t="s">
        <v>207</v>
      </c>
      <c r="EJ271">
        <v>0</v>
      </c>
      <c r="EK271">
        <v>0</v>
      </c>
      <c r="EL271" t="s">
        <v>219</v>
      </c>
      <c r="EM271">
        <v>26</v>
      </c>
      <c r="EN271">
        <v>134</v>
      </c>
      <c r="EO271">
        <v>8</v>
      </c>
      <c r="EP271">
        <v>41</v>
      </c>
      <c r="EQ271" t="s">
        <v>277</v>
      </c>
      <c r="ER271" t="s">
        <v>278</v>
      </c>
      <c r="ES271" t="s">
        <v>210</v>
      </c>
      <c r="ET271" t="s">
        <v>207</v>
      </c>
      <c r="EU271">
        <v>6</v>
      </c>
      <c r="EV271">
        <v>34</v>
      </c>
      <c r="EW271" t="s">
        <v>277</v>
      </c>
      <c r="EX271" t="s">
        <v>278</v>
      </c>
      <c r="EY271" t="s">
        <v>242</v>
      </c>
      <c r="EZ271" t="s">
        <v>207</v>
      </c>
      <c r="FA271">
        <v>12</v>
      </c>
      <c r="FB271">
        <v>59</v>
      </c>
      <c r="FC271" t="s">
        <v>277</v>
      </c>
      <c r="FD271" t="s">
        <v>278</v>
      </c>
      <c r="FE271" t="s">
        <v>210</v>
      </c>
      <c r="FF271" t="s">
        <v>207</v>
      </c>
      <c r="FG271">
        <v>0</v>
      </c>
      <c r="FH271">
        <v>0</v>
      </c>
      <c r="FI271" t="s">
        <v>207</v>
      </c>
      <c r="FJ271" t="s">
        <v>207</v>
      </c>
      <c r="FK271" t="s">
        <v>207</v>
      </c>
      <c r="FL271" t="s">
        <v>207</v>
      </c>
      <c r="FM271">
        <v>0</v>
      </c>
      <c r="FN271">
        <v>0</v>
      </c>
      <c r="FO271" t="s">
        <v>207</v>
      </c>
      <c r="FP271" t="s">
        <v>207</v>
      </c>
      <c r="FQ271" t="s">
        <v>207</v>
      </c>
      <c r="FR271" t="s">
        <v>207</v>
      </c>
      <c r="FS271">
        <v>0</v>
      </c>
      <c r="FT271">
        <v>0</v>
      </c>
      <c r="FU271">
        <v>322</v>
      </c>
      <c r="FV271">
        <v>1787</v>
      </c>
      <c r="FW271">
        <v>277</v>
      </c>
      <c r="FX271">
        <v>1466</v>
      </c>
      <c r="FY271">
        <v>26</v>
      </c>
      <c r="FZ271">
        <v>134</v>
      </c>
      <c r="GA271">
        <v>0</v>
      </c>
      <c r="GB271">
        <v>0</v>
      </c>
      <c r="GC271" t="s">
        <v>219</v>
      </c>
      <c r="GD271">
        <v>13</v>
      </c>
      <c r="GE271">
        <v>68</v>
      </c>
      <c r="GF271" t="s">
        <v>219</v>
      </c>
      <c r="GG271" t="s">
        <v>235</v>
      </c>
      <c r="GH271" t="s">
        <v>960</v>
      </c>
      <c r="GI271" t="s">
        <v>219</v>
      </c>
      <c r="GJ271" t="s">
        <v>277</v>
      </c>
      <c r="GK271" t="s">
        <v>219</v>
      </c>
      <c r="GL271">
        <v>23</v>
      </c>
      <c r="GM271">
        <v>132</v>
      </c>
      <c r="GN271" t="s">
        <v>206</v>
      </c>
      <c r="GO271" t="s">
        <v>257</v>
      </c>
      <c r="GP271" t="s">
        <v>211</v>
      </c>
      <c r="GQ271" t="s">
        <v>212</v>
      </c>
      <c r="GR271" t="s">
        <v>1113</v>
      </c>
    </row>
    <row r="272" spans="1:200" x14ac:dyDescent="0.2">
      <c r="A272" t="s">
        <v>383</v>
      </c>
      <c r="B272" t="s">
        <v>384</v>
      </c>
      <c r="C272" t="s">
        <v>395</v>
      </c>
      <c r="D272" t="s">
        <v>396</v>
      </c>
      <c r="E272" t="s">
        <v>1114</v>
      </c>
      <c r="F272" t="s">
        <v>1115</v>
      </c>
      <c r="G272">
        <v>9</v>
      </c>
      <c r="H272">
        <v>9</v>
      </c>
      <c r="I272" t="s">
        <v>219</v>
      </c>
      <c r="J272">
        <v>113</v>
      </c>
      <c r="K272">
        <v>617</v>
      </c>
      <c r="L272">
        <v>0</v>
      </c>
      <c r="M272">
        <v>0</v>
      </c>
      <c r="N272" t="s">
        <v>207</v>
      </c>
      <c r="O272" t="s">
        <v>207</v>
      </c>
      <c r="P272">
        <v>113</v>
      </c>
      <c r="Q272">
        <v>617</v>
      </c>
      <c r="R272" t="s">
        <v>384</v>
      </c>
      <c r="S272" t="s">
        <v>396</v>
      </c>
      <c r="T272">
        <v>0</v>
      </c>
      <c r="U272">
        <v>0</v>
      </c>
      <c r="V272" t="s">
        <v>207</v>
      </c>
      <c r="W272" t="s">
        <v>207</v>
      </c>
      <c r="X272">
        <v>0</v>
      </c>
      <c r="Y272">
        <v>0</v>
      </c>
      <c r="Z272" t="s">
        <v>207</v>
      </c>
      <c r="AA272" t="s">
        <v>207</v>
      </c>
      <c r="AB272">
        <v>0</v>
      </c>
      <c r="AC272">
        <v>0</v>
      </c>
      <c r="AD272" t="s">
        <v>207</v>
      </c>
      <c r="AE272" t="s">
        <v>207</v>
      </c>
      <c r="AF272">
        <v>0</v>
      </c>
      <c r="AG272">
        <v>0</v>
      </c>
      <c r="AH272" t="s">
        <v>207</v>
      </c>
      <c r="AI272" t="s">
        <v>207</v>
      </c>
      <c r="AJ272">
        <v>0</v>
      </c>
      <c r="AK272">
        <v>0</v>
      </c>
      <c r="AL272" t="s">
        <v>206</v>
      </c>
      <c r="AM272">
        <v>0</v>
      </c>
      <c r="AN272">
        <v>0</v>
      </c>
      <c r="AO272">
        <v>0</v>
      </c>
      <c r="AP272">
        <v>0</v>
      </c>
      <c r="AQ272" t="s">
        <v>207</v>
      </c>
      <c r="AR272" t="s">
        <v>207</v>
      </c>
      <c r="AS272">
        <v>0</v>
      </c>
      <c r="AT272">
        <v>0</v>
      </c>
      <c r="AU272" t="s">
        <v>207</v>
      </c>
      <c r="AV272" t="s">
        <v>207</v>
      </c>
      <c r="AW272">
        <v>0</v>
      </c>
      <c r="AX272">
        <v>0</v>
      </c>
      <c r="AY272" t="s">
        <v>207</v>
      </c>
      <c r="AZ272" t="s">
        <v>207</v>
      </c>
      <c r="BA272">
        <v>0</v>
      </c>
      <c r="BB272">
        <v>0</v>
      </c>
      <c r="BC272" t="s">
        <v>207</v>
      </c>
      <c r="BD272" t="s">
        <v>207</v>
      </c>
      <c r="BE272">
        <v>0</v>
      </c>
      <c r="BF272">
        <v>0</v>
      </c>
      <c r="BG272" t="s">
        <v>207</v>
      </c>
      <c r="BH272" t="s">
        <v>207</v>
      </c>
      <c r="BI272">
        <v>0</v>
      </c>
      <c r="BJ272">
        <v>0</v>
      </c>
      <c r="BK272">
        <v>0</v>
      </c>
      <c r="BL272">
        <v>0</v>
      </c>
      <c r="BM272">
        <v>0</v>
      </c>
      <c r="BN272">
        <v>0</v>
      </c>
      <c r="BO272" t="s">
        <v>206</v>
      </c>
      <c r="BP272">
        <v>617</v>
      </c>
      <c r="BQ272">
        <v>0</v>
      </c>
      <c r="BR272">
        <v>0</v>
      </c>
      <c r="BS272">
        <v>0</v>
      </c>
      <c r="BT272" t="s">
        <v>206</v>
      </c>
      <c r="BU272">
        <v>0</v>
      </c>
      <c r="BV272">
        <v>0</v>
      </c>
      <c r="BW272">
        <v>0</v>
      </c>
      <c r="BX272">
        <v>0</v>
      </c>
      <c r="BY272" t="s">
        <v>206</v>
      </c>
      <c r="BZ272">
        <v>0</v>
      </c>
      <c r="CA272">
        <v>0</v>
      </c>
      <c r="CB272">
        <v>0</v>
      </c>
      <c r="CC272">
        <v>0</v>
      </c>
      <c r="CD272" t="s">
        <v>206</v>
      </c>
      <c r="CE272">
        <v>0</v>
      </c>
      <c r="CF272">
        <v>0</v>
      </c>
      <c r="CG272">
        <v>0</v>
      </c>
      <c r="CH272">
        <v>0</v>
      </c>
      <c r="CI272" t="s">
        <v>206</v>
      </c>
      <c r="CJ272">
        <v>0</v>
      </c>
      <c r="CK272">
        <v>0</v>
      </c>
      <c r="CL272">
        <v>0</v>
      </c>
      <c r="CM272">
        <v>0</v>
      </c>
      <c r="CN272" t="s">
        <v>206</v>
      </c>
      <c r="CO272" t="s">
        <v>207</v>
      </c>
      <c r="CP272">
        <v>0</v>
      </c>
      <c r="CQ272">
        <v>0</v>
      </c>
      <c r="CR272">
        <v>0</v>
      </c>
      <c r="CS272">
        <v>113</v>
      </c>
      <c r="CT272">
        <v>617</v>
      </c>
      <c r="CU272" t="s">
        <v>206</v>
      </c>
      <c r="CV272">
        <v>0</v>
      </c>
      <c r="CW272">
        <v>0</v>
      </c>
      <c r="CX272">
        <v>1130</v>
      </c>
      <c r="CY272">
        <v>6217</v>
      </c>
      <c r="CZ272" t="s">
        <v>219</v>
      </c>
      <c r="DA272">
        <f>Table1[[#This Row],[i- returnees internal present household]]+Table1[[#This Row],[k- abroad returnee household]]</f>
        <v>342</v>
      </c>
      <c r="DB272">
        <f>Table1[[#This Row],[i- returnees internal present individuals]]+Table1[[#This Row],[k- abroad returnee individuals]]</f>
        <v>1883</v>
      </c>
      <c r="DC272" t="s">
        <v>206</v>
      </c>
      <c r="DD272">
        <v>0</v>
      </c>
      <c r="DE272">
        <v>0</v>
      </c>
      <c r="DF272">
        <v>0</v>
      </c>
      <c r="DG272">
        <v>0</v>
      </c>
      <c r="DH272" t="s">
        <v>207</v>
      </c>
      <c r="DI272" t="s">
        <v>207</v>
      </c>
      <c r="DJ272" t="s">
        <v>207</v>
      </c>
      <c r="DK272" t="s">
        <v>207</v>
      </c>
      <c r="DL272">
        <v>0</v>
      </c>
      <c r="DM272">
        <v>0</v>
      </c>
      <c r="DN272" t="s">
        <v>207</v>
      </c>
      <c r="DO272" t="s">
        <v>207</v>
      </c>
      <c r="DP272" t="s">
        <v>207</v>
      </c>
      <c r="DQ272" t="s">
        <v>207</v>
      </c>
      <c r="DR272">
        <v>0</v>
      </c>
      <c r="DS272">
        <v>0</v>
      </c>
      <c r="DT272" t="s">
        <v>207</v>
      </c>
      <c r="DU272" t="s">
        <v>207</v>
      </c>
      <c r="DV272" t="s">
        <v>207</v>
      </c>
      <c r="DW272" t="s">
        <v>207</v>
      </c>
      <c r="DX272">
        <v>0</v>
      </c>
      <c r="DY272">
        <v>0</v>
      </c>
      <c r="DZ272" t="s">
        <v>207</v>
      </c>
      <c r="EA272" t="s">
        <v>207</v>
      </c>
      <c r="EB272" t="s">
        <v>207</v>
      </c>
      <c r="EC272" t="s">
        <v>207</v>
      </c>
      <c r="ED272">
        <v>0</v>
      </c>
      <c r="EE272">
        <v>0</v>
      </c>
      <c r="EF272" t="s">
        <v>207</v>
      </c>
      <c r="EG272" t="s">
        <v>207</v>
      </c>
      <c r="EH272" t="s">
        <v>207</v>
      </c>
      <c r="EI272" t="s">
        <v>207</v>
      </c>
      <c r="EJ272">
        <v>0</v>
      </c>
      <c r="EK272">
        <v>0</v>
      </c>
      <c r="EL272" t="s">
        <v>219</v>
      </c>
      <c r="EM272">
        <v>342</v>
      </c>
      <c r="EN272">
        <v>1883</v>
      </c>
      <c r="EO272">
        <v>0</v>
      </c>
      <c r="EP272">
        <v>0</v>
      </c>
      <c r="EQ272" t="s">
        <v>207</v>
      </c>
      <c r="ER272" t="s">
        <v>207</v>
      </c>
      <c r="ES272" t="s">
        <v>207</v>
      </c>
      <c r="ET272" t="s">
        <v>207</v>
      </c>
      <c r="EU272">
        <v>98</v>
      </c>
      <c r="EV272">
        <v>541</v>
      </c>
      <c r="EW272" t="s">
        <v>277</v>
      </c>
      <c r="EX272" t="s">
        <v>278</v>
      </c>
      <c r="EY272" t="s">
        <v>210</v>
      </c>
      <c r="EZ272" t="s">
        <v>207</v>
      </c>
      <c r="FA272">
        <v>38</v>
      </c>
      <c r="FB272">
        <v>211</v>
      </c>
      <c r="FC272" t="s">
        <v>277</v>
      </c>
      <c r="FD272" t="s">
        <v>278</v>
      </c>
      <c r="FE272" t="s">
        <v>210</v>
      </c>
      <c r="FF272" t="s">
        <v>207</v>
      </c>
      <c r="FG272">
        <v>114</v>
      </c>
      <c r="FH272">
        <v>629</v>
      </c>
      <c r="FI272" t="s">
        <v>277</v>
      </c>
      <c r="FJ272" t="s">
        <v>278</v>
      </c>
      <c r="FK272" t="s">
        <v>210</v>
      </c>
      <c r="FL272" t="s">
        <v>207</v>
      </c>
      <c r="FM272">
        <v>92</v>
      </c>
      <c r="FN272">
        <v>502</v>
      </c>
      <c r="FO272" t="s">
        <v>277</v>
      </c>
      <c r="FP272" t="s">
        <v>278</v>
      </c>
      <c r="FQ272" t="s">
        <v>210</v>
      </c>
      <c r="FR272" t="s">
        <v>207</v>
      </c>
      <c r="FS272">
        <v>0</v>
      </c>
      <c r="FT272">
        <v>0</v>
      </c>
      <c r="FU272">
        <v>0</v>
      </c>
      <c r="FV272">
        <v>0</v>
      </c>
      <c r="FW272">
        <v>342</v>
      </c>
      <c r="FX272">
        <v>1883</v>
      </c>
      <c r="FY272">
        <v>0</v>
      </c>
      <c r="FZ272">
        <v>0</v>
      </c>
      <c r="GA272">
        <v>0</v>
      </c>
      <c r="GB272">
        <v>0</v>
      </c>
      <c r="GC272" t="s">
        <v>219</v>
      </c>
      <c r="GD272">
        <v>186</v>
      </c>
      <c r="GE272">
        <v>1024</v>
      </c>
      <c r="GF272" t="s">
        <v>219</v>
      </c>
      <c r="GG272" t="s">
        <v>384</v>
      </c>
      <c r="GH272" t="s">
        <v>396</v>
      </c>
      <c r="GI272" t="s">
        <v>219</v>
      </c>
      <c r="GJ272" t="s">
        <v>277</v>
      </c>
      <c r="GK272" t="s">
        <v>219</v>
      </c>
      <c r="GL272">
        <v>27</v>
      </c>
      <c r="GM272">
        <v>154</v>
      </c>
      <c r="GN272" t="s">
        <v>206</v>
      </c>
      <c r="GO272" t="s">
        <v>211</v>
      </c>
      <c r="GP272" t="s">
        <v>212</v>
      </c>
      <c r="GQ272" t="s">
        <v>212</v>
      </c>
      <c r="GR272" t="s">
        <v>220</v>
      </c>
    </row>
    <row r="273" spans="1:200" x14ac:dyDescent="0.2">
      <c r="A273" t="s">
        <v>215</v>
      </c>
      <c r="B273" t="s">
        <v>216</v>
      </c>
      <c r="C273" t="s">
        <v>1117</v>
      </c>
      <c r="D273" t="s">
        <v>544</v>
      </c>
      <c r="E273" t="s">
        <v>1116</v>
      </c>
      <c r="F273" t="s">
        <v>1118</v>
      </c>
      <c r="G273">
        <v>9</v>
      </c>
      <c r="H273">
        <v>9</v>
      </c>
      <c r="I273" t="s">
        <v>219</v>
      </c>
      <c r="J273">
        <v>2778</v>
      </c>
      <c r="K273">
        <v>15295</v>
      </c>
      <c r="L273">
        <v>1291</v>
      </c>
      <c r="M273">
        <v>7077</v>
      </c>
      <c r="N273" t="s">
        <v>235</v>
      </c>
      <c r="O273" t="s">
        <v>392</v>
      </c>
      <c r="P273">
        <v>646</v>
      </c>
      <c r="Q273">
        <v>3539</v>
      </c>
      <c r="R273" t="s">
        <v>216</v>
      </c>
      <c r="S273" t="s">
        <v>410</v>
      </c>
      <c r="T273">
        <v>258</v>
      </c>
      <c r="U273">
        <v>1417</v>
      </c>
      <c r="V273" t="s">
        <v>203</v>
      </c>
      <c r="W273" t="s">
        <v>413</v>
      </c>
      <c r="X273">
        <v>438</v>
      </c>
      <c r="Y273">
        <v>2402</v>
      </c>
      <c r="Z273" t="s">
        <v>216</v>
      </c>
      <c r="AA273" t="s">
        <v>544</v>
      </c>
      <c r="AB273">
        <v>111</v>
      </c>
      <c r="AC273">
        <v>670</v>
      </c>
      <c r="AD273" t="s">
        <v>216</v>
      </c>
      <c r="AE273" t="s">
        <v>544</v>
      </c>
      <c r="AF273">
        <v>34</v>
      </c>
      <c r="AG273">
        <v>190</v>
      </c>
      <c r="AH273" t="s">
        <v>207</v>
      </c>
      <c r="AI273" t="s">
        <v>207</v>
      </c>
      <c r="AJ273">
        <v>0</v>
      </c>
      <c r="AK273">
        <v>0</v>
      </c>
      <c r="AL273" t="s">
        <v>219</v>
      </c>
      <c r="AM273">
        <v>61</v>
      </c>
      <c r="AN273">
        <v>334</v>
      </c>
      <c r="AO273">
        <v>0</v>
      </c>
      <c r="AP273">
        <v>0</v>
      </c>
      <c r="AQ273" t="s">
        <v>207</v>
      </c>
      <c r="AR273" t="s">
        <v>207</v>
      </c>
      <c r="AS273">
        <v>0</v>
      </c>
      <c r="AT273">
        <v>0</v>
      </c>
      <c r="AU273" t="s">
        <v>207</v>
      </c>
      <c r="AV273" t="s">
        <v>207</v>
      </c>
      <c r="AW273">
        <v>0</v>
      </c>
      <c r="AX273">
        <v>0</v>
      </c>
      <c r="AY273" t="s">
        <v>207</v>
      </c>
      <c r="AZ273" t="s">
        <v>207</v>
      </c>
      <c r="BA273">
        <v>27</v>
      </c>
      <c r="BB273">
        <v>144</v>
      </c>
      <c r="BC273" t="s">
        <v>281</v>
      </c>
      <c r="BD273" t="s">
        <v>393</v>
      </c>
      <c r="BE273">
        <v>34</v>
      </c>
      <c r="BF273">
        <v>190</v>
      </c>
      <c r="BG273" t="s">
        <v>277</v>
      </c>
      <c r="BH273" t="s">
        <v>278</v>
      </c>
      <c r="BI273">
        <v>0</v>
      </c>
      <c r="BJ273">
        <v>0</v>
      </c>
      <c r="BK273">
        <v>7077</v>
      </c>
      <c r="BL273">
        <v>0</v>
      </c>
      <c r="BM273">
        <v>0</v>
      </c>
      <c r="BN273">
        <v>0</v>
      </c>
      <c r="BO273" t="s">
        <v>206</v>
      </c>
      <c r="BP273">
        <v>3539</v>
      </c>
      <c r="BQ273">
        <v>0</v>
      </c>
      <c r="BR273">
        <v>0</v>
      </c>
      <c r="BS273">
        <v>0</v>
      </c>
      <c r="BT273" t="s">
        <v>206</v>
      </c>
      <c r="BU273">
        <v>1417</v>
      </c>
      <c r="BV273">
        <v>0</v>
      </c>
      <c r="BW273">
        <v>0</v>
      </c>
      <c r="BX273">
        <v>0</v>
      </c>
      <c r="BY273" t="s">
        <v>206</v>
      </c>
      <c r="BZ273">
        <v>2402</v>
      </c>
      <c r="CA273">
        <v>0</v>
      </c>
      <c r="CB273">
        <v>0</v>
      </c>
      <c r="CC273">
        <v>0</v>
      </c>
      <c r="CD273" t="s">
        <v>206</v>
      </c>
      <c r="CE273">
        <v>0</v>
      </c>
      <c r="CF273">
        <v>529</v>
      </c>
      <c r="CG273">
        <v>0</v>
      </c>
      <c r="CH273">
        <v>141</v>
      </c>
      <c r="CI273" t="s">
        <v>206</v>
      </c>
      <c r="CJ273">
        <v>0</v>
      </c>
      <c r="CK273">
        <v>0</v>
      </c>
      <c r="CL273">
        <v>0</v>
      </c>
      <c r="CM273">
        <v>190</v>
      </c>
      <c r="CN273" t="s">
        <v>206</v>
      </c>
      <c r="CO273" t="s">
        <v>207</v>
      </c>
      <c r="CP273">
        <v>0</v>
      </c>
      <c r="CQ273">
        <v>0</v>
      </c>
      <c r="CR273">
        <v>0</v>
      </c>
      <c r="CS273">
        <v>2778</v>
      </c>
      <c r="CT273">
        <v>15295</v>
      </c>
      <c r="CU273" t="s">
        <v>219</v>
      </c>
      <c r="CV273">
        <v>9</v>
      </c>
      <c r="CW273">
        <v>48</v>
      </c>
      <c r="CX273">
        <v>749</v>
      </c>
      <c r="CY273">
        <v>4119</v>
      </c>
      <c r="CZ273" t="s">
        <v>219</v>
      </c>
      <c r="DA273">
        <f>Table1[[#This Row],[i- returnees internal present household]]+Table1[[#This Row],[k- abroad returnee household]]</f>
        <v>644</v>
      </c>
      <c r="DB273">
        <f>Table1[[#This Row],[i- returnees internal present individuals]]+Table1[[#This Row],[k- abroad returnee individuals]]</f>
        <v>3552</v>
      </c>
      <c r="DC273" t="s">
        <v>219</v>
      </c>
      <c r="DD273">
        <v>395</v>
      </c>
      <c r="DE273">
        <v>2178</v>
      </c>
      <c r="DF273">
        <v>111</v>
      </c>
      <c r="DG273">
        <v>599</v>
      </c>
      <c r="DH273" t="s">
        <v>216</v>
      </c>
      <c r="DI273" t="s">
        <v>311</v>
      </c>
      <c r="DJ273" t="s">
        <v>210</v>
      </c>
      <c r="DK273" t="s">
        <v>207</v>
      </c>
      <c r="DL273">
        <v>55</v>
      </c>
      <c r="DM273">
        <v>297</v>
      </c>
      <c r="DN273" t="s">
        <v>203</v>
      </c>
      <c r="DO273" t="s">
        <v>470</v>
      </c>
      <c r="DP273" t="s">
        <v>210</v>
      </c>
      <c r="DQ273" t="s">
        <v>207</v>
      </c>
      <c r="DR273">
        <v>75</v>
      </c>
      <c r="DS273">
        <v>405</v>
      </c>
      <c r="DT273" t="s">
        <v>262</v>
      </c>
      <c r="DU273" t="s">
        <v>362</v>
      </c>
      <c r="DV273" t="s">
        <v>210</v>
      </c>
      <c r="DW273" t="s">
        <v>207</v>
      </c>
      <c r="DX273">
        <v>92</v>
      </c>
      <c r="DY273">
        <v>496</v>
      </c>
      <c r="DZ273" t="s">
        <v>253</v>
      </c>
      <c r="EA273" t="s">
        <v>254</v>
      </c>
      <c r="EB273" t="s">
        <v>210</v>
      </c>
      <c r="EC273" t="s">
        <v>207</v>
      </c>
      <c r="ED273">
        <v>62</v>
      </c>
      <c r="EE273">
        <v>381</v>
      </c>
      <c r="EF273" t="s">
        <v>235</v>
      </c>
      <c r="EG273" t="s">
        <v>236</v>
      </c>
      <c r="EH273" t="s">
        <v>210</v>
      </c>
      <c r="EI273" t="s">
        <v>207</v>
      </c>
      <c r="EJ273">
        <v>0</v>
      </c>
      <c r="EK273">
        <v>0</v>
      </c>
      <c r="EL273" t="s">
        <v>219</v>
      </c>
      <c r="EM273">
        <v>249</v>
      </c>
      <c r="EN273">
        <v>1374</v>
      </c>
      <c r="EO273">
        <v>26</v>
      </c>
      <c r="EP273">
        <v>140</v>
      </c>
      <c r="EQ273" t="s">
        <v>277</v>
      </c>
      <c r="ER273" t="s">
        <v>278</v>
      </c>
      <c r="ES273" t="s">
        <v>210</v>
      </c>
      <c r="ET273" t="s">
        <v>207</v>
      </c>
      <c r="EU273">
        <v>26</v>
      </c>
      <c r="EV273">
        <v>140</v>
      </c>
      <c r="EW273" t="s">
        <v>281</v>
      </c>
      <c r="EX273" t="s">
        <v>393</v>
      </c>
      <c r="EY273" t="s">
        <v>210</v>
      </c>
      <c r="EZ273" t="s">
        <v>207</v>
      </c>
      <c r="FA273">
        <v>65</v>
      </c>
      <c r="FB273">
        <v>351</v>
      </c>
      <c r="FC273" t="s">
        <v>208</v>
      </c>
      <c r="FD273" t="s">
        <v>209</v>
      </c>
      <c r="FE273" t="s">
        <v>210</v>
      </c>
      <c r="FF273" t="s">
        <v>207</v>
      </c>
      <c r="FG273">
        <v>79</v>
      </c>
      <c r="FH273">
        <v>426</v>
      </c>
      <c r="FI273" t="s">
        <v>279</v>
      </c>
      <c r="FJ273" t="s">
        <v>414</v>
      </c>
      <c r="FK273" t="s">
        <v>210</v>
      </c>
      <c r="FL273" t="s">
        <v>207</v>
      </c>
      <c r="FM273">
        <v>53</v>
      </c>
      <c r="FN273">
        <v>317</v>
      </c>
      <c r="FO273" t="s">
        <v>277</v>
      </c>
      <c r="FP273" t="s">
        <v>278</v>
      </c>
      <c r="FQ273" t="s">
        <v>210</v>
      </c>
      <c r="FR273" t="s">
        <v>207</v>
      </c>
      <c r="FS273">
        <v>0</v>
      </c>
      <c r="FT273">
        <v>0</v>
      </c>
      <c r="FU273">
        <v>395</v>
      </c>
      <c r="FV273">
        <v>2178</v>
      </c>
      <c r="FW273">
        <v>249</v>
      </c>
      <c r="FX273">
        <v>1374</v>
      </c>
      <c r="FY273">
        <v>0</v>
      </c>
      <c r="FZ273">
        <v>0</v>
      </c>
      <c r="GA273">
        <v>0</v>
      </c>
      <c r="GB273">
        <v>0</v>
      </c>
      <c r="GC273" t="s">
        <v>219</v>
      </c>
      <c r="GD273">
        <v>42</v>
      </c>
      <c r="GE273">
        <v>230</v>
      </c>
      <c r="GF273" t="s">
        <v>219</v>
      </c>
      <c r="GG273" t="s">
        <v>216</v>
      </c>
      <c r="GH273" t="s">
        <v>318</v>
      </c>
      <c r="GI273" t="s">
        <v>219</v>
      </c>
      <c r="GJ273" t="s">
        <v>281</v>
      </c>
      <c r="GK273" t="s">
        <v>219</v>
      </c>
      <c r="GL273">
        <v>13</v>
      </c>
      <c r="GM273">
        <v>74</v>
      </c>
      <c r="GN273" t="s">
        <v>219</v>
      </c>
      <c r="GO273" t="s">
        <v>212</v>
      </c>
      <c r="GP273" t="s">
        <v>212</v>
      </c>
      <c r="GQ273" t="s">
        <v>211</v>
      </c>
      <c r="GR273" t="s">
        <v>220</v>
      </c>
    </row>
    <row r="274" spans="1:200" x14ac:dyDescent="0.2">
      <c r="A274" t="s">
        <v>383</v>
      </c>
      <c r="B274" t="s">
        <v>384</v>
      </c>
      <c r="C274" t="s">
        <v>395</v>
      </c>
      <c r="D274" t="s">
        <v>396</v>
      </c>
      <c r="E274" t="s">
        <v>1119</v>
      </c>
      <c r="F274" t="s">
        <v>1120</v>
      </c>
      <c r="G274">
        <v>9</v>
      </c>
      <c r="H274">
        <v>9</v>
      </c>
      <c r="I274" t="s">
        <v>219</v>
      </c>
      <c r="J274">
        <v>390</v>
      </c>
      <c r="K274">
        <v>1948</v>
      </c>
      <c r="L274">
        <v>0</v>
      </c>
      <c r="M274">
        <v>0</v>
      </c>
      <c r="N274" t="s">
        <v>207</v>
      </c>
      <c r="O274" t="s">
        <v>207</v>
      </c>
      <c r="P274">
        <v>182</v>
      </c>
      <c r="Q274">
        <v>909</v>
      </c>
      <c r="R274" t="s">
        <v>384</v>
      </c>
      <c r="S274" t="s">
        <v>396</v>
      </c>
      <c r="T274">
        <v>0</v>
      </c>
      <c r="U274">
        <v>0</v>
      </c>
      <c r="V274" t="s">
        <v>207</v>
      </c>
      <c r="W274" t="s">
        <v>207</v>
      </c>
      <c r="X274">
        <v>104</v>
      </c>
      <c r="Y274">
        <v>519</v>
      </c>
      <c r="Z274" t="s">
        <v>288</v>
      </c>
      <c r="AA274" t="s">
        <v>644</v>
      </c>
      <c r="AB274">
        <v>96</v>
      </c>
      <c r="AC274">
        <v>479</v>
      </c>
      <c r="AD274" t="s">
        <v>288</v>
      </c>
      <c r="AE274" t="s">
        <v>644</v>
      </c>
      <c r="AF274">
        <v>8</v>
      </c>
      <c r="AG274">
        <v>41</v>
      </c>
      <c r="AH274" t="s">
        <v>288</v>
      </c>
      <c r="AI274" t="s">
        <v>644</v>
      </c>
      <c r="AJ274">
        <v>0</v>
      </c>
      <c r="AK274">
        <v>0</v>
      </c>
      <c r="AL274" t="s">
        <v>206</v>
      </c>
      <c r="AM274">
        <v>0</v>
      </c>
      <c r="AN274">
        <v>0</v>
      </c>
      <c r="AO274">
        <v>0</v>
      </c>
      <c r="AP274">
        <v>0</v>
      </c>
      <c r="AQ274" t="s">
        <v>207</v>
      </c>
      <c r="AR274" t="s">
        <v>207</v>
      </c>
      <c r="AS274">
        <v>0</v>
      </c>
      <c r="AT274">
        <v>0</v>
      </c>
      <c r="AU274" t="s">
        <v>207</v>
      </c>
      <c r="AV274" t="s">
        <v>207</v>
      </c>
      <c r="AW274">
        <v>0</v>
      </c>
      <c r="AX274">
        <v>0</v>
      </c>
      <c r="AY274" t="s">
        <v>207</v>
      </c>
      <c r="AZ274" t="s">
        <v>207</v>
      </c>
      <c r="BA274">
        <v>0</v>
      </c>
      <c r="BB274">
        <v>0</v>
      </c>
      <c r="BC274" t="s">
        <v>207</v>
      </c>
      <c r="BD274" t="s">
        <v>207</v>
      </c>
      <c r="BE274">
        <v>0</v>
      </c>
      <c r="BF274">
        <v>0</v>
      </c>
      <c r="BG274" t="s">
        <v>207</v>
      </c>
      <c r="BH274" t="s">
        <v>207</v>
      </c>
      <c r="BI274">
        <v>0</v>
      </c>
      <c r="BJ274">
        <v>0</v>
      </c>
      <c r="BK274">
        <v>0</v>
      </c>
      <c r="BL274">
        <v>0</v>
      </c>
      <c r="BM274">
        <v>0</v>
      </c>
      <c r="BN274">
        <v>0</v>
      </c>
      <c r="BO274" t="s">
        <v>206</v>
      </c>
      <c r="BP274">
        <v>909</v>
      </c>
      <c r="BQ274">
        <v>0</v>
      </c>
      <c r="BR274">
        <v>0</v>
      </c>
      <c r="BS274">
        <v>0</v>
      </c>
      <c r="BT274" t="s">
        <v>206</v>
      </c>
      <c r="BU274">
        <v>0</v>
      </c>
      <c r="BV274">
        <v>0</v>
      </c>
      <c r="BW274">
        <v>0</v>
      </c>
      <c r="BX274">
        <v>0</v>
      </c>
      <c r="BY274" t="s">
        <v>206</v>
      </c>
      <c r="BZ274">
        <v>519</v>
      </c>
      <c r="CA274">
        <v>0</v>
      </c>
      <c r="CB274">
        <v>0</v>
      </c>
      <c r="CC274">
        <v>0</v>
      </c>
      <c r="CD274" t="s">
        <v>206</v>
      </c>
      <c r="CE274">
        <v>0</v>
      </c>
      <c r="CF274">
        <v>381</v>
      </c>
      <c r="CG274">
        <v>98</v>
      </c>
      <c r="CH274">
        <v>0</v>
      </c>
      <c r="CI274" t="s">
        <v>206</v>
      </c>
      <c r="CJ274">
        <v>0</v>
      </c>
      <c r="CK274">
        <v>0</v>
      </c>
      <c r="CL274">
        <v>41</v>
      </c>
      <c r="CM274">
        <v>0</v>
      </c>
      <c r="CN274" t="s">
        <v>206</v>
      </c>
      <c r="CO274" t="s">
        <v>207</v>
      </c>
      <c r="CP274">
        <v>0</v>
      </c>
      <c r="CQ274">
        <v>34</v>
      </c>
      <c r="CR274">
        <v>128</v>
      </c>
      <c r="CS274">
        <v>356</v>
      </c>
      <c r="CT274">
        <v>1820</v>
      </c>
      <c r="CU274" t="s">
        <v>206</v>
      </c>
      <c r="CV274">
        <v>0</v>
      </c>
      <c r="CW274">
        <v>0</v>
      </c>
      <c r="CX274">
        <v>0</v>
      </c>
      <c r="CY274">
        <v>0</v>
      </c>
      <c r="CZ274" t="s">
        <v>219</v>
      </c>
      <c r="DA274">
        <f>Table1[[#This Row],[i- returnees internal present household]]+Table1[[#This Row],[k- abroad returnee household]]</f>
        <v>191</v>
      </c>
      <c r="DB274">
        <f>Table1[[#This Row],[i- returnees internal present individuals]]+Table1[[#This Row],[k- abroad returnee individuals]]</f>
        <v>952</v>
      </c>
      <c r="DC274" t="s">
        <v>219</v>
      </c>
      <c r="DD274">
        <v>156</v>
      </c>
      <c r="DE274">
        <v>767</v>
      </c>
      <c r="DF274">
        <v>0</v>
      </c>
      <c r="DG274">
        <v>0</v>
      </c>
      <c r="DH274" t="s">
        <v>207</v>
      </c>
      <c r="DI274" t="s">
        <v>207</v>
      </c>
      <c r="DJ274" t="s">
        <v>207</v>
      </c>
      <c r="DK274" t="s">
        <v>207</v>
      </c>
      <c r="DL274">
        <v>45</v>
      </c>
      <c r="DM274">
        <v>235</v>
      </c>
      <c r="DN274" t="s">
        <v>288</v>
      </c>
      <c r="DO274" t="s">
        <v>644</v>
      </c>
      <c r="DP274" t="s">
        <v>210</v>
      </c>
      <c r="DQ274" t="s">
        <v>207</v>
      </c>
      <c r="DR274">
        <v>0</v>
      </c>
      <c r="DS274">
        <v>0</v>
      </c>
      <c r="DT274" t="s">
        <v>207</v>
      </c>
      <c r="DU274" t="s">
        <v>207</v>
      </c>
      <c r="DV274" t="s">
        <v>207</v>
      </c>
      <c r="DW274" t="s">
        <v>207</v>
      </c>
      <c r="DX274">
        <v>23</v>
      </c>
      <c r="DY274">
        <v>132</v>
      </c>
      <c r="DZ274" t="s">
        <v>288</v>
      </c>
      <c r="EA274" t="s">
        <v>646</v>
      </c>
      <c r="EB274" t="s">
        <v>210</v>
      </c>
      <c r="EC274" t="s">
        <v>207</v>
      </c>
      <c r="ED274">
        <v>88</v>
      </c>
      <c r="EE274">
        <v>400</v>
      </c>
      <c r="EF274" t="s">
        <v>288</v>
      </c>
      <c r="EG274" t="s">
        <v>646</v>
      </c>
      <c r="EH274" t="s">
        <v>210</v>
      </c>
      <c r="EI274" t="s">
        <v>207</v>
      </c>
      <c r="EJ274">
        <v>0</v>
      </c>
      <c r="EK274">
        <v>0</v>
      </c>
      <c r="EL274" t="s">
        <v>219</v>
      </c>
      <c r="EM274">
        <v>35</v>
      </c>
      <c r="EN274">
        <v>185</v>
      </c>
      <c r="EO274">
        <v>0</v>
      </c>
      <c r="EP274">
        <v>0</v>
      </c>
      <c r="EQ274" t="s">
        <v>207</v>
      </c>
      <c r="ER274" t="s">
        <v>207</v>
      </c>
      <c r="ES274" t="s">
        <v>207</v>
      </c>
      <c r="ET274" t="s">
        <v>207</v>
      </c>
      <c r="EU274">
        <v>0</v>
      </c>
      <c r="EV274">
        <v>0</v>
      </c>
      <c r="EW274" t="s">
        <v>207</v>
      </c>
      <c r="EX274" t="s">
        <v>207</v>
      </c>
      <c r="EY274" t="s">
        <v>207</v>
      </c>
      <c r="EZ274" t="s">
        <v>207</v>
      </c>
      <c r="FA274">
        <v>20</v>
      </c>
      <c r="FB274">
        <v>99</v>
      </c>
      <c r="FC274" t="s">
        <v>277</v>
      </c>
      <c r="FD274" t="s">
        <v>278</v>
      </c>
      <c r="FE274" t="s">
        <v>210</v>
      </c>
      <c r="FF274" t="s">
        <v>207</v>
      </c>
      <c r="FG274">
        <v>10</v>
      </c>
      <c r="FH274">
        <v>56</v>
      </c>
      <c r="FI274" t="s">
        <v>277</v>
      </c>
      <c r="FJ274" t="s">
        <v>768</v>
      </c>
      <c r="FK274" t="s">
        <v>210</v>
      </c>
      <c r="FL274" t="s">
        <v>207</v>
      </c>
      <c r="FM274">
        <v>5</v>
      </c>
      <c r="FN274">
        <v>30</v>
      </c>
      <c r="FO274" t="s">
        <v>277</v>
      </c>
      <c r="FP274" t="s">
        <v>768</v>
      </c>
      <c r="FQ274" t="s">
        <v>210</v>
      </c>
      <c r="FR274" t="s">
        <v>207</v>
      </c>
      <c r="FS274">
        <v>0</v>
      </c>
      <c r="FT274">
        <v>0</v>
      </c>
      <c r="FU274">
        <v>43</v>
      </c>
      <c r="FV274">
        <v>214</v>
      </c>
      <c r="FW274">
        <v>75</v>
      </c>
      <c r="FX274">
        <v>374</v>
      </c>
      <c r="FY274">
        <v>73</v>
      </c>
      <c r="FZ274">
        <v>364</v>
      </c>
      <c r="GA274">
        <v>0</v>
      </c>
      <c r="GB274">
        <v>0</v>
      </c>
      <c r="GC274" t="s">
        <v>219</v>
      </c>
      <c r="GD274">
        <v>30</v>
      </c>
      <c r="GE274">
        <v>157</v>
      </c>
      <c r="GF274" t="s">
        <v>219</v>
      </c>
      <c r="GG274" t="s">
        <v>288</v>
      </c>
      <c r="GH274" t="s">
        <v>646</v>
      </c>
      <c r="GI274" t="s">
        <v>219</v>
      </c>
      <c r="GJ274" t="s">
        <v>277</v>
      </c>
      <c r="GK274" t="s">
        <v>219</v>
      </c>
      <c r="GL274">
        <v>25</v>
      </c>
      <c r="GM274">
        <v>142</v>
      </c>
      <c r="GN274" t="s">
        <v>219</v>
      </c>
      <c r="GO274" t="s">
        <v>211</v>
      </c>
      <c r="GP274" t="s">
        <v>212</v>
      </c>
      <c r="GQ274" t="s">
        <v>212</v>
      </c>
      <c r="GR274" t="s">
        <v>220</v>
      </c>
    </row>
    <row r="275" spans="1:200" x14ac:dyDescent="0.2">
      <c r="A275" t="s">
        <v>215</v>
      </c>
      <c r="B275" t="s">
        <v>216</v>
      </c>
      <c r="C275" t="s">
        <v>222</v>
      </c>
      <c r="D275" t="s">
        <v>223</v>
      </c>
      <c r="E275" t="s">
        <v>1121</v>
      </c>
      <c r="F275" t="s">
        <v>1122</v>
      </c>
      <c r="G275">
        <v>9</v>
      </c>
      <c r="H275">
        <v>9</v>
      </c>
      <c r="I275" t="s">
        <v>219</v>
      </c>
      <c r="J275">
        <v>190</v>
      </c>
      <c r="K275">
        <v>986</v>
      </c>
      <c r="L275">
        <v>0</v>
      </c>
      <c r="M275">
        <v>0</v>
      </c>
      <c r="N275" t="s">
        <v>207</v>
      </c>
      <c r="O275" t="s">
        <v>207</v>
      </c>
      <c r="P275">
        <v>100</v>
      </c>
      <c r="Q275">
        <v>524</v>
      </c>
      <c r="R275" t="s">
        <v>216</v>
      </c>
      <c r="S275" t="s">
        <v>255</v>
      </c>
      <c r="T275">
        <v>90</v>
      </c>
      <c r="U275">
        <v>462</v>
      </c>
      <c r="V275" t="s">
        <v>216</v>
      </c>
      <c r="W275" t="s">
        <v>223</v>
      </c>
      <c r="X275">
        <v>0</v>
      </c>
      <c r="Y275">
        <v>0</v>
      </c>
      <c r="Z275" t="s">
        <v>207</v>
      </c>
      <c r="AA275" t="s">
        <v>207</v>
      </c>
      <c r="AB275">
        <v>0</v>
      </c>
      <c r="AC275">
        <v>0</v>
      </c>
      <c r="AD275" t="s">
        <v>207</v>
      </c>
      <c r="AE275" t="s">
        <v>207</v>
      </c>
      <c r="AF275">
        <v>0</v>
      </c>
      <c r="AG275">
        <v>0</v>
      </c>
      <c r="AH275" t="s">
        <v>207</v>
      </c>
      <c r="AI275" t="s">
        <v>207</v>
      </c>
      <c r="AJ275">
        <v>0</v>
      </c>
      <c r="AK275">
        <v>0</v>
      </c>
      <c r="AL275" t="s">
        <v>219</v>
      </c>
      <c r="AM275">
        <v>46</v>
      </c>
      <c r="AN275">
        <v>190</v>
      </c>
      <c r="AO275">
        <v>21</v>
      </c>
      <c r="AP275">
        <v>98</v>
      </c>
      <c r="AQ275" t="s">
        <v>208</v>
      </c>
      <c r="AR275" t="s">
        <v>209</v>
      </c>
      <c r="AS275">
        <v>25</v>
      </c>
      <c r="AT275">
        <v>92</v>
      </c>
      <c r="AU275" t="s">
        <v>279</v>
      </c>
      <c r="AV275" t="s">
        <v>414</v>
      </c>
      <c r="AW275">
        <v>0</v>
      </c>
      <c r="AX275">
        <v>0</v>
      </c>
      <c r="AY275" t="s">
        <v>207</v>
      </c>
      <c r="AZ275" t="s">
        <v>207</v>
      </c>
      <c r="BA275">
        <v>0</v>
      </c>
      <c r="BB275">
        <v>0</v>
      </c>
      <c r="BC275" t="s">
        <v>207</v>
      </c>
      <c r="BD275" t="s">
        <v>207</v>
      </c>
      <c r="BE275">
        <v>0</v>
      </c>
      <c r="BF275">
        <v>0</v>
      </c>
      <c r="BG275" t="s">
        <v>207</v>
      </c>
      <c r="BH275" t="s">
        <v>207</v>
      </c>
      <c r="BI275">
        <v>0</v>
      </c>
      <c r="BJ275">
        <v>0</v>
      </c>
      <c r="BK275">
        <v>0</v>
      </c>
      <c r="BL275">
        <v>0</v>
      </c>
      <c r="BM275">
        <v>0</v>
      </c>
      <c r="BN275">
        <v>0</v>
      </c>
      <c r="BO275" t="s">
        <v>206</v>
      </c>
      <c r="BP275">
        <v>524</v>
      </c>
      <c r="BQ275">
        <v>0</v>
      </c>
      <c r="BR275">
        <v>0</v>
      </c>
      <c r="BS275">
        <v>0</v>
      </c>
      <c r="BT275" t="s">
        <v>206</v>
      </c>
      <c r="BU275">
        <v>462</v>
      </c>
      <c r="BV275">
        <v>0</v>
      </c>
      <c r="BW275">
        <v>0</v>
      </c>
      <c r="BX275">
        <v>0</v>
      </c>
      <c r="BY275" t="s">
        <v>206</v>
      </c>
      <c r="BZ275">
        <v>0</v>
      </c>
      <c r="CA275">
        <v>0</v>
      </c>
      <c r="CB275">
        <v>0</v>
      </c>
      <c r="CC275">
        <v>0</v>
      </c>
      <c r="CD275" t="s">
        <v>206</v>
      </c>
      <c r="CE275">
        <v>0</v>
      </c>
      <c r="CF275">
        <v>0</v>
      </c>
      <c r="CG275">
        <v>0</v>
      </c>
      <c r="CH275">
        <v>0</v>
      </c>
      <c r="CI275" t="s">
        <v>206</v>
      </c>
      <c r="CJ275">
        <v>0</v>
      </c>
      <c r="CK275">
        <v>0</v>
      </c>
      <c r="CL275">
        <v>0</v>
      </c>
      <c r="CM275">
        <v>0</v>
      </c>
      <c r="CN275" t="s">
        <v>206</v>
      </c>
      <c r="CO275" t="s">
        <v>207</v>
      </c>
      <c r="CP275">
        <v>0</v>
      </c>
      <c r="CQ275">
        <v>0</v>
      </c>
      <c r="CR275">
        <v>0</v>
      </c>
      <c r="CS275">
        <v>190</v>
      </c>
      <c r="CT275">
        <v>986</v>
      </c>
      <c r="CU275" t="s">
        <v>219</v>
      </c>
      <c r="CV275">
        <v>60</v>
      </c>
      <c r="CW275">
        <v>300</v>
      </c>
      <c r="CX275">
        <v>541</v>
      </c>
      <c r="CY275">
        <v>2803</v>
      </c>
      <c r="CZ275" t="s">
        <v>219</v>
      </c>
      <c r="DA275">
        <f>Table1[[#This Row],[i- returnees internal present household]]+Table1[[#This Row],[k- abroad returnee household]]</f>
        <v>355</v>
      </c>
      <c r="DB275">
        <f>Table1[[#This Row],[i- returnees internal present individuals]]+Table1[[#This Row],[k- abroad returnee individuals]]</f>
        <v>1711</v>
      </c>
      <c r="DC275" t="s">
        <v>219</v>
      </c>
      <c r="DD275">
        <v>257</v>
      </c>
      <c r="DE275">
        <v>1251</v>
      </c>
      <c r="DF275">
        <v>0</v>
      </c>
      <c r="DG275">
        <v>0</v>
      </c>
      <c r="DH275" t="s">
        <v>207</v>
      </c>
      <c r="DI275" t="s">
        <v>207</v>
      </c>
      <c r="DJ275" t="s">
        <v>207</v>
      </c>
      <c r="DK275" t="s">
        <v>207</v>
      </c>
      <c r="DL275">
        <v>0</v>
      </c>
      <c r="DM275">
        <v>0</v>
      </c>
      <c r="DN275" t="s">
        <v>207</v>
      </c>
      <c r="DO275" t="s">
        <v>207</v>
      </c>
      <c r="DP275" t="s">
        <v>207</v>
      </c>
      <c r="DQ275" t="s">
        <v>207</v>
      </c>
      <c r="DR275">
        <v>116</v>
      </c>
      <c r="DS275">
        <v>630</v>
      </c>
      <c r="DT275" t="s">
        <v>216</v>
      </c>
      <c r="DU275" t="s">
        <v>223</v>
      </c>
      <c r="DV275" t="s">
        <v>210</v>
      </c>
      <c r="DW275" t="s">
        <v>207</v>
      </c>
      <c r="DX275">
        <v>127</v>
      </c>
      <c r="DY275">
        <v>585</v>
      </c>
      <c r="DZ275" t="s">
        <v>216</v>
      </c>
      <c r="EA275" t="s">
        <v>223</v>
      </c>
      <c r="EB275" t="s">
        <v>210</v>
      </c>
      <c r="EC275" t="s">
        <v>207</v>
      </c>
      <c r="ED275">
        <v>14</v>
      </c>
      <c r="EE275">
        <v>36</v>
      </c>
      <c r="EF275" t="s">
        <v>216</v>
      </c>
      <c r="EG275" t="s">
        <v>223</v>
      </c>
      <c r="EH275" t="s">
        <v>210</v>
      </c>
      <c r="EI275" t="s">
        <v>207</v>
      </c>
      <c r="EJ275">
        <v>0</v>
      </c>
      <c r="EK275">
        <v>0</v>
      </c>
      <c r="EL275" t="s">
        <v>219</v>
      </c>
      <c r="EM275">
        <v>98</v>
      </c>
      <c r="EN275">
        <v>460</v>
      </c>
      <c r="EO275">
        <v>0</v>
      </c>
      <c r="EP275">
        <v>0</v>
      </c>
      <c r="EQ275" t="s">
        <v>207</v>
      </c>
      <c r="ER275" t="s">
        <v>207</v>
      </c>
      <c r="ES275" t="s">
        <v>207</v>
      </c>
      <c r="ET275" t="s">
        <v>207</v>
      </c>
      <c r="EU275">
        <v>0</v>
      </c>
      <c r="EV275">
        <v>0</v>
      </c>
      <c r="EW275" t="s">
        <v>207</v>
      </c>
      <c r="EX275" t="s">
        <v>207</v>
      </c>
      <c r="EY275" t="s">
        <v>207</v>
      </c>
      <c r="EZ275" t="s">
        <v>207</v>
      </c>
      <c r="FA275">
        <v>57</v>
      </c>
      <c r="FB275">
        <v>255</v>
      </c>
      <c r="FC275" t="s">
        <v>281</v>
      </c>
      <c r="FD275" t="s">
        <v>484</v>
      </c>
      <c r="FE275" t="s">
        <v>210</v>
      </c>
      <c r="FF275" t="s">
        <v>207</v>
      </c>
      <c r="FG275">
        <v>41</v>
      </c>
      <c r="FH275">
        <v>205</v>
      </c>
      <c r="FI275" t="s">
        <v>279</v>
      </c>
      <c r="FJ275" t="s">
        <v>414</v>
      </c>
      <c r="FK275" t="s">
        <v>210</v>
      </c>
      <c r="FL275" t="s">
        <v>207</v>
      </c>
      <c r="FM275">
        <v>0</v>
      </c>
      <c r="FN275">
        <v>0</v>
      </c>
      <c r="FO275" t="s">
        <v>207</v>
      </c>
      <c r="FP275" t="s">
        <v>207</v>
      </c>
      <c r="FQ275" t="s">
        <v>207</v>
      </c>
      <c r="FR275" t="s">
        <v>207</v>
      </c>
      <c r="FS275">
        <v>0</v>
      </c>
      <c r="FT275">
        <v>0</v>
      </c>
      <c r="FU275">
        <v>168</v>
      </c>
      <c r="FV275">
        <v>816</v>
      </c>
      <c r="FW275">
        <v>83</v>
      </c>
      <c r="FX275">
        <v>395</v>
      </c>
      <c r="FY275">
        <v>104</v>
      </c>
      <c r="FZ275">
        <v>500</v>
      </c>
      <c r="GA275">
        <v>0</v>
      </c>
      <c r="GB275">
        <v>0</v>
      </c>
      <c r="GC275" t="s">
        <v>219</v>
      </c>
      <c r="GD275">
        <v>40</v>
      </c>
      <c r="GE275">
        <v>195</v>
      </c>
      <c r="GF275" t="s">
        <v>219</v>
      </c>
      <c r="GG275" t="s">
        <v>216</v>
      </c>
      <c r="GH275" t="s">
        <v>223</v>
      </c>
      <c r="GI275" t="s">
        <v>219</v>
      </c>
      <c r="GJ275" t="s">
        <v>281</v>
      </c>
      <c r="GK275" t="s">
        <v>219</v>
      </c>
      <c r="GL275">
        <v>21</v>
      </c>
      <c r="GM275">
        <v>119</v>
      </c>
      <c r="GN275" t="s">
        <v>219</v>
      </c>
      <c r="GO275" t="s">
        <v>212</v>
      </c>
      <c r="GP275" t="s">
        <v>211</v>
      </c>
      <c r="GQ275" t="s">
        <v>257</v>
      </c>
      <c r="GR275" t="s">
        <v>220</v>
      </c>
    </row>
    <row r="276" spans="1:200" x14ac:dyDescent="0.2">
      <c r="A276" t="s">
        <v>215</v>
      </c>
      <c r="B276" t="s">
        <v>216</v>
      </c>
      <c r="C276" t="s">
        <v>214</v>
      </c>
      <c r="D276" t="s">
        <v>217</v>
      </c>
      <c r="E276" t="s">
        <v>1123</v>
      </c>
      <c r="F276" t="s">
        <v>1124</v>
      </c>
      <c r="G276">
        <v>9</v>
      </c>
      <c r="H276">
        <v>9</v>
      </c>
      <c r="I276" t="s">
        <v>219</v>
      </c>
      <c r="J276">
        <v>162</v>
      </c>
      <c r="K276">
        <v>930</v>
      </c>
      <c r="L276">
        <v>25</v>
      </c>
      <c r="M276">
        <v>140</v>
      </c>
      <c r="N276" t="s">
        <v>203</v>
      </c>
      <c r="O276" t="s">
        <v>412</v>
      </c>
      <c r="P276">
        <v>28</v>
      </c>
      <c r="Q276">
        <v>156</v>
      </c>
      <c r="R276" t="s">
        <v>203</v>
      </c>
      <c r="S276" t="s">
        <v>412</v>
      </c>
      <c r="T276">
        <v>30</v>
      </c>
      <c r="U276">
        <v>168</v>
      </c>
      <c r="V276" t="s">
        <v>216</v>
      </c>
      <c r="W276" t="s">
        <v>544</v>
      </c>
      <c r="X276">
        <v>25</v>
      </c>
      <c r="Y276">
        <v>106</v>
      </c>
      <c r="Z276" t="s">
        <v>203</v>
      </c>
      <c r="AA276" t="s">
        <v>412</v>
      </c>
      <c r="AB276">
        <v>20</v>
      </c>
      <c r="AC276">
        <v>160</v>
      </c>
      <c r="AD276" t="s">
        <v>203</v>
      </c>
      <c r="AE276" t="s">
        <v>412</v>
      </c>
      <c r="AF276">
        <v>34</v>
      </c>
      <c r="AG276">
        <v>200</v>
      </c>
      <c r="AH276" t="s">
        <v>203</v>
      </c>
      <c r="AI276" t="s">
        <v>412</v>
      </c>
      <c r="AJ276">
        <v>0</v>
      </c>
      <c r="AK276">
        <v>0</v>
      </c>
      <c r="AL276" t="s">
        <v>219</v>
      </c>
      <c r="AM276">
        <v>47</v>
      </c>
      <c r="AN276">
        <v>169</v>
      </c>
      <c r="AO276">
        <v>0</v>
      </c>
      <c r="AP276">
        <v>0</v>
      </c>
      <c r="AQ276" t="s">
        <v>207</v>
      </c>
      <c r="AR276" t="s">
        <v>207</v>
      </c>
      <c r="AS276">
        <v>0</v>
      </c>
      <c r="AT276">
        <v>0</v>
      </c>
      <c r="AU276" t="s">
        <v>207</v>
      </c>
      <c r="AV276" t="s">
        <v>207</v>
      </c>
      <c r="AW276">
        <v>10</v>
      </c>
      <c r="AX276">
        <v>39</v>
      </c>
      <c r="AY276" t="s">
        <v>277</v>
      </c>
      <c r="AZ276" t="s">
        <v>471</v>
      </c>
      <c r="BA276">
        <v>17</v>
      </c>
      <c r="BB276">
        <v>55</v>
      </c>
      <c r="BC276" t="s">
        <v>277</v>
      </c>
      <c r="BD276" t="s">
        <v>471</v>
      </c>
      <c r="BE276">
        <v>20</v>
      </c>
      <c r="BF276">
        <v>75</v>
      </c>
      <c r="BG276" t="s">
        <v>281</v>
      </c>
      <c r="BH276" t="s">
        <v>484</v>
      </c>
      <c r="BI276">
        <v>0</v>
      </c>
      <c r="BJ276">
        <v>0</v>
      </c>
      <c r="BK276">
        <v>140</v>
      </c>
      <c r="BL276">
        <v>0</v>
      </c>
      <c r="BM276">
        <v>0</v>
      </c>
      <c r="BN276">
        <v>0</v>
      </c>
      <c r="BO276" t="s">
        <v>206</v>
      </c>
      <c r="BP276">
        <v>156</v>
      </c>
      <c r="BQ276">
        <v>0</v>
      </c>
      <c r="BR276">
        <v>0</v>
      </c>
      <c r="BS276">
        <v>0</v>
      </c>
      <c r="BT276" t="s">
        <v>206</v>
      </c>
      <c r="BU276">
        <v>168</v>
      </c>
      <c r="BV276">
        <v>0</v>
      </c>
      <c r="BW276">
        <v>0</v>
      </c>
      <c r="BX276">
        <v>0</v>
      </c>
      <c r="BY276" t="s">
        <v>206</v>
      </c>
      <c r="BZ276">
        <v>106</v>
      </c>
      <c r="CA276">
        <v>0</v>
      </c>
      <c r="CB276">
        <v>0</v>
      </c>
      <c r="CC276">
        <v>0</v>
      </c>
      <c r="CD276" t="s">
        <v>206</v>
      </c>
      <c r="CE276">
        <v>160</v>
      </c>
      <c r="CF276">
        <v>0</v>
      </c>
      <c r="CG276">
        <v>0</v>
      </c>
      <c r="CH276">
        <v>0</v>
      </c>
      <c r="CI276" t="s">
        <v>206</v>
      </c>
      <c r="CJ276">
        <v>200</v>
      </c>
      <c r="CK276">
        <v>0</v>
      </c>
      <c r="CL276">
        <v>0</v>
      </c>
      <c r="CM276">
        <v>0</v>
      </c>
      <c r="CN276" t="s">
        <v>206</v>
      </c>
      <c r="CO276" t="s">
        <v>207</v>
      </c>
      <c r="CP276">
        <v>0</v>
      </c>
      <c r="CQ276">
        <v>0</v>
      </c>
      <c r="CR276">
        <v>0</v>
      </c>
      <c r="CS276">
        <v>162</v>
      </c>
      <c r="CT276">
        <v>930</v>
      </c>
      <c r="CU276" t="s">
        <v>219</v>
      </c>
      <c r="CV276">
        <v>30</v>
      </c>
      <c r="CW276">
        <v>150</v>
      </c>
      <c r="CX276">
        <v>300</v>
      </c>
      <c r="CY276">
        <v>700</v>
      </c>
      <c r="CZ276" t="s">
        <v>219</v>
      </c>
      <c r="DA276">
        <f>Table1[[#This Row],[i- returnees internal present household]]+Table1[[#This Row],[k- abroad returnee household]]</f>
        <v>156</v>
      </c>
      <c r="DB276">
        <f>Table1[[#This Row],[i- returnees internal present individuals]]+Table1[[#This Row],[k- abroad returnee individuals]]</f>
        <v>675</v>
      </c>
      <c r="DC276" t="s">
        <v>219</v>
      </c>
      <c r="DD276">
        <v>106</v>
      </c>
      <c r="DE276">
        <v>497</v>
      </c>
      <c r="DF276">
        <v>15</v>
      </c>
      <c r="DG276">
        <v>84</v>
      </c>
      <c r="DH276" t="s">
        <v>253</v>
      </c>
      <c r="DI276" t="s">
        <v>256</v>
      </c>
      <c r="DJ276" t="s">
        <v>210</v>
      </c>
      <c r="DK276" t="s">
        <v>207</v>
      </c>
      <c r="DL276">
        <v>15</v>
      </c>
      <c r="DM276">
        <v>70</v>
      </c>
      <c r="DN276" t="s">
        <v>216</v>
      </c>
      <c r="DO276" t="s">
        <v>544</v>
      </c>
      <c r="DP276" t="s">
        <v>210</v>
      </c>
      <c r="DQ276" t="s">
        <v>207</v>
      </c>
      <c r="DR276">
        <v>22</v>
      </c>
      <c r="DS276">
        <v>82</v>
      </c>
      <c r="DT276" t="s">
        <v>203</v>
      </c>
      <c r="DU276" t="s">
        <v>412</v>
      </c>
      <c r="DV276" t="s">
        <v>210</v>
      </c>
      <c r="DW276" t="s">
        <v>207</v>
      </c>
      <c r="DX276">
        <v>26</v>
      </c>
      <c r="DY276">
        <v>56</v>
      </c>
      <c r="DZ276" t="s">
        <v>203</v>
      </c>
      <c r="EA276" t="s">
        <v>412</v>
      </c>
      <c r="EB276" t="s">
        <v>210</v>
      </c>
      <c r="EC276" t="s">
        <v>207</v>
      </c>
      <c r="ED276">
        <v>28</v>
      </c>
      <c r="EE276">
        <v>205</v>
      </c>
      <c r="EF276" t="s">
        <v>203</v>
      </c>
      <c r="EG276" t="s">
        <v>412</v>
      </c>
      <c r="EH276" t="s">
        <v>210</v>
      </c>
      <c r="EI276" t="s">
        <v>207</v>
      </c>
      <c r="EJ276">
        <v>0</v>
      </c>
      <c r="EK276">
        <v>0</v>
      </c>
      <c r="EL276" t="s">
        <v>219</v>
      </c>
      <c r="EM276">
        <v>50</v>
      </c>
      <c r="EN276">
        <v>178</v>
      </c>
      <c r="EO276">
        <v>4</v>
      </c>
      <c r="EP276">
        <v>14</v>
      </c>
      <c r="EQ276" t="s">
        <v>208</v>
      </c>
      <c r="ER276" t="s">
        <v>209</v>
      </c>
      <c r="ES276" t="s">
        <v>210</v>
      </c>
      <c r="ET276" t="s">
        <v>207</v>
      </c>
      <c r="EU276">
        <v>8</v>
      </c>
      <c r="EV276">
        <v>26</v>
      </c>
      <c r="EW276" t="s">
        <v>279</v>
      </c>
      <c r="EX276" t="s">
        <v>414</v>
      </c>
      <c r="EY276" t="s">
        <v>210</v>
      </c>
      <c r="EZ276" t="s">
        <v>207</v>
      </c>
      <c r="FA276">
        <v>8</v>
      </c>
      <c r="FB276">
        <v>27</v>
      </c>
      <c r="FC276" t="s">
        <v>277</v>
      </c>
      <c r="FD276" t="s">
        <v>471</v>
      </c>
      <c r="FE276" t="s">
        <v>210</v>
      </c>
      <c r="FF276" t="s">
        <v>207</v>
      </c>
      <c r="FG276">
        <v>10</v>
      </c>
      <c r="FH276">
        <v>48</v>
      </c>
      <c r="FI276" t="s">
        <v>281</v>
      </c>
      <c r="FJ276" t="s">
        <v>484</v>
      </c>
      <c r="FK276" t="s">
        <v>210</v>
      </c>
      <c r="FL276" t="s">
        <v>207</v>
      </c>
      <c r="FM276">
        <v>20</v>
      </c>
      <c r="FN276">
        <v>63</v>
      </c>
      <c r="FO276" t="s">
        <v>281</v>
      </c>
      <c r="FP276" t="s">
        <v>484</v>
      </c>
      <c r="FQ276" t="s">
        <v>210</v>
      </c>
      <c r="FR276" t="s">
        <v>207</v>
      </c>
      <c r="FS276">
        <v>0</v>
      </c>
      <c r="FT276">
        <v>0</v>
      </c>
      <c r="FU276">
        <v>36</v>
      </c>
      <c r="FV276">
        <v>175</v>
      </c>
      <c r="FW276">
        <v>50</v>
      </c>
      <c r="FX276">
        <v>200</v>
      </c>
      <c r="FY276">
        <v>70</v>
      </c>
      <c r="FZ276">
        <v>300</v>
      </c>
      <c r="GA276">
        <v>0</v>
      </c>
      <c r="GB276">
        <v>0</v>
      </c>
      <c r="GC276" t="s">
        <v>219</v>
      </c>
      <c r="GD276">
        <v>155</v>
      </c>
      <c r="GE276">
        <v>868</v>
      </c>
      <c r="GF276" t="s">
        <v>219</v>
      </c>
      <c r="GG276" t="s">
        <v>203</v>
      </c>
      <c r="GH276" t="s">
        <v>412</v>
      </c>
      <c r="GI276" t="s">
        <v>219</v>
      </c>
      <c r="GJ276" t="s">
        <v>281</v>
      </c>
      <c r="GK276" t="s">
        <v>219</v>
      </c>
      <c r="GL276">
        <v>120</v>
      </c>
      <c r="GM276">
        <v>678</v>
      </c>
      <c r="GN276" t="s">
        <v>219</v>
      </c>
      <c r="GO276" t="s">
        <v>257</v>
      </c>
      <c r="GP276" t="s">
        <v>211</v>
      </c>
      <c r="GQ276" t="s">
        <v>212</v>
      </c>
      <c r="GR276" t="s">
        <v>220</v>
      </c>
    </row>
    <row r="277" spans="1:200" x14ac:dyDescent="0.2">
      <c r="A277" t="s">
        <v>215</v>
      </c>
      <c r="B277" t="s">
        <v>216</v>
      </c>
      <c r="C277" t="s">
        <v>498</v>
      </c>
      <c r="D277" t="s">
        <v>499</v>
      </c>
      <c r="E277" t="s">
        <v>1125</v>
      </c>
      <c r="F277" t="s">
        <v>646</v>
      </c>
      <c r="G277">
        <v>9</v>
      </c>
      <c r="H277">
        <v>9</v>
      </c>
      <c r="I277" t="s">
        <v>219</v>
      </c>
      <c r="J277">
        <v>980</v>
      </c>
      <c r="K277">
        <v>4991</v>
      </c>
      <c r="L277">
        <v>295</v>
      </c>
      <c r="M277">
        <v>1539</v>
      </c>
      <c r="N277" t="s">
        <v>216</v>
      </c>
      <c r="O277" t="s">
        <v>499</v>
      </c>
      <c r="P277">
        <v>369</v>
      </c>
      <c r="Q277">
        <v>1845</v>
      </c>
      <c r="R277" t="s">
        <v>216</v>
      </c>
      <c r="S277" t="s">
        <v>499</v>
      </c>
      <c r="T277">
        <v>111</v>
      </c>
      <c r="U277">
        <v>555</v>
      </c>
      <c r="V277" t="s">
        <v>216</v>
      </c>
      <c r="W277" t="s">
        <v>499</v>
      </c>
      <c r="X277">
        <v>99</v>
      </c>
      <c r="Y277">
        <v>495</v>
      </c>
      <c r="Z277" t="s">
        <v>216</v>
      </c>
      <c r="AA277" t="s">
        <v>499</v>
      </c>
      <c r="AB277">
        <v>38</v>
      </c>
      <c r="AC277">
        <v>190</v>
      </c>
      <c r="AD277" t="s">
        <v>216</v>
      </c>
      <c r="AE277" t="s">
        <v>499</v>
      </c>
      <c r="AF277">
        <v>68</v>
      </c>
      <c r="AG277">
        <v>367</v>
      </c>
      <c r="AH277" t="s">
        <v>216</v>
      </c>
      <c r="AI277" t="s">
        <v>499</v>
      </c>
      <c r="AJ277">
        <v>0</v>
      </c>
      <c r="AK277">
        <v>0</v>
      </c>
      <c r="AL277" t="s">
        <v>219</v>
      </c>
      <c r="AM277">
        <v>206</v>
      </c>
      <c r="AN277">
        <v>1089</v>
      </c>
      <c r="AO277">
        <v>116</v>
      </c>
      <c r="AP277">
        <v>621</v>
      </c>
      <c r="AQ277" t="s">
        <v>281</v>
      </c>
      <c r="AR277" t="s">
        <v>393</v>
      </c>
      <c r="AS277">
        <v>51</v>
      </c>
      <c r="AT277">
        <v>265</v>
      </c>
      <c r="AU277" t="s">
        <v>208</v>
      </c>
      <c r="AV277" t="s">
        <v>209</v>
      </c>
      <c r="AW277">
        <v>20</v>
      </c>
      <c r="AX277">
        <v>104</v>
      </c>
      <c r="AY277" t="s">
        <v>279</v>
      </c>
      <c r="AZ277" t="s">
        <v>414</v>
      </c>
      <c r="BA277">
        <v>14</v>
      </c>
      <c r="BB277">
        <v>73</v>
      </c>
      <c r="BC277" t="s">
        <v>281</v>
      </c>
      <c r="BD277" t="s">
        <v>484</v>
      </c>
      <c r="BE277">
        <v>5</v>
      </c>
      <c r="BF277">
        <v>26</v>
      </c>
      <c r="BG277" t="s">
        <v>208</v>
      </c>
      <c r="BH277" t="s">
        <v>209</v>
      </c>
      <c r="BI277">
        <v>0</v>
      </c>
      <c r="BJ277">
        <v>0</v>
      </c>
      <c r="BK277">
        <v>1539</v>
      </c>
      <c r="BL277">
        <v>0</v>
      </c>
      <c r="BM277">
        <v>0</v>
      </c>
      <c r="BN277">
        <v>0</v>
      </c>
      <c r="BO277" t="s">
        <v>206</v>
      </c>
      <c r="BP277">
        <v>1845</v>
      </c>
      <c r="BQ277">
        <v>0</v>
      </c>
      <c r="BR277">
        <v>0</v>
      </c>
      <c r="BS277">
        <v>0</v>
      </c>
      <c r="BT277" t="s">
        <v>206</v>
      </c>
      <c r="BU277">
        <v>0</v>
      </c>
      <c r="BV277">
        <v>555</v>
      </c>
      <c r="BW277">
        <v>0</v>
      </c>
      <c r="BX277">
        <v>0</v>
      </c>
      <c r="BY277" t="s">
        <v>206</v>
      </c>
      <c r="BZ277">
        <v>0</v>
      </c>
      <c r="CA277">
        <v>495</v>
      </c>
      <c r="CB277">
        <v>0</v>
      </c>
      <c r="CC277">
        <v>0</v>
      </c>
      <c r="CD277" t="s">
        <v>206</v>
      </c>
      <c r="CE277">
        <v>0</v>
      </c>
      <c r="CF277">
        <v>190</v>
      </c>
      <c r="CG277">
        <v>0</v>
      </c>
      <c r="CH277">
        <v>0</v>
      </c>
      <c r="CI277" t="s">
        <v>206</v>
      </c>
      <c r="CJ277">
        <v>0</v>
      </c>
      <c r="CK277">
        <v>0</v>
      </c>
      <c r="CL277">
        <v>367</v>
      </c>
      <c r="CM277">
        <v>0</v>
      </c>
      <c r="CN277" t="s">
        <v>206</v>
      </c>
      <c r="CO277" t="s">
        <v>207</v>
      </c>
      <c r="CP277">
        <v>0</v>
      </c>
      <c r="CQ277">
        <v>0</v>
      </c>
      <c r="CR277">
        <v>0</v>
      </c>
      <c r="CS277">
        <v>980</v>
      </c>
      <c r="CT277">
        <v>4991</v>
      </c>
      <c r="CU277" t="s">
        <v>219</v>
      </c>
      <c r="CV277">
        <v>51</v>
      </c>
      <c r="CW277">
        <v>279</v>
      </c>
      <c r="CX277">
        <v>554</v>
      </c>
      <c r="CY277">
        <v>3100</v>
      </c>
      <c r="CZ277" t="s">
        <v>219</v>
      </c>
      <c r="DA277">
        <f>Table1[[#This Row],[i- returnees internal present household]]+Table1[[#This Row],[k- abroad returnee household]]</f>
        <v>1145</v>
      </c>
      <c r="DB277">
        <f>Table1[[#This Row],[i- returnees internal present individuals]]+Table1[[#This Row],[k- abroad returnee individuals]]</f>
        <v>6070</v>
      </c>
      <c r="DC277" t="s">
        <v>219</v>
      </c>
      <c r="DD277">
        <v>795</v>
      </c>
      <c r="DE277">
        <v>4217</v>
      </c>
      <c r="DF277">
        <v>37</v>
      </c>
      <c r="DG277">
        <v>197</v>
      </c>
      <c r="DH277" t="s">
        <v>253</v>
      </c>
      <c r="DI277" t="s">
        <v>254</v>
      </c>
      <c r="DJ277" t="s">
        <v>210</v>
      </c>
      <c r="DK277" t="s">
        <v>207</v>
      </c>
      <c r="DL277">
        <v>44</v>
      </c>
      <c r="DM277">
        <v>233</v>
      </c>
      <c r="DN277" t="s">
        <v>216</v>
      </c>
      <c r="DO277" t="s">
        <v>255</v>
      </c>
      <c r="DP277" t="s">
        <v>210</v>
      </c>
      <c r="DQ277" t="s">
        <v>207</v>
      </c>
      <c r="DR277">
        <v>129</v>
      </c>
      <c r="DS277">
        <v>684</v>
      </c>
      <c r="DT277" t="s">
        <v>216</v>
      </c>
      <c r="DU277" t="s">
        <v>255</v>
      </c>
      <c r="DV277" t="s">
        <v>210</v>
      </c>
      <c r="DW277" t="s">
        <v>207</v>
      </c>
      <c r="DX277">
        <v>349</v>
      </c>
      <c r="DY277">
        <v>1853</v>
      </c>
      <c r="DZ277" t="s">
        <v>203</v>
      </c>
      <c r="EA277" t="s">
        <v>286</v>
      </c>
      <c r="EB277" t="s">
        <v>210</v>
      </c>
      <c r="EC277" t="s">
        <v>207</v>
      </c>
      <c r="ED277">
        <v>236</v>
      </c>
      <c r="EE277">
        <v>1250</v>
      </c>
      <c r="EF277" t="s">
        <v>203</v>
      </c>
      <c r="EG277" t="s">
        <v>367</v>
      </c>
      <c r="EH277" t="s">
        <v>210</v>
      </c>
      <c r="EI277" t="s">
        <v>207</v>
      </c>
      <c r="EJ277">
        <v>0</v>
      </c>
      <c r="EK277">
        <v>0</v>
      </c>
      <c r="EL277" t="s">
        <v>219</v>
      </c>
      <c r="EM277">
        <v>350</v>
      </c>
      <c r="EN277">
        <v>1853</v>
      </c>
      <c r="EO277">
        <v>19</v>
      </c>
      <c r="EP277">
        <v>98</v>
      </c>
      <c r="EQ277" t="s">
        <v>281</v>
      </c>
      <c r="ER277" t="s">
        <v>393</v>
      </c>
      <c r="ES277" t="s">
        <v>210</v>
      </c>
      <c r="ET277" t="s">
        <v>207</v>
      </c>
      <c r="EU277">
        <v>30</v>
      </c>
      <c r="EV277">
        <v>156</v>
      </c>
      <c r="EW277" t="s">
        <v>279</v>
      </c>
      <c r="EX277" t="s">
        <v>414</v>
      </c>
      <c r="EY277" t="s">
        <v>210</v>
      </c>
      <c r="EZ277" t="s">
        <v>207</v>
      </c>
      <c r="FA277">
        <v>38</v>
      </c>
      <c r="FB277">
        <v>197</v>
      </c>
      <c r="FC277" t="s">
        <v>208</v>
      </c>
      <c r="FD277" t="s">
        <v>209</v>
      </c>
      <c r="FE277" t="s">
        <v>210</v>
      </c>
      <c r="FF277" t="s">
        <v>207</v>
      </c>
      <c r="FG277">
        <v>163</v>
      </c>
      <c r="FH277">
        <v>847</v>
      </c>
      <c r="FI277" t="s">
        <v>281</v>
      </c>
      <c r="FJ277" t="s">
        <v>393</v>
      </c>
      <c r="FK277" t="s">
        <v>210</v>
      </c>
      <c r="FL277" t="s">
        <v>207</v>
      </c>
      <c r="FM277">
        <v>100</v>
      </c>
      <c r="FN277">
        <v>555</v>
      </c>
      <c r="FO277" t="s">
        <v>208</v>
      </c>
      <c r="FP277" t="s">
        <v>209</v>
      </c>
      <c r="FQ277" t="s">
        <v>210</v>
      </c>
      <c r="FR277" t="s">
        <v>207</v>
      </c>
      <c r="FS277">
        <v>0</v>
      </c>
      <c r="FT277">
        <v>0</v>
      </c>
      <c r="FU277">
        <v>940</v>
      </c>
      <c r="FV277">
        <v>4982</v>
      </c>
      <c r="FW277">
        <v>150</v>
      </c>
      <c r="FX277">
        <v>795</v>
      </c>
      <c r="FY277">
        <v>55</v>
      </c>
      <c r="FZ277">
        <v>293</v>
      </c>
      <c r="GA277">
        <v>0</v>
      </c>
      <c r="GB277">
        <v>0</v>
      </c>
      <c r="GC277" t="s">
        <v>219</v>
      </c>
      <c r="GD277">
        <v>149</v>
      </c>
      <c r="GE277">
        <v>851</v>
      </c>
      <c r="GF277" t="s">
        <v>219</v>
      </c>
      <c r="GG277" t="s">
        <v>203</v>
      </c>
      <c r="GH277" t="s">
        <v>286</v>
      </c>
      <c r="GI277" t="s">
        <v>219</v>
      </c>
      <c r="GJ277" t="s">
        <v>208</v>
      </c>
      <c r="GK277" t="s">
        <v>219</v>
      </c>
      <c r="GL277">
        <v>68</v>
      </c>
      <c r="GM277">
        <v>381</v>
      </c>
      <c r="GN277" t="s">
        <v>206</v>
      </c>
      <c r="GO277" t="s">
        <v>212</v>
      </c>
      <c r="GP277" t="s">
        <v>211</v>
      </c>
      <c r="GQ277" t="s">
        <v>211</v>
      </c>
      <c r="GR277" t="s">
        <v>220</v>
      </c>
    </row>
    <row r="278" spans="1:200" x14ac:dyDescent="0.2">
      <c r="A278" t="s">
        <v>231</v>
      </c>
      <c r="B278" t="s">
        <v>232</v>
      </c>
      <c r="C278" t="s">
        <v>1127</v>
      </c>
      <c r="D278" t="s">
        <v>834</v>
      </c>
      <c r="E278" t="s">
        <v>1126</v>
      </c>
      <c r="F278" t="s">
        <v>1128</v>
      </c>
      <c r="G278">
        <v>9</v>
      </c>
      <c r="H278">
        <v>9</v>
      </c>
      <c r="I278" t="s">
        <v>219</v>
      </c>
      <c r="J278">
        <v>1721</v>
      </c>
      <c r="K278">
        <v>8193</v>
      </c>
      <c r="L278">
        <v>215</v>
      </c>
      <c r="M278">
        <v>1023</v>
      </c>
      <c r="N278" t="s">
        <v>232</v>
      </c>
      <c r="O278" t="s">
        <v>834</v>
      </c>
      <c r="P278">
        <v>204</v>
      </c>
      <c r="Q278">
        <v>972</v>
      </c>
      <c r="R278" t="s">
        <v>232</v>
      </c>
      <c r="S278" t="s">
        <v>834</v>
      </c>
      <c r="T278">
        <v>254</v>
      </c>
      <c r="U278">
        <v>1211</v>
      </c>
      <c r="V278" t="s">
        <v>232</v>
      </c>
      <c r="W278" t="s">
        <v>1058</v>
      </c>
      <c r="X278">
        <v>291</v>
      </c>
      <c r="Y278">
        <v>1384</v>
      </c>
      <c r="Z278" t="s">
        <v>232</v>
      </c>
      <c r="AA278" t="s">
        <v>1058</v>
      </c>
      <c r="AB278">
        <v>327</v>
      </c>
      <c r="AC278">
        <v>1557</v>
      </c>
      <c r="AD278" t="s">
        <v>232</v>
      </c>
      <c r="AE278" t="s">
        <v>1058</v>
      </c>
      <c r="AF278">
        <v>430</v>
      </c>
      <c r="AG278">
        <v>2046</v>
      </c>
      <c r="AH278" t="s">
        <v>232</v>
      </c>
      <c r="AI278" t="s">
        <v>1058</v>
      </c>
      <c r="AJ278">
        <v>0</v>
      </c>
      <c r="AK278">
        <v>0</v>
      </c>
      <c r="AL278" t="s">
        <v>206</v>
      </c>
      <c r="AM278">
        <v>0</v>
      </c>
      <c r="AN278">
        <v>0</v>
      </c>
      <c r="AO278">
        <v>0</v>
      </c>
      <c r="AP278">
        <v>0</v>
      </c>
      <c r="AQ278" t="s">
        <v>207</v>
      </c>
      <c r="AR278" t="s">
        <v>207</v>
      </c>
      <c r="AS278">
        <v>0</v>
      </c>
      <c r="AT278">
        <v>0</v>
      </c>
      <c r="AU278" t="s">
        <v>207</v>
      </c>
      <c r="AV278" t="s">
        <v>207</v>
      </c>
      <c r="AW278">
        <v>0</v>
      </c>
      <c r="AX278">
        <v>0</v>
      </c>
      <c r="AY278" t="s">
        <v>207</v>
      </c>
      <c r="AZ278" t="s">
        <v>207</v>
      </c>
      <c r="BA278">
        <v>0</v>
      </c>
      <c r="BB278">
        <v>0</v>
      </c>
      <c r="BC278" t="s">
        <v>207</v>
      </c>
      <c r="BD278" t="s">
        <v>207</v>
      </c>
      <c r="BE278">
        <v>0</v>
      </c>
      <c r="BF278">
        <v>0</v>
      </c>
      <c r="BG278" t="s">
        <v>207</v>
      </c>
      <c r="BH278" t="s">
        <v>207</v>
      </c>
      <c r="BI278">
        <v>0</v>
      </c>
      <c r="BJ278">
        <v>0</v>
      </c>
      <c r="BK278">
        <v>0</v>
      </c>
      <c r="BL278">
        <v>1023</v>
      </c>
      <c r="BM278">
        <v>0</v>
      </c>
      <c r="BN278">
        <v>0</v>
      </c>
      <c r="BO278" t="s">
        <v>206</v>
      </c>
      <c r="BP278">
        <v>0</v>
      </c>
      <c r="BQ278">
        <v>972</v>
      </c>
      <c r="BR278">
        <v>0</v>
      </c>
      <c r="BS278">
        <v>0</v>
      </c>
      <c r="BT278" t="s">
        <v>206</v>
      </c>
      <c r="BU278">
        <v>0</v>
      </c>
      <c r="BV278">
        <v>1211</v>
      </c>
      <c r="BW278">
        <v>0</v>
      </c>
      <c r="BX278">
        <v>0</v>
      </c>
      <c r="BY278" t="s">
        <v>206</v>
      </c>
      <c r="BZ278">
        <v>0</v>
      </c>
      <c r="CA278">
        <v>1384</v>
      </c>
      <c r="CB278">
        <v>0</v>
      </c>
      <c r="CC278">
        <v>0</v>
      </c>
      <c r="CD278" t="s">
        <v>206</v>
      </c>
      <c r="CE278">
        <v>0</v>
      </c>
      <c r="CF278">
        <v>1557</v>
      </c>
      <c r="CG278">
        <v>0</v>
      </c>
      <c r="CH278">
        <v>0</v>
      </c>
      <c r="CI278" t="s">
        <v>206</v>
      </c>
      <c r="CJ278">
        <v>0</v>
      </c>
      <c r="CK278">
        <v>2046</v>
      </c>
      <c r="CL278">
        <v>0</v>
      </c>
      <c r="CM278">
        <v>0</v>
      </c>
      <c r="CN278" t="s">
        <v>206</v>
      </c>
      <c r="CO278" t="s">
        <v>207</v>
      </c>
      <c r="CP278">
        <v>0</v>
      </c>
      <c r="CQ278">
        <v>0</v>
      </c>
      <c r="CR278">
        <v>0</v>
      </c>
      <c r="CS278">
        <v>1721</v>
      </c>
      <c r="CT278">
        <v>8193</v>
      </c>
      <c r="CU278" t="s">
        <v>219</v>
      </c>
      <c r="CV278">
        <v>117</v>
      </c>
      <c r="CW278">
        <v>885</v>
      </c>
      <c r="CX278">
        <v>719</v>
      </c>
      <c r="CY278">
        <v>5213</v>
      </c>
      <c r="CZ278" t="s">
        <v>219</v>
      </c>
      <c r="DA278">
        <f>Table1[[#This Row],[i- returnees internal present household]]+Table1[[#This Row],[k- abroad returnee household]]</f>
        <v>596</v>
      </c>
      <c r="DB278">
        <f>Table1[[#This Row],[i- returnees internal present individuals]]+Table1[[#This Row],[k- abroad returnee individuals]]</f>
        <v>3179</v>
      </c>
      <c r="DC278" t="s">
        <v>219</v>
      </c>
      <c r="DD278">
        <v>596</v>
      </c>
      <c r="DE278">
        <v>3179</v>
      </c>
      <c r="DF278">
        <v>196</v>
      </c>
      <c r="DG278">
        <v>1023</v>
      </c>
      <c r="DH278" t="s">
        <v>232</v>
      </c>
      <c r="DI278" t="s">
        <v>233</v>
      </c>
      <c r="DJ278" t="s">
        <v>242</v>
      </c>
      <c r="DK278" t="s">
        <v>207</v>
      </c>
      <c r="DL278">
        <v>73</v>
      </c>
      <c r="DM278">
        <v>395</v>
      </c>
      <c r="DN278" t="s">
        <v>232</v>
      </c>
      <c r="DO278" t="s">
        <v>233</v>
      </c>
      <c r="DP278" t="s">
        <v>242</v>
      </c>
      <c r="DQ278" t="s">
        <v>207</v>
      </c>
      <c r="DR278">
        <v>113</v>
      </c>
      <c r="DS278">
        <v>611</v>
      </c>
      <c r="DT278" t="s">
        <v>232</v>
      </c>
      <c r="DU278" t="s">
        <v>233</v>
      </c>
      <c r="DV278" t="s">
        <v>242</v>
      </c>
      <c r="DW278" t="s">
        <v>207</v>
      </c>
      <c r="DX278">
        <v>75</v>
      </c>
      <c r="DY278">
        <v>427</v>
      </c>
      <c r="DZ278" t="s">
        <v>232</v>
      </c>
      <c r="EA278" t="s">
        <v>233</v>
      </c>
      <c r="EB278" t="s">
        <v>242</v>
      </c>
      <c r="EC278" t="s">
        <v>207</v>
      </c>
      <c r="ED278">
        <v>139</v>
      </c>
      <c r="EE278">
        <v>723</v>
      </c>
      <c r="EF278" t="s">
        <v>232</v>
      </c>
      <c r="EG278" t="s">
        <v>233</v>
      </c>
      <c r="EH278" t="s">
        <v>242</v>
      </c>
      <c r="EI278" t="s">
        <v>207</v>
      </c>
      <c r="EJ278">
        <v>0</v>
      </c>
      <c r="EK278">
        <v>0</v>
      </c>
      <c r="EL278" t="s">
        <v>206</v>
      </c>
      <c r="EM278">
        <v>0</v>
      </c>
      <c r="EN278">
        <v>0</v>
      </c>
      <c r="EO278">
        <v>0</v>
      </c>
      <c r="EP278">
        <v>0</v>
      </c>
      <c r="EQ278" t="s">
        <v>207</v>
      </c>
      <c r="ER278" t="s">
        <v>207</v>
      </c>
      <c r="ES278" t="s">
        <v>207</v>
      </c>
      <c r="ET278" t="s">
        <v>207</v>
      </c>
      <c r="EU278">
        <v>0</v>
      </c>
      <c r="EV278">
        <v>0</v>
      </c>
      <c r="EW278" t="s">
        <v>207</v>
      </c>
      <c r="EX278" t="s">
        <v>207</v>
      </c>
      <c r="EY278" t="s">
        <v>207</v>
      </c>
      <c r="EZ278" t="s">
        <v>207</v>
      </c>
      <c r="FA278">
        <v>0</v>
      </c>
      <c r="FB278">
        <v>0</v>
      </c>
      <c r="FC278" t="s">
        <v>207</v>
      </c>
      <c r="FD278" t="s">
        <v>207</v>
      </c>
      <c r="FE278" t="s">
        <v>207</v>
      </c>
      <c r="FF278" t="s">
        <v>207</v>
      </c>
      <c r="FG278">
        <v>0</v>
      </c>
      <c r="FH278">
        <v>0</v>
      </c>
      <c r="FI278" t="s">
        <v>207</v>
      </c>
      <c r="FJ278" t="s">
        <v>207</v>
      </c>
      <c r="FK278" t="s">
        <v>207</v>
      </c>
      <c r="FL278" t="s">
        <v>207</v>
      </c>
      <c r="FM278">
        <v>0</v>
      </c>
      <c r="FN278">
        <v>0</v>
      </c>
      <c r="FO278" t="s">
        <v>207</v>
      </c>
      <c r="FP278" t="s">
        <v>207</v>
      </c>
      <c r="FQ278" t="s">
        <v>207</v>
      </c>
      <c r="FR278" t="s">
        <v>207</v>
      </c>
      <c r="FS278">
        <v>0</v>
      </c>
      <c r="FT278">
        <v>0</v>
      </c>
      <c r="FU278">
        <v>269</v>
      </c>
      <c r="FV278">
        <v>1418</v>
      </c>
      <c r="FW278">
        <v>214</v>
      </c>
      <c r="FX278">
        <v>1150</v>
      </c>
      <c r="FY278">
        <v>113</v>
      </c>
      <c r="FZ278">
        <v>611</v>
      </c>
      <c r="GA278">
        <v>0</v>
      </c>
      <c r="GB278">
        <v>0</v>
      </c>
      <c r="GC278" t="s">
        <v>219</v>
      </c>
      <c r="GD278">
        <v>137</v>
      </c>
      <c r="GE278">
        <v>688</v>
      </c>
      <c r="GF278" t="s">
        <v>219</v>
      </c>
      <c r="GG278" t="s">
        <v>232</v>
      </c>
      <c r="GH278" t="s">
        <v>233</v>
      </c>
      <c r="GI278" t="s">
        <v>206</v>
      </c>
      <c r="GJ278" t="s">
        <v>207</v>
      </c>
      <c r="GK278" t="s">
        <v>219</v>
      </c>
      <c r="GL278">
        <v>5</v>
      </c>
      <c r="GM278">
        <v>28</v>
      </c>
      <c r="GN278" t="s">
        <v>206</v>
      </c>
      <c r="GO278" t="s">
        <v>257</v>
      </c>
      <c r="GP278" t="s">
        <v>211</v>
      </c>
      <c r="GQ278" t="s">
        <v>212</v>
      </c>
      <c r="GR278" t="s">
        <v>1763</v>
      </c>
    </row>
    <row r="279" spans="1:200" x14ac:dyDescent="0.2">
      <c r="A279" t="s">
        <v>246</v>
      </c>
      <c r="B279" t="s">
        <v>247</v>
      </c>
      <c r="C279" t="s">
        <v>308</v>
      </c>
      <c r="D279" t="s">
        <v>273</v>
      </c>
      <c r="E279" t="s">
        <v>1129</v>
      </c>
      <c r="F279" t="s">
        <v>1130</v>
      </c>
      <c r="G279">
        <v>9</v>
      </c>
      <c r="H279">
        <v>9</v>
      </c>
      <c r="I279" t="s">
        <v>219</v>
      </c>
      <c r="J279">
        <v>781</v>
      </c>
      <c r="K279">
        <v>4309</v>
      </c>
      <c r="L279">
        <v>130</v>
      </c>
      <c r="M279">
        <v>709</v>
      </c>
      <c r="N279" t="s">
        <v>235</v>
      </c>
      <c r="O279" t="s">
        <v>300</v>
      </c>
      <c r="P279">
        <v>179</v>
      </c>
      <c r="Q279">
        <v>978</v>
      </c>
      <c r="R279" t="s">
        <v>216</v>
      </c>
      <c r="S279" t="s">
        <v>311</v>
      </c>
      <c r="T279">
        <v>110</v>
      </c>
      <c r="U279">
        <v>604</v>
      </c>
      <c r="V279" t="s">
        <v>247</v>
      </c>
      <c r="W279" t="s">
        <v>310</v>
      </c>
      <c r="X279">
        <v>73</v>
      </c>
      <c r="Y279">
        <v>481</v>
      </c>
      <c r="Z279" t="s">
        <v>235</v>
      </c>
      <c r="AA279" t="s">
        <v>300</v>
      </c>
      <c r="AB279">
        <v>203</v>
      </c>
      <c r="AC279">
        <v>1087</v>
      </c>
      <c r="AD279" t="s">
        <v>247</v>
      </c>
      <c r="AE279" t="s">
        <v>268</v>
      </c>
      <c r="AF279">
        <v>86</v>
      </c>
      <c r="AG279">
        <v>450</v>
      </c>
      <c r="AH279" t="s">
        <v>216</v>
      </c>
      <c r="AI279" t="s">
        <v>311</v>
      </c>
      <c r="AJ279">
        <v>0</v>
      </c>
      <c r="AK279">
        <v>0</v>
      </c>
      <c r="AL279" t="s">
        <v>219</v>
      </c>
      <c r="AM279">
        <v>4</v>
      </c>
      <c r="AN279">
        <v>21</v>
      </c>
      <c r="AO279">
        <v>0</v>
      </c>
      <c r="AP279">
        <v>0</v>
      </c>
      <c r="AQ279" t="s">
        <v>207</v>
      </c>
      <c r="AR279" t="s">
        <v>207</v>
      </c>
      <c r="AS279">
        <v>0</v>
      </c>
      <c r="AT279">
        <v>0</v>
      </c>
      <c r="AU279" t="s">
        <v>207</v>
      </c>
      <c r="AV279" t="s">
        <v>207</v>
      </c>
      <c r="AW279">
        <v>0</v>
      </c>
      <c r="AX279">
        <v>0</v>
      </c>
      <c r="AY279" t="s">
        <v>207</v>
      </c>
      <c r="AZ279" t="s">
        <v>207</v>
      </c>
      <c r="BA279">
        <v>0</v>
      </c>
      <c r="BB279">
        <v>0</v>
      </c>
      <c r="BC279" t="s">
        <v>207</v>
      </c>
      <c r="BD279" t="s">
        <v>207</v>
      </c>
      <c r="BE279">
        <v>4</v>
      </c>
      <c r="BF279">
        <v>21</v>
      </c>
      <c r="BG279" t="s">
        <v>281</v>
      </c>
      <c r="BH279" t="s">
        <v>484</v>
      </c>
      <c r="BI279">
        <v>0</v>
      </c>
      <c r="BJ279">
        <v>0</v>
      </c>
      <c r="BK279">
        <v>709</v>
      </c>
      <c r="BL279">
        <v>0</v>
      </c>
      <c r="BM279">
        <v>0</v>
      </c>
      <c r="BN279">
        <v>0</v>
      </c>
      <c r="BO279" t="s">
        <v>206</v>
      </c>
      <c r="BP279">
        <v>978</v>
      </c>
      <c r="BQ279">
        <v>0</v>
      </c>
      <c r="BR279">
        <v>0</v>
      </c>
      <c r="BS279">
        <v>0</v>
      </c>
      <c r="BT279" t="s">
        <v>206</v>
      </c>
      <c r="BU279">
        <v>0</v>
      </c>
      <c r="BV279">
        <v>604</v>
      </c>
      <c r="BW279">
        <v>0</v>
      </c>
      <c r="BX279">
        <v>0</v>
      </c>
      <c r="BY279" t="s">
        <v>206</v>
      </c>
      <c r="BZ279">
        <v>0</v>
      </c>
      <c r="CA279">
        <v>481</v>
      </c>
      <c r="CB279">
        <v>0</v>
      </c>
      <c r="CC279">
        <v>0</v>
      </c>
      <c r="CD279" t="s">
        <v>206</v>
      </c>
      <c r="CE279">
        <v>0</v>
      </c>
      <c r="CF279">
        <v>1087</v>
      </c>
      <c r="CG279">
        <v>0</v>
      </c>
      <c r="CH279">
        <v>0</v>
      </c>
      <c r="CI279" t="s">
        <v>206</v>
      </c>
      <c r="CJ279">
        <v>0</v>
      </c>
      <c r="CK279">
        <v>450</v>
      </c>
      <c r="CL279">
        <v>0</v>
      </c>
      <c r="CM279">
        <v>0</v>
      </c>
      <c r="CN279" t="s">
        <v>206</v>
      </c>
      <c r="CO279" t="s">
        <v>207</v>
      </c>
      <c r="CP279">
        <v>0</v>
      </c>
      <c r="CQ279">
        <v>0</v>
      </c>
      <c r="CR279">
        <v>0</v>
      </c>
      <c r="CS279">
        <v>781</v>
      </c>
      <c r="CT279">
        <v>4309</v>
      </c>
      <c r="CU279" t="s">
        <v>206</v>
      </c>
      <c r="CV279">
        <v>0</v>
      </c>
      <c r="CW279">
        <v>0</v>
      </c>
      <c r="CX279">
        <v>4826</v>
      </c>
      <c r="CY279">
        <v>24132</v>
      </c>
      <c r="CZ279" t="s">
        <v>219</v>
      </c>
      <c r="DA279">
        <f>Table1[[#This Row],[i- returnees internal present household]]+Table1[[#This Row],[k- abroad returnee household]]</f>
        <v>505</v>
      </c>
      <c r="DB279">
        <f>Table1[[#This Row],[i- returnees internal present individuals]]+Table1[[#This Row],[k- abroad returnee individuals]]</f>
        <v>2752</v>
      </c>
      <c r="DC279" t="s">
        <v>219</v>
      </c>
      <c r="DD279">
        <v>505</v>
      </c>
      <c r="DE279">
        <v>2752</v>
      </c>
      <c r="DF279">
        <v>176</v>
      </c>
      <c r="DG279">
        <v>962</v>
      </c>
      <c r="DH279" t="s">
        <v>253</v>
      </c>
      <c r="DI279" t="s">
        <v>254</v>
      </c>
      <c r="DJ279" t="s">
        <v>210</v>
      </c>
      <c r="DK279" t="s">
        <v>207</v>
      </c>
      <c r="DL279">
        <v>90</v>
      </c>
      <c r="DM279">
        <v>499</v>
      </c>
      <c r="DN279" t="s">
        <v>216</v>
      </c>
      <c r="DO279" t="s">
        <v>311</v>
      </c>
      <c r="DP279" t="s">
        <v>210</v>
      </c>
      <c r="DQ279" t="s">
        <v>207</v>
      </c>
      <c r="DR279">
        <v>82</v>
      </c>
      <c r="DS279">
        <v>445</v>
      </c>
      <c r="DT279" t="s">
        <v>235</v>
      </c>
      <c r="DU279" t="s">
        <v>300</v>
      </c>
      <c r="DV279" t="s">
        <v>364</v>
      </c>
      <c r="DW279" t="s">
        <v>207</v>
      </c>
      <c r="DX279">
        <v>65</v>
      </c>
      <c r="DY279">
        <v>351</v>
      </c>
      <c r="DZ279" t="s">
        <v>247</v>
      </c>
      <c r="EA279" t="s">
        <v>273</v>
      </c>
      <c r="EB279" t="s">
        <v>242</v>
      </c>
      <c r="EC279" t="s">
        <v>207</v>
      </c>
      <c r="ED279">
        <v>92</v>
      </c>
      <c r="EE279">
        <v>495</v>
      </c>
      <c r="EF279" t="s">
        <v>216</v>
      </c>
      <c r="EG279" t="s">
        <v>311</v>
      </c>
      <c r="EH279" t="s">
        <v>210</v>
      </c>
      <c r="EI279" t="s">
        <v>207</v>
      </c>
      <c r="EJ279">
        <v>0</v>
      </c>
      <c r="EK279">
        <v>0</v>
      </c>
      <c r="EL279" t="s">
        <v>206</v>
      </c>
      <c r="EM279">
        <v>0</v>
      </c>
      <c r="EN279">
        <v>0</v>
      </c>
      <c r="EO279">
        <v>0</v>
      </c>
      <c r="EP279">
        <v>0</v>
      </c>
      <c r="EQ279" t="s">
        <v>207</v>
      </c>
      <c r="ER279" t="s">
        <v>207</v>
      </c>
      <c r="ES279" t="s">
        <v>207</v>
      </c>
      <c r="ET279" t="s">
        <v>207</v>
      </c>
      <c r="EU279">
        <v>0</v>
      </c>
      <c r="EV279">
        <v>0</v>
      </c>
      <c r="EW279" t="s">
        <v>207</v>
      </c>
      <c r="EX279" t="s">
        <v>207</v>
      </c>
      <c r="EY279" t="s">
        <v>207</v>
      </c>
      <c r="EZ279" t="s">
        <v>207</v>
      </c>
      <c r="FA279">
        <v>0</v>
      </c>
      <c r="FB279">
        <v>0</v>
      </c>
      <c r="FC279" t="s">
        <v>207</v>
      </c>
      <c r="FD279" t="s">
        <v>207</v>
      </c>
      <c r="FE279" t="s">
        <v>207</v>
      </c>
      <c r="FF279" t="s">
        <v>207</v>
      </c>
      <c r="FG279">
        <v>0</v>
      </c>
      <c r="FH279">
        <v>0</v>
      </c>
      <c r="FI279" t="s">
        <v>207</v>
      </c>
      <c r="FJ279" t="s">
        <v>207</v>
      </c>
      <c r="FK279" t="s">
        <v>207</v>
      </c>
      <c r="FL279" t="s">
        <v>207</v>
      </c>
      <c r="FM279">
        <v>0</v>
      </c>
      <c r="FN279">
        <v>0</v>
      </c>
      <c r="FO279" t="s">
        <v>207</v>
      </c>
      <c r="FP279" t="s">
        <v>207</v>
      </c>
      <c r="FQ279" t="s">
        <v>207</v>
      </c>
      <c r="FR279" t="s">
        <v>207</v>
      </c>
      <c r="FS279">
        <v>0</v>
      </c>
      <c r="FT279">
        <v>0</v>
      </c>
      <c r="FU279">
        <v>424</v>
      </c>
      <c r="FV279">
        <v>2309</v>
      </c>
      <c r="FW279">
        <v>30</v>
      </c>
      <c r="FX279">
        <v>153</v>
      </c>
      <c r="FY279">
        <v>51</v>
      </c>
      <c r="FZ279">
        <v>290</v>
      </c>
      <c r="GA279">
        <v>0</v>
      </c>
      <c r="GB279">
        <v>0</v>
      </c>
      <c r="GC279" t="s">
        <v>219</v>
      </c>
      <c r="GD279">
        <v>23</v>
      </c>
      <c r="GE279">
        <v>121</v>
      </c>
      <c r="GF279" t="s">
        <v>219</v>
      </c>
      <c r="GG279" t="s">
        <v>253</v>
      </c>
      <c r="GH279" t="s">
        <v>254</v>
      </c>
      <c r="GI279" t="s">
        <v>219</v>
      </c>
      <c r="GJ279" t="s">
        <v>281</v>
      </c>
      <c r="GK279" t="s">
        <v>219</v>
      </c>
      <c r="GL279">
        <v>63</v>
      </c>
      <c r="GM279">
        <v>352</v>
      </c>
      <c r="GN279" t="s">
        <v>206</v>
      </c>
      <c r="GO279" t="s">
        <v>257</v>
      </c>
      <c r="GP279" t="s">
        <v>211</v>
      </c>
      <c r="GQ279" t="s">
        <v>211</v>
      </c>
      <c r="GR279" t="s">
        <v>220</v>
      </c>
    </row>
    <row r="280" spans="1:200" x14ac:dyDescent="0.2">
      <c r="A280" t="s">
        <v>202</v>
      </c>
      <c r="B280" t="s">
        <v>203</v>
      </c>
      <c r="C280" t="s">
        <v>761</v>
      </c>
      <c r="D280" t="s">
        <v>286</v>
      </c>
      <c r="E280" t="s">
        <v>1131</v>
      </c>
      <c r="F280" t="s">
        <v>1132</v>
      </c>
      <c r="G280">
        <v>9</v>
      </c>
      <c r="H280">
        <v>9</v>
      </c>
      <c r="I280" t="s">
        <v>219</v>
      </c>
      <c r="J280">
        <v>8873</v>
      </c>
      <c r="K280">
        <v>29671</v>
      </c>
      <c r="L280">
        <v>1341</v>
      </c>
      <c r="M280">
        <v>3025</v>
      </c>
      <c r="N280" t="s">
        <v>216</v>
      </c>
      <c r="O280" t="s">
        <v>217</v>
      </c>
      <c r="P280">
        <v>1805</v>
      </c>
      <c r="Q280">
        <v>5160</v>
      </c>
      <c r="R280" t="s">
        <v>203</v>
      </c>
      <c r="S280" t="s">
        <v>204</v>
      </c>
      <c r="T280">
        <v>1750</v>
      </c>
      <c r="U280">
        <v>5375</v>
      </c>
      <c r="V280" t="s">
        <v>203</v>
      </c>
      <c r="W280" t="s">
        <v>204</v>
      </c>
      <c r="X280">
        <v>2034</v>
      </c>
      <c r="Y280">
        <v>7050</v>
      </c>
      <c r="Z280" t="s">
        <v>216</v>
      </c>
      <c r="AA280" t="s">
        <v>217</v>
      </c>
      <c r="AB280">
        <v>1700</v>
      </c>
      <c r="AC280">
        <v>8296</v>
      </c>
      <c r="AD280" t="s">
        <v>216</v>
      </c>
      <c r="AE280" t="s">
        <v>217</v>
      </c>
      <c r="AF280">
        <v>243</v>
      </c>
      <c r="AG280">
        <v>765</v>
      </c>
      <c r="AH280" t="s">
        <v>203</v>
      </c>
      <c r="AI280" t="s">
        <v>204</v>
      </c>
      <c r="AJ280">
        <v>0</v>
      </c>
      <c r="AK280">
        <v>0</v>
      </c>
      <c r="AL280" t="s">
        <v>219</v>
      </c>
      <c r="AM280">
        <v>119</v>
      </c>
      <c r="AN280">
        <v>692</v>
      </c>
      <c r="AO280">
        <v>33</v>
      </c>
      <c r="AP280">
        <v>165</v>
      </c>
      <c r="AQ280" t="s">
        <v>281</v>
      </c>
      <c r="AR280" t="s">
        <v>484</v>
      </c>
      <c r="AS280">
        <v>27</v>
      </c>
      <c r="AT280">
        <v>135</v>
      </c>
      <c r="AU280" t="s">
        <v>281</v>
      </c>
      <c r="AV280" t="s">
        <v>484</v>
      </c>
      <c r="AW280">
        <v>25</v>
      </c>
      <c r="AX280">
        <v>175</v>
      </c>
      <c r="AY280" t="s">
        <v>281</v>
      </c>
      <c r="AZ280" t="s">
        <v>484</v>
      </c>
      <c r="BA280">
        <v>7</v>
      </c>
      <c r="BB280">
        <v>52</v>
      </c>
      <c r="BC280" t="s">
        <v>281</v>
      </c>
      <c r="BD280" t="s">
        <v>484</v>
      </c>
      <c r="BE280">
        <v>27</v>
      </c>
      <c r="BF280">
        <v>165</v>
      </c>
      <c r="BG280" t="s">
        <v>281</v>
      </c>
      <c r="BH280" t="s">
        <v>484</v>
      </c>
      <c r="BI280">
        <v>0</v>
      </c>
      <c r="BJ280">
        <v>0</v>
      </c>
      <c r="BK280">
        <v>3025</v>
      </c>
      <c r="BL280">
        <v>0</v>
      </c>
      <c r="BM280">
        <v>0</v>
      </c>
      <c r="BN280">
        <v>0</v>
      </c>
      <c r="BO280" t="s">
        <v>206</v>
      </c>
      <c r="BP280">
        <v>5160</v>
      </c>
      <c r="BQ280">
        <v>0</v>
      </c>
      <c r="BR280">
        <v>0</v>
      </c>
      <c r="BS280">
        <v>0</v>
      </c>
      <c r="BT280" t="s">
        <v>206</v>
      </c>
      <c r="BU280">
        <v>5375</v>
      </c>
      <c r="BV280">
        <v>0</v>
      </c>
      <c r="BW280">
        <v>0</v>
      </c>
      <c r="BX280">
        <v>0</v>
      </c>
      <c r="BY280" t="s">
        <v>206</v>
      </c>
      <c r="BZ280">
        <v>7050</v>
      </c>
      <c r="CA280">
        <v>0</v>
      </c>
      <c r="CB280">
        <v>0</v>
      </c>
      <c r="CC280">
        <v>0</v>
      </c>
      <c r="CD280" t="s">
        <v>206</v>
      </c>
      <c r="CE280">
        <v>8296</v>
      </c>
      <c r="CF280">
        <v>0</v>
      </c>
      <c r="CG280">
        <v>0</v>
      </c>
      <c r="CH280">
        <v>0</v>
      </c>
      <c r="CI280" t="s">
        <v>206</v>
      </c>
      <c r="CJ280">
        <v>765</v>
      </c>
      <c r="CK280">
        <v>0</v>
      </c>
      <c r="CL280">
        <v>0</v>
      </c>
      <c r="CM280">
        <v>0</v>
      </c>
      <c r="CN280" t="s">
        <v>206</v>
      </c>
      <c r="CO280" t="s">
        <v>207</v>
      </c>
      <c r="CP280">
        <v>0</v>
      </c>
      <c r="CQ280">
        <v>8519</v>
      </c>
      <c r="CR280">
        <v>27930</v>
      </c>
      <c r="CS280">
        <v>354</v>
      </c>
      <c r="CT280">
        <v>1741</v>
      </c>
      <c r="CU280" t="s">
        <v>219</v>
      </c>
      <c r="CV280">
        <v>300</v>
      </c>
      <c r="CW280">
        <v>1500</v>
      </c>
      <c r="CX280">
        <v>10328</v>
      </c>
      <c r="CY280">
        <v>51639</v>
      </c>
      <c r="CZ280" t="s">
        <v>219</v>
      </c>
      <c r="DA280">
        <f>Table1[[#This Row],[i- returnees internal present household]]+Table1[[#This Row],[k- abroad returnee household]]</f>
        <v>234</v>
      </c>
      <c r="DB280">
        <f>Table1[[#This Row],[i- returnees internal present individuals]]+Table1[[#This Row],[k- abroad returnee individuals]]</f>
        <v>1260</v>
      </c>
      <c r="DC280" t="s">
        <v>219</v>
      </c>
      <c r="DD280">
        <v>191</v>
      </c>
      <c r="DE280">
        <v>1028</v>
      </c>
      <c r="DF280">
        <v>23</v>
      </c>
      <c r="DG280">
        <v>125</v>
      </c>
      <c r="DH280" t="s">
        <v>253</v>
      </c>
      <c r="DI280" t="s">
        <v>254</v>
      </c>
      <c r="DJ280" t="s">
        <v>210</v>
      </c>
      <c r="DK280" t="s">
        <v>207</v>
      </c>
      <c r="DL280">
        <v>87</v>
      </c>
      <c r="DM280">
        <v>470</v>
      </c>
      <c r="DN280" t="s">
        <v>203</v>
      </c>
      <c r="DO280" t="s">
        <v>412</v>
      </c>
      <c r="DP280" t="s">
        <v>210</v>
      </c>
      <c r="DQ280" t="s">
        <v>207</v>
      </c>
      <c r="DR280">
        <v>20</v>
      </c>
      <c r="DS280">
        <v>105</v>
      </c>
      <c r="DT280" t="s">
        <v>203</v>
      </c>
      <c r="DU280" t="s">
        <v>412</v>
      </c>
      <c r="DV280" t="s">
        <v>210</v>
      </c>
      <c r="DW280" t="s">
        <v>207</v>
      </c>
      <c r="DX280">
        <v>53</v>
      </c>
      <c r="DY280">
        <v>283</v>
      </c>
      <c r="DZ280" t="s">
        <v>253</v>
      </c>
      <c r="EA280" t="s">
        <v>254</v>
      </c>
      <c r="EB280" t="s">
        <v>210</v>
      </c>
      <c r="EC280" t="s">
        <v>207</v>
      </c>
      <c r="ED280">
        <v>8</v>
      </c>
      <c r="EE280">
        <v>45</v>
      </c>
      <c r="EF280" t="s">
        <v>203</v>
      </c>
      <c r="EG280" t="s">
        <v>470</v>
      </c>
      <c r="EH280" t="s">
        <v>210</v>
      </c>
      <c r="EI280" t="s">
        <v>207</v>
      </c>
      <c r="EJ280">
        <v>0</v>
      </c>
      <c r="EK280">
        <v>0</v>
      </c>
      <c r="EL280" t="s">
        <v>219</v>
      </c>
      <c r="EM280">
        <v>43</v>
      </c>
      <c r="EN280">
        <v>232</v>
      </c>
      <c r="EO280">
        <v>7</v>
      </c>
      <c r="EP280">
        <v>36</v>
      </c>
      <c r="EQ280" t="s">
        <v>277</v>
      </c>
      <c r="ER280" t="s">
        <v>471</v>
      </c>
      <c r="ES280" t="s">
        <v>210</v>
      </c>
      <c r="ET280" t="s">
        <v>207</v>
      </c>
      <c r="EU280">
        <v>8</v>
      </c>
      <c r="EV280">
        <v>40</v>
      </c>
      <c r="EW280" t="s">
        <v>277</v>
      </c>
      <c r="EX280" t="s">
        <v>471</v>
      </c>
      <c r="EY280" t="s">
        <v>210</v>
      </c>
      <c r="EZ280" t="s">
        <v>207</v>
      </c>
      <c r="FA280">
        <v>10</v>
      </c>
      <c r="FB280">
        <v>56</v>
      </c>
      <c r="FC280" t="s">
        <v>281</v>
      </c>
      <c r="FD280" t="s">
        <v>484</v>
      </c>
      <c r="FE280" t="s">
        <v>210</v>
      </c>
      <c r="FF280" t="s">
        <v>207</v>
      </c>
      <c r="FG280">
        <v>8</v>
      </c>
      <c r="FH280">
        <v>45</v>
      </c>
      <c r="FI280" t="s">
        <v>281</v>
      </c>
      <c r="FJ280" t="s">
        <v>484</v>
      </c>
      <c r="FK280" t="s">
        <v>210</v>
      </c>
      <c r="FL280" t="s">
        <v>207</v>
      </c>
      <c r="FM280">
        <v>10</v>
      </c>
      <c r="FN280">
        <v>55</v>
      </c>
      <c r="FO280" t="s">
        <v>277</v>
      </c>
      <c r="FP280" t="s">
        <v>1133</v>
      </c>
      <c r="FQ280" t="s">
        <v>210</v>
      </c>
      <c r="FR280" t="s">
        <v>207</v>
      </c>
      <c r="FS280">
        <v>0</v>
      </c>
      <c r="FT280">
        <v>0</v>
      </c>
      <c r="FU280">
        <v>36</v>
      </c>
      <c r="FV280">
        <v>182</v>
      </c>
      <c r="FW280">
        <v>73</v>
      </c>
      <c r="FX280">
        <v>277</v>
      </c>
      <c r="FY280">
        <v>125</v>
      </c>
      <c r="FZ280">
        <v>801</v>
      </c>
      <c r="GA280">
        <v>0</v>
      </c>
      <c r="GB280">
        <v>0</v>
      </c>
      <c r="GC280" t="s">
        <v>219</v>
      </c>
      <c r="GD280">
        <v>568</v>
      </c>
      <c r="GE280">
        <v>3173</v>
      </c>
      <c r="GF280" t="s">
        <v>219</v>
      </c>
      <c r="GG280" t="s">
        <v>203</v>
      </c>
      <c r="GH280" t="s">
        <v>412</v>
      </c>
      <c r="GI280" t="s">
        <v>219</v>
      </c>
      <c r="GJ280" t="s">
        <v>277</v>
      </c>
      <c r="GK280" t="s">
        <v>219</v>
      </c>
      <c r="GL280">
        <v>192</v>
      </c>
      <c r="GM280">
        <v>1070</v>
      </c>
      <c r="GN280" t="s">
        <v>219</v>
      </c>
      <c r="GO280" t="s">
        <v>212</v>
      </c>
      <c r="GP280" t="s">
        <v>212</v>
      </c>
      <c r="GQ280" t="s">
        <v>212</v>
      </c>
      <c r="GR280" t="s">
        <v>1134</v>
      </c>
    </row>
    <row r="281" spans="1:200" x14ac:dyDescent="0.2">
      <c r="A281" t="s">
        <v>215</v>
      </c>
      <c r="B281" t="s">
        <v>216</v>
      </c>
      <c r="C281" t="s">
        <v>409</v>
      </c>
      <c r="D281" t="s">
        <v>410</v>
      </c>
      <c r="E281" t="s">
        <v>1135</v>
      </c>
      <c r="F281" t="s">
        <v>1136</v>
      </c>
      <c r="G281">
        <v>9</v>
      </c>
      <c r="H281">
        <v>9</v>
      </c>
      <c r="I281" t="s">
        <v>219</v>
      </c>
      <c r="J281">
        <v>1306</v>
      </c>
      <c r="K281">
        <v>7839</v>
      </c>
      <c r="L281">
        <v>81</v>
      </c>
      <c r="M281">
        <v>296</v>
      </c>
      <c r="N281" t="s">
        <v>216</v>
      </c>
      <c r="O281" t="s">
        <v>223</v>
      </c>
      <c r="P281">
        <v>110</v>
      </c>
      <c r="Q281">
        <v>693</v>
      </c>
      <c r="R281" t="s">
        <v>216</v>
      </c>
      <c r="S281" t="s">
        <v>434</v>
      </c>
      <c r="T281">
        <v>209</v>
      </c>
      <c r="U281">
        <v>1295</v>
      </c>
      <c r="V281" t="s">
        <v>216</v>
      </c>
      <c r="W281" t="s">
        <v>410</v>
      </c>
      <c r="X281">
        <v>361</v>
      </c>
      <c r="Y281">
        <v>2238</v>
      </c>
      <c r="Z281" t="s">
        <v>216</v>
      </c>
      <c r="AA281" t="s">
        <v>410</v>
      </c>
      <c r="AB281">
        <v>493</v>
      </c>
      <c r="AC281">
        <v>3057</v>
      </c>
      <c r="AD281" t="s">
        <v>216</v>
      </c>
      <c r="AE281" t="s">
        <v>410</v>
      </c>
      <c r="AF281">
        <v>52</v>
      </c>
      <c r="AG281">
        <v>260</v>
      </c>
      <c r="AH281" t="s">
        <v>216</v>
      </c>
      <c r="AI281" t="s">
        <v>410</v>
      </c>
      <c r="AJ281">
        <v>0</v>
      </c>
      <c r="AK281">
        <v>0</v>
      </c>
      <c r="AL281" t="s">
        <v>219</v>
      </c>
      <c r="AM281">
        <v>118</v>
      </c>
      <c r="AN281">
        <v>626</v>
      </c>
      <c r="AO281">
        <v>28</v>
      </c>
      <c r="AP281">
        <v>145</v>
      </c>
      <c r="AQ281" t="s">
        <v>208</v>
      </c>
      <c r="AR281" t="s">
        <v>209</v>
      </c>
      <c r="AS281">
        <v>27</v>
      </c>
      <c r="AT281">
        <v>141</v>
      </c>
      <c r="AU281" t="s">
        <v>208</v>
      </c>
      <c r="AV281" t="s">
        <v>209</v>
      </c>
      <c r="AW281">
        <v>36</v>
      </c>
      <c r="AX281">
        <v>187</v>
      </c>
      <c r="AY281" t="s">
        <v>208</v>
      </c>
      <c r="AZ281" t="s">
        <v>209</v>
      </c>
      <c r="BA281">
        <v>27</v>
      </c>
      <c r="BB281">
        <v>153</v>
      </c>
      <c r="BC281" t="s">
        <v>208</v>
      </c>
      <c r="BD281" t="s">
        <v>209</v>
      </c>
      <c r="BE281">
        <v>0</v>
      </c>
      <c r="BF281">
        <v>0</v>
      </c>
      <c r="BG281" t="s">
        <v>207</v>
      </c>
      <c r="BH281" t="s">
        <v>207</v>
      </c>
      <c r="BI281">
        <v>0</v>
      </c>
      <c r="BJ281">
        <v>0</v>
      </c>
      <c r="BK281">
        <v>296</v>
      </c>
      <c r="BL281">
        <v>0</v>
      </c>
      <c r="BM281">
        <v>0</v>
      </c>
      <c r="BN281">
        <v>0</v>
      </c>
      <c r="BO281" t="s">
        <v>206</v>
      </c>
      <c r="BP281">
        <v>693</v>
      </c>
      <c r="BQ281">
        <v>0</v>
      </c>
      <c r="BR281">
        <v>0</v>
      </c>
      <c r="BS281">
        <v>0</v>
      </c>
      <c r="BT281" t="s">
        <v>206</v>
      </c>
      <c r="BU281">
        <v>0</v>
      </c>
      <c r="BV281">
        <v>1295</v>
      </c>
      <c r="BW281">
        <v>0</v>
      </c>
      <c r="BX281">
        <v>0</v>
      </c>
      <c r="BY281" t="s">
        <v>206</v>
      </c>
      <c r="BZ281">
        <v>0</v>
      </c>
      <c r="CA281">
        <v>2238</v>
      </c>
      <c r="CB281">
        <v>0</v>
      </c>
      <c r="CC281">
        <v>0</v>
      </c>
      <c r="CD281" t="s">
        <v>206</v>
      </c>
      <c r="CE281">
        <v>0</v>
      </c>
      <c r="CF281">
        <v>3057</v>
      </c>
      <c r="CG281">
        <v>0</v>
      </c>
      <c r="CH281">
        <v>0</v>
      </c>
      <c r="CI281" t="s">
        <v>206</v>
      </c>
      <c r="CJ281">
        <v>0</v>
      </c>
      <c r="CK281">
        <v>108</v>
      </c>
      <c r="CL281">
        <v>152</v>
      </c>
      <c r="CM281">
        <v>0</v>
      </c>
      <c r="CN281" t="s">
        <v>206</v>
      </c>
      <c r="CO281" t="s">
        <v>207</v>
      </c>
      <c r="CP281">
        <v>0</v>
      </c>
      <c r="CQ281">
        <v>203</v>
      </c>
      <c r="CR281">
        <v>1187</v>
      </c>
      <c r="CS281">
        <v>1103</v>
      </c>
      <c r="CT281">
        <v>6652</v>
      </c>
      <c r="CU281" t="s">
        <v>219</v>
      </c>
      <c r="CV281">
        <v>45</v>
      </c>
      <c r="CW281">
        <v>187</v>
      </c>
      <c r="CX281">
        <v>1631</v>
      </c>
      <c r="CY281">
        <v>8155</v>
      </c>
      <c r="CZ281" t="s">
        <v>219</v>
      </c>
      <c r="DA281">
        <f>Table1[[#This Row],[i- returnees internal present household]]+Table1[[#This Row],[k- abroad returnee household]]</f>
        <v>1738</v>
      </c>
      <c r="DB281">
        <f>Table1[[#This Row],[i- returnees internal present individuals]]+Table1[[#This Row],[k- abroad returnee individuals]]</f>
        <v>9155</v>
      </c>
      <c r="DC281" t="s">
        <v>219</v>
      </c>
      <c r="DD281">
        <v>93</v>
      </c>
      <c r="DE281">
        <v>472</v>
      </c>
      <c r="DF281">
        <v>5</v>
      </c>
      <c r="DG281">
        <v>26</v>
      </c>
      <c r="DH281" t="s">
        <v>253</v>
      </c>
      <c r="DI281" t="s">
        <v>254</v>
      </c>
      <c r="DJ281" t="s">
        <v>210</v>
      </c>
      <c r="DK281" t="s">
        <v>207</v>
      </c>
      <c r="DL281">
        <v>14</v>
      </c>
      <c r="DM281">
        <v>70</v>
      </c>
      <c r="DN281" t="s">
        <v>253</v>
      </c>
      <c r="DO281" t="s">
        <v>254</v>
      </c>
      <c r="DP281" t="s">
        <v>210</v>
      </c>
      <c r="DQ281" t="s">
        <v>207</v>
      </c>
      <c r="DR281">
        <v>29</v>
      </c>
      <c r="DS281">
        <v>145</v>
      </c>
      <c r="DT281" t="s">
        <v>216</v>
      </c>
      <c r="DU281" t="s">
        <v>255</v>
      </c>
      <c r="DV281" t="s">
        <v>210</v>
      </c>
      <c r="DW281" t="s">
        <v>207</v>
      </c>
      <c r="DX281">
        <v>45</v>
      </c>
      <c r="DY281">
        <v>231</v>
      </c>
      <c r="DZ281" t="s">
        <v>216</v>
      </c>
      <c r="EA281" t="s">
        <v>410</v>
      </c>
      <c r="EB281" t="s">
        <v>210</v>
      </c>
      <c r="EC281" t="s">
        <v>207</v>
      </c>
      <c r="ED281">
        <v>0</v>
      </c>
      <c r="EE281">
        <v>0</v>
      </c>
      <c r="EF281" t="s">
        <v>207</v>
      </c>
      <c r="EG281" t="s">
        <v>207</v>
      </c>
      <c r="EH281" t="s">
        <v>207</v>
      </c>
      <c r="EI281" t="s">
        <v>207</v>
      </c>
      <c r="EJ281">
        <v>0</v>
      </c>
      <c r="EK281">
        <v>0</v>
      </c>
      <c r="EL281" t="s">
        <v>219</v>
      </c>
      <c r="EM281">
        <v>1645</v>
      </c>
      <c r="EN281">
        <v>8683</v>
      </c>
      <c r="EO281">
        <v>230</v>
      </c>
      <c r="EP281">
        <v>1219</v>
      </c>
      <c r="EQ281" t="s">
        <v>208</v>
      </c>
      <c r="ER281" t="s">
        <v>209</v>
      </c>
      <c r="ES281" t="s">
        <v>210</v>
      </c>
      <c r="ET281" t="s">
        <v>207</v>
      </c>
      <c r="EU281">
        <v>260</v>
      </c>
      <c r="EV281">
        <v>1270</v>
      </c>
      <c r="EW281" t="s">
        <v>208</v>
      </c>
      <c r="EX281" t="s">
        <v>209</v>
      </c>
      <c r="EY281" t="s">
        <v>210</v>
      </c>
      <c r="EZ281" t="s">
        <v>207</v>
      </c>
      <c r="FA281">
        <v>620</v>
      </c>
      <c r="FB281">
        <v>3255</v>
      </c>
      <c r="FC281" t="s">
        <v>208</v>
      </c>
      <c r="FD281" t="s">
        <v>209</v>
      </c>
      <c r="FE281" t="s">
        <v>210</v>
      </c>
      <c r="FF281" t="s">
        <v>207</v>
      </c>
      <c r="FG281">
        <v>368</v>
      </c>
      <c r="FH281">
        <v>1950</v>
      </c>
      <c r="FI281" t="s">
        <v>208</v>
      </c>
      <c r="FJ281" t="s">
        <v>209</v>
      </c>
      <c r="FK281" t="s">
        <v>210</v>
      </c>
      <c r="FL281" t="s">
        <v>207</v>
      </c>
      <c r="FM281">
        <v>167</v>
      </c>
      <c r="FN281">
        <v>989</v>
      </c>
      <c r="FO281" t="s">
        <v>208</v>
      </c>
      <c r="FP281" t="s">
        <v>209</v>
      </c>
      <c r="FQ281" t="s">
        <v>210</v>
      </c>
      <c r="FR281" t="s">
        <v>207</v>
      </c>
      <c r="FS281">
        <v>0</v>
      </c>
      <c r="FT281">
        <v>0</v>
      </c>
      <c r="FU281">
        <v>629</v>
      </c>
      <c r="FV281">
        <v>3334</v>
      </c>
      <c r="FW281">
        <v>650</v>
      </c>
      <c r="FX281">
        <v>3445</v>
      </c>
      <c r="FY281">
        <v>459</v>
      </c>
      <c r="FZ281">
        <v>2376</v>
      </c>
      <c r="GA281">
        <v>0</v>
      </c>
      <c r="GB281">
        <v>0</v>
      </c>
      <c r="GC281" t="s">
        <v>219</v>
      </c>
      <c r="GD281">
        <v>1246</v>
      </c>
      <c r="GE281">
        <v>6335</v>
      </c>
      <c r="GF281" t="s">
        <v>219</v>
      </c>
      <c r="GG281" t="s">
        <v>216</v>
      </c>
      <c r="GH281" t="s">
        <v>410</v>
      </c>
      <c r="GI281" t="s">
        <v>219</v>
      </c>
      <c r="GJ281" t="s">
        <v>208</v>
      </c>
      <c r="GK281" t="s">
        <v>219</v>
      </c>
      <c r="GL281">
        <v>21</v>
      </c>
      <c r="GM281">
        <v>117</v>
      </c>
      <c r="GN281" t="s">
        <v>206</v>
      </c>
      <c r="GO281" t="s">
        <v>211</v>
      </c>
      <c r="GP281" t="s">
        <v>211</v>
      </c>
      <c r="GQ281" t="s">
        <v>212</v>
      </c>
      <c r="GR281" t="s">
        <v>220</v>
      </c>
    </row>
    <row r="282" spans="1:200" x14ac:dyDescent="0.2">
      <c r="A282" t="s">
        <v>231</v>
      </c>
      <c r="B282" t="s">
        <v>232</v>
      </c>
      <c r="C282" t="s">
        <v>1127</v>
      </c>
      <c r="D282" t="s">
        <v>834</v>
      </c>
      <c r="E282" t="s">
        <v>1137</v>
      </c>
      <c r="F282" t="s">
        <v>1138</v>
      </c>
      <c r="G282">
        <v>9</v>
      </c>
      <c r="H282">
        <v>9</v>
      </c>
      <c r="I282" t="s">
        <v>219</v>
      </c>
      <c r="J282">
        <v>648</v>
      </c>
      <c r="K282">
        <v>3020</v>
      </c>
      <c r="L282">
        <v>367</v>
      </c>
      <c r="M282">
        <v>1676</v>
      </c>
      <c r="N282" t="s">
        <v>232</v>
      </c>
      <c r="O282" t="s">
        <v>233</v>
      </c>
      <c r="P282">
        <v>57</v>
      </c>
      <c r="Q282">
        <v>264</v>
      </c>
      <c r="R282" t="s">
        <v>232</v>
      </c>
      <c r="S282" t="s">
        <v>233</v>
      </c>
      <c r="T282">
        <v>57</v>
      </c>
      <c r="U282">
        <v>293</v>
      </c>
      <c r="V282" t="s">
        <v>232</v>
      </c>
      <c r="W282" t="s">
        <v>233</v>
      </c>
      <c r="X282">
        <v>55</v>
      </c>
      <c r="Y282">
        <v>257</v>
      </c>
      <c r="Z282" t="s">
        <v>232</v>
      </c>
      <c r="AA282" t="s">
        <v>233</v>
      </c>
      <c r="AB282">
        <v>51</v>
      </c>
      <c r="AC282">
        <v>241</v>
      </c>
      <c r="AD282" t="s">
        <v>232</v>
      </c>
      <c r="AE282" t="s">
        <v>233</v>
      </c>
      <c r="AF282">
        <v>61</v>
      </c>
      <c r="AG282">
        <v>289</v>
      </c>
      <c r="AH282" t="s">
        <v>232</v>
      </c>
      <c r="AI282" t="s">
        <v>233</v>
      </c>
      <c r="AJ282">
        <v>0</v>
      </c>
      <c r="AK282">
        <v>0</v>
      </c>
      <c r="AL282" t="s">
        <v>206</v>
      </c>
      <c r="AM282">
        <v>0</v>
      </c>
      <c r="AN282">
        <v>0</v>
      </c>
      <c r="AO282">
        <v>0</v>
      </c>
      <c r="AP282">
        <v>0</v>
      </c>
      <c r="AQ282" t="s">
        <v>207</v>
      </c>
      <c r="AR282" t="s">
        <v>207</v>
      </c>
      <c r="AS282">
        <v>0</v>
      </c>
      <c r="AT282">
        <v>0</v>
      </c>
      <c r="AU282" t="s">
        <v>207</v>
      </c>
      <c r="AV282" t="s">
        <v>207</v>
      </c>
      <c r="AW282">
        <v>0</v>
      </c>
      <c r="AX282">
        <v>0</v>
      </c>
      <c r="AY282" t="s">
        <v>207</v>
      </c>
      <c r="AZ282" t="s">
        <v>207</v>
      </c>
      <c r="BA282">
        <v>0</v>
      </c>
      <c r="BB282">
        <v>0</v>
      </c>
      <c r="BC282" t="s">
        <v>207</v>
      </c>
      <c r="BD282" t="s">
        <v>207</v>
      </c>
      <c r="BE282">
        <v>0</v>
      </c>
      <c r="BF282">
        <v>0</v>
      </c>
      <c r="BG282" t="s">
        <v>207</v>
      </c>
      <c r="BH282" t="s">
        <v>207</v>
      </c>
      <c r="BI282">
        <v>0</v>
      </c>
      <c r="BJ282">
        <v>0</v>
      </c>
      <c r="BK282">
        <v>0</v>
      </c>
      <c r="BL282">
        <v>1676</v>
      </c>
      <c r="BM282">
        <v>0</v>
      </c>
      <c r="BN282">
        <v>0</v>
      </c>
      <c r="BO282" t="s">
        <v>206</v>
      </c>
      <c r="BP282">
        <v>0</v>
      </c>
      <c r="BQ282">
        <v>264</v>
      </c>
      <c r="BR282">
        <v>0</v>
      </c>
      <c r="BS282">
        <v>0</v>
      </c>
      <c r="BT282" t="s">
        <v>206</v>
      </c>
      <c r="BU282">
        <v>0</v>
      </c>
      <c r="BV282">
        <v>293</v>
      </c>
      <c r="BW282">
        <v>0</v>
      </c>
      <c r="BX282">
        <v>0</v>
      </c>
      <c r="BY282" t="s">
        <v>206</v>
      </c>
      <c r="BZ282">
        <v>0</v>
      </c>
      <c r="CA282">
        <v>257</v>
      </c>
      <c r="CB282">
        <v>0</v>
      </c>
      <c r="CC282">
        <v>0</v>
      </c>
      <c r="CD282" t="s">
        <v>206</v>
      </c>
      <c r="CE282">
        <v>0</v>
      </c>
      <c r="CF282">
        <v>241</v>
      </c>
      <c r="CG282">
        <v>0</v>
      </c>
      <c r="CH282">
        <v>0</v>
      </c>
      <c r="CI282" t="s">
        <v>206</v>
      </c>
      <c r="CJ282">
        <v>0</v>
      </c>
      <c r="CK282">
        <v>289</v>
      </c>
      <c r="CL282">
        <v>0</v>
      </c>
      <c r="CM282">
        <v>0</v>
      </c>
      <c r="CN282" t="s">
        <v>206</v>
      </c>
      <c r="CO282" t="s">
        <v>207</v>
      </c>
      <c r="CP282">
        <v>0</v>
      </c>
      <c r="CQ282">
        <v>0</v>
      </c>
      <c r="CR282">
        <v>0</v>
      </c>
      <c r="CS282">
        <v>648</v>
      </c>
      <c r="CT282">
        <v>3020</v>
      </c>
      <c r="CU282" t="s">
        <v>206</v>
      </c>
      <c r="CV282">
        <v>0</v>
      </c>
      <c r="CW282">
        <v>0</v>
      </c>
      <c r="CX282">
        <v>589</v>
      </c>
      <c r="CY282">
        <v>3509</v>
      </c>
      <c r="CZ282" t="s">
        <v>219</v>
      </c>
      <c r="DA282">
        <f>Table1[[#This Row],[i- returnees internal present household]]+Table1[[#This Row],[k- abroad returnee household]]</f>
        <v>593</v>
      </c>
      <c r="DB282">
        <f>Table1[[#This Row],[i- returnees internal present individuals]]+Table1[[#This Row],[k- abroad returnee individuals]]</f>
        <v>3332</v>
      </c>
      <c r="DC282" t="s">
        <v>219</v>
      </c>
      <c r="DD282">
        <v>593</v>
      </c>
      <c r="DE282">
        <v>3332</v>
      </c>
      <c r="DF282">
        <v>331</v>
      </c>
      <c r="DG282">
        <v>1924</v>
      </c>
      <c r="DH282" t="s">
        <v>232</v>
      </c>
      <c r="DI282" t="s">
        <v>233</v>
      </c>
      <c r="DJ282" t="s">
        <v>242</v>
      </c>
      <c r="DK282" t="s">
        <v>207</v>
      </c>
      <c r="DL282">
        <v>110</v>
      </c>
      <c r="DM282">
        <v>588</v>
      </c>
      <c r="DN282" t="s">
        <v>232</v>
      </c>
      <c r="DO282" t="s">
        <v>233</v>
      </c>
      <c r="DP282" t="s">
        <v>242</v>
      </c>
      <c r="DQ282" t="s">
        <v>207</v>
      </c>
      <c r="DR282">
        <v>55</v>
      </c>
      <c r="DS282">
        <v>294</v>
      </c>
      <c r="DT282" t="s">
        <v>232</v>
      </c>
      <c r="DU282" t="s">
        <v>233</v>
      </c>
      <c r="DV282" t="s">
        <v>242</v>
      </c>
      <c r="DW282" t="s">
        <v>207</v>
      </c>
      <c r="DX282">
        <v>54</v>
      </c>
      <c r="DY282">
        <v>293</v>
      </c>
      <c r="DZ282" t="s">
        <v>232</v>
      </c>
      <c r="EA282" t="s">
        <v>233</v>
      </c>
      <c r="EB282" t="s">
        <v>242</v>
      </c>
      <c r="EC282" t="s">
        <v>207</v>
      </c>
      <c r="ED282">
        <v>43</v>
      </c>
      <c r="EE282">
        <v>233</v>
      </c>
      <c r="EF282" t="s">
        <v>232</v>
      </c>
      <c r="EG282" t="s">
        <v>233</v>
      </c>
      <c r="EH282" t="s">
        <v>242</v>
      </c>
      <c r="EI282" t="s">
        <v>207</v>
      </c>
      <c r="EJ282">
        <v>0</v>
      </c>
      <c r="EK282">
        <v>0</v>
      </c>
      <c r="EL282" t="s">
        <v>206</v>
      </c>
      <c r="EM282">
        <v>0</v>
      </c>
      <c r="EN282">
        <v>0</v>
      </c>
      <c r="EO282">
        <v>0</v>
      </c>
      <c r="EP282">
        <v>0</v>
      </c>
      <c r="EQ282" t="s">
        <v>207</v>
      </c>
      <c r="ER282" t="s">
        <v>207</v>
      </c>
      <c r="ES282" t="s">
        <v>207</v>
      </c>
      <c r="ET282" t="s">
        <v>207</v>
      </c>
      <c r="EU282">
        <v>0</v>
      </c>
      <c r="EV282">
        <v>0</v>
      </c>
      <c r="EW282" t="s">
        <v>207</v>
      </c>
      <c r="EX282" t="s">
        <v>207</v>
      </c>
      <c r="EY282" t="s">
        <v>207</v>
      </c>
      <c r="EZ282" t="s">
        <v>207</v>
      </c>
      <c r="FA282">
        <v>0</v>
      </c>
      <c r="FB282">
        <v>0</v>
      </c>
      <c r="FC282" t="s">
        <v>207</v>
      </c>
      <c r="FD282" t="s">
        <v>207</v>
      </c>
      <c r="FE282" t="s">
        <v>207</v>
      </c>
      <c r="FF282" t="s">
        <v>207</v>
      </c>
      <c r="FG282">
        <v>0</v>
      </c>
      <c r="FH282">
        <v>0</v>
      </c>
      <c r="FI282" t="s">
        <v>207</v>
      </c>
      <c r="FJ282" t="s">
        <v>207</v>
      </c>
      <c r="FK282" t="s">
        <v>207</v>
      </c>
      <c r="FL282" t="s">
        <v>207</v>
      </c>
      <c r="FM282">
        <v>0</v>
      </c>
      <c r="FN282">
        <v>0</v>
      </c>
      <c r="FO282" t="s">
        <v>207</v>
      </c>
      <c r="FP282" t="s">
        <v>207</v>
      </c>
      <c r="FQ282" t="s">
        <v>207</v>
      </c>
      <c r="FR282" t="s">
        <v>207</v>
      </c>
      <c r="FS282">
        <v>0</v>
      </c>
      <c r="FT282">
        <v>0</v>
      </c>
      <c r="FU282">
        <v>331</v>
      </c>
      <c r="FV282">
        <v>1924</v>
      </c>
      <c r="FW282">
        <v>165</v>
      </c>
      <c r="FX282">
        <v>882</v>
      </c>
      <c r="FY282">
        <v>97</v>
      </c>
      <c r="FZ282">
        <v>526</v>
      </c>
      <c r="GA282">
        <v>0</v>
      </c>
      <c r="GB282">
        <v>0</v>
      </c>
      <c r="GC282" t="s">
        <v>219</v>
      </c>
      <c r="GD282">
        <v>41</v>
      </c>
      <c r="GE282">
        <v>193</v>
      </c>
      <c r="GF282" t="s">
        <v>219</v>
      </c>
      <c r="GG282" t="s">
        <v>232</v>
      </c>
      <c r="GH282" t="s">
        <v>233</v>
      </c>
      <c r="GI282" t="s">
        <v>206</v>
      </c>
      <c r="GJ282" t="s">
        <v>207</v>
      </c>
      <c r="GK282" t="s">
        <v>219</v>
      </c>
      <c r="GL282">
        <v>23</v>
      </c>
      <c r="GM282">
        <v>128</v>
      </c>
      <c r="GN282" t="s">
        <v>206</v>
      </c>
      <c r="GO282" t="s">
        <v>237</v>
      </c>
      <c r="GP282" t="s">
        <v>212</v>
      </c>
      <c r="GQ282" t="s">
        <v>237</v>
      </c>
      <c r="GR282" t="s">
        <v>1139</v>
      </c>
    </row>
    <row r="283" spans="1:200" x14ac:dyDescent="0.2">
      <c r="A283" t="s">
        <v>383</v>
      </c>
      <c r="B283" t="s">
        <v>384</v>
      </c>
      <c r="C283" t="s">
        <v>382</v>
      </c>
      <c r="D283" t="s">
        <v>385</v>
      </c>
      <c r="E283" t="s">
        <v>1140</v>
      </c>
      <c r="F283" t="s">
        <v>1141</v>
      </c>
      <c r="G283">
        <v>9</v>
      </c>
      <c r="H283">
        <v>9</v>
      </c>
      <c r="I283" t="s">
        <v>206</v>
      </c>
      <c r="J283">
        <v>0</v>
      </c>
      <c r="K283">
        <v>0</v>
      </c>
      <c r="L283">
        <v>0</v>
      </c>
      <c r="M283">
        <v>0</v>
      </c>
      <c r="N283" t="s">
        <v>207</v>
      </c>
      <c r="O283" t="s">
        <v>207</v>
      </c>
      <c r="P283">
        <v>0</v>
      </c>
      <c r="Q283">
        <v>0</v>
      </c>
      <c r="R283" t="s">
        <v>207</v>
      </c>
      <c r="S283" t="s">
        <v>207</v>
      </c>
      <c r="T283">
        <v>0</v>
      </c>
      <c r="U283">
        <v>0</v>
      </c>
      <c r="V283" t="s">
        <v>207</v>
      </c>
      <c r="W283" t="s">
        <v>207</v>
      </c>
      <c r="X283">
        <v>0</v>
      </c>
      <c r="Y283">
        <v>0</v>
      </c>
      <c r="Z283" t="s">
        <v>207</v>
      </c>
      <c r="AA283" t="s">
        <v>207</v>
      </c>
      <c r="AB283">
        <v>0</v>
      </c>
      <c r="AC283">
        <v>0</v>
      </c>
      <c r="AD283" t="s">
        <v>207</v>
      </c>
      <c r="AE283" t="s">
        <v>207</v>
      </c>
      <c r="AF283">
        <v>0</v>
      </c>
      <c r="AG283">
        <v>0</v>
      </c>
      <c r="AH283" t="s">
        <v>207</v>
      </c>
      <c r="AI283" t="s">
        <v>207</v>
      </c>
      <c r="AJ283">
        <v>0</v>
      </c>
      <c r="AK283">
        <v>0</v>
      </c>
      <c r="AL283" t="s">
        <v>206</v>
      </c>
      <c r="AM283">
        <v>0</v>
      </c>
      <c r="AN283">
        <v>0</v>
      </c>
      <c r="AO283">
        <v>0</v>
      </c>
      <c r="AP283">
        <v>0</v>
      </c>
      <c r="AQ283" t="s">
        <v>207</v>
      </c>
      <c r="AR283" t="s">
        <v>207</v>
      </c>
      <c r="AS283">
        <v>0</v>
      </c>
      <c r="AT283">
        <v>0</v>
      </c>
      <c r="AU283" t="s">
        <v>207</v>
      </c>
      <c r="AV283" t="s">
        <v>207</v>
      </c>
      <c r="AW283">
        <v>0</v>
      </c>
      <c r="AX283">
        <v>0</v>
      </c>
      <c r="AY283" t="s">
        <v>207</v>
      </c>
      <c r="AZ283" t="s">
        <v>207</v>
      </c>
      <c r="BA283">
        <v>0</v>
      </c>
      <c r="BB283">
        <v>0</v>
      </c>
      <c r="BC283" t="s">
        <v>207</v>
      </c>
      <c r="BD283" t="s">
        <v>207</v>
      </c>
      <c r="BE283">
        <v>0</v>
      </c>
      <c r="BF283">
        <v>0</v>
      </c>
      <c r="BG283" t="s">
        <v>207</v>
      </c>
      <c r="BH283" t="s">
        <v>207</v>
      </c>
      <c r="BI283">
        <v>0</v>
      </c>
      <c r="BJ283">
        <v>0</v>
      </c>
      <c r="BK283">
        <v>0</v>
      </c>
      <c r="BL283">
        <v>0</v>
      </c>
      <c r="BM283">
        <v>0</v>
      </c>
      <c r="BN283">
        <v>0</v>
      </c>
      <c r="BO283" t="s">
        <v>206</v>
      </c>
      <c r="BP283">
        <v>0</v>
      </c>
      <c r="BQ283">
        <v>0</v>
      </c>
      <c r="BR283">
        <v>0</v>
      </c>
      <c r="BS283">
        <v>0</v>
      </c>
      <c r="BT283" t="s">
        <v>206</v>
      </c>
      <c r="BU283">
        <v>0</v>
      </c>
      <c r="BV283">
        <v>0</v>
      </c>
      <c r="BW283">
        <v>0</v>
      </c>
      <c r="BX283">
        <v>0</v>
      </c>
      <c r="BY283" t="s">
        <v>206</v>
      </c>
      <c r="BZ283">
        <v>0</v>
      </c>
      <c r="CA283">
        <v>0</v>
      </c>
      <c r="CB283">
        <v>0</v>
      </c>
      <c r="CC283">
        <v>0</v>
      </c>
      <c r="CD283" t="s">
        <v>206</v>
      </c>
      <c r="CE283">
        <v>0</v>
      </c>
      <c r="CF283">
        <v>0</v>
      </c>
      <c r="CG283">
        <v>0</v>
      </c>
      <c r="CH283">
        <v>0</v>
      </c>
      <c r="CI283" t="s">
        <v>206</v>
      </c>
      <c r="CJ283">
        <v>0</v>
      </c>
      <c r="CK283">
        <v>0</v>
      </c>
      <c r="CL283">
        <v>0</v>
      </c>
      <c r="CM283">
        <v>0</v>
      </c>
      <c r="CN283" t="s">
        <v>206</v>
      </c>
      <c r="CO283" t="s">
        <v>207</v>
      </c>
      <c r="CP283">
        <v>0</v>
      </c>
      <c r="CQ283">
        <v>0</v>
      </c>
      <c r="CR283">
        <v>0</v>
      </c>
      <c r="CS283">
        <v>0</v>
      </c>
      <c r="CT283">
        <v>0</v>
      </c>
      <c r="CU283" t="s">
        <v>206</v>
      </c>
      <c r="CV283">
        <v>0</v>
      </c>
      <c r="CW283">
        <v>0</v>
      </c>
      <c r="CX283">
        <v>749</v>
      </c>
      <c r="CY283">
        <v>4119</v>
      </c>
      <c r="CZ283" t="s">
        <v>219</v>
      </c>
      <c r="DA283">
        <f>Table1[[#This Row],[i- returnees internal present household]]+Table1[[#This Row],[k- abroad returnee household]]</f>
        <v>1055</v>
      </c>
      <c r="DB283">
        <f>Table1[[#This Row],[i- returnees internal present individuals]]+Table1[[#This Row],[k- abroad returnee individuals]]</f>
        <v>5253</v>
      </c>
      <c r="DC283" t="s">
        <v>206</v>
      </c>
      <c r="DD283">
        <v>0</v>
      </c>
      <c r="DE283">
        <v>0</v>
      </c>
      <c r="DF283">
        <v>0</v>
      </c>
      <c r="DG283">
        <v>0</v>
      </c>
      <c r="DH283" t="s">
        <v>207</v>
      </c>
      <c r="DI283" t="s">
        <v>207</v>
      </c>
      <c r="DJ283" t="s">
        <v>207</v>
      </c>
      <c r="DK283" t="s">
        <v>207</v>
      </c>
      <c r="DL283">
        <v>0</v>
      </c>
      <c r="DM283">
        <v>0</v>
      </c>
      <c r="DN283" t="s">
        <v>207</v>
      </c>
      <c r="DO283" t="s">
        <v>207</v>
      </c>
      <c r="DP283" t="s">
        <v>207</v>
      </c>
      <c r="DQ283" t="s">
        <v>207</v>
      </c>
      <c r="DR283">
        <v>0</v>
      </c>
      <c r="DS283">
        <v>0</v>
      </c>
      <c r="DT283" t="s">
        <v>207</v>
      </c>
      <c r="DU283" t="s">
        <v>207</v>
      </c>
      <c r="DV283" t="s">
        <v>207</v>
      </c>
      <c r="DW283" t="s">
        <v>207</v>
      </c>
      <c r="DX283">
        <v>0</v>
      </c>
      <c r="DY283">
        <v>0</v>
      </c>
      <c r="DZ283" t="s">
        <v>207</v>
      </c>
      <c r="EA283" t="s">
        <v>207</v>
      </c>
      <c r="EB283" t="s">
        <v>207</v>
      </c>
      <c r="EC283" t="s">
        <v>207</v>
      </c>
      <c r="ED283">
        <v>0</v>
      </c>
      <c r="EE283">
        <v>0</v>
      </c>
      <c r="EF283" t="s">
        <v>207</v>
      </c>
      <c r="EG283" t="s">
        <v>207</v>
      </c>
      <c r="EH283" t="s">
        <v>207</v>
      </c>
      <c r="EI283" t="s">
        <v>207</v>
      </c>
      <c r="EJ283">
        <v>0</v>
      </c>
      <c r="EK283">
        <v>0</v>
      </c>
      <c r="EL283" t="s">
        <v>219</v>
      </c>
      <c r="EM283">
        <v>1055</v>
      </c>
      <c r="EN283">
        <v>5253</v>
      </c>
      <c r="EO283">
        <v>0</v>
      </c>
      <c r="EP283">
        <v>0</v>
      </c>
      <c r="EQ283" t="s">
        <v>207</v>
      </c>
      <c r="ER283" t="s">
        <v>207</v>
      </c>
      <c r="ES283" t="s">
        <v>207</v>
      </c>
      <c r="ET283" t="s">
        <v>207</v>
      </c>
      <c r="EU283">
        <v>484</v>
      </c>
      <c r="EV283">
        <v>2412</v>
      </c>
      <c r="EW283" t="s">
        <v>277</v>
      </c>
      <c r="EX283" t="s">
        <v>278</v>
      </c>
      <c r="EY283" t="s">
        <v>210</v>
      </c>
      <c r="EZ283" t="s">
        <v>207</v>
      </c>
      <c r="FA283">
        <v>50</v>
      </c>
      <c r="FB283">
        <v>248</v>
      </c>
      <c r="FC283" t="s">
        <v>277</v>
      </c>
      <c r="FD283" t="s">
        <v>278</v>
      </c>
      <c r="FE283" t="s">
        <v>210</v>
      </c>
      <c r="FF283" t="s">
        <v>207</v>
      </c>
      <c r="FG283">
        <v>395</v>
      </c>
      <c r="FH283">
        <v>1968</v>
      </c>
      <c r="FI283" t="s">
        <v>277</v>
      </c>
      <c r="FJ283" t="s">
        <v>278</v>
      </c>
      <c r="FK283" t="s">
        <v>210</v>
      </c>
      <c r="FL283" t="s">
        <v>207</v>
      </c>
      <c r="FM283">
        <v>126</v>
      </c>
      <c r="FN283">
        <v>625</v>
      </c>
      <c r="FO283" t="s">
        <v>277</v>
      </c>
      <c r="FP283" t="s">
        <v>278</v>
      </c>
      <c r="FQ283" t="s">
        <v>210</v>
      </c>
      <c r="FR283" t="s">
        <v>207</v>
      </c>
      <c r="FS283">
        <v>0</v>
      </c>
      <c r="FT283">
        <v>0</v>
      </c>
      <c r="FU283">
        <v>0</v>
      </c>
      <c r="FV283">
        <v>0</v>
      </c>
      <c r="FW283">
        <v>1055</v>
      </c>
      <c r="FX283">
        <v>5253</v>
      </c>
      <c r="FY283">
        <v>0</v>
      </c>
      <c r="FZ283">
        <v>0</v>
      </c>
      <c r="GA283">
        <v>0</v>
      </c>
      <c r="GB283">
        <v>0</v>
      </c>
      <c r="GC283" t="s">
        <v>219</v>
      </c>
      <c r="GD283">
        <v>12</v>
      </c>
      <c r="GE283">
        <v>26</v>
      </c>
      <c r="GF283" t="s">
        <v>219</v>
      </c>
      <c r="GG283" t="s">
        <v>384</v>
      </c>
      <c r="GH283" t="s">
        <v>385</v>
      </c>
      <c r="GI283" t="s">
        <v>219</v>
      </c>
      <c r="GJ283" t="s">
        <v>277</v>
      </c>
      <c r="GK283" t="s">
        <v>219</v>
      </c>
      <c r="GL283">
        <v>23</v>
      </c>
      <c r="GM283">
        <v>128</v>
      </c>
      <c r="GN283" t="s">
        <v>206</v>
      </c>
      <c r="GO283" t="s">
        <v>212</v>
      </c>
      <c r="GP283" t="s">
        <v>212</v>
      </c>
      <c r="GQ283" t="s">
        <v>211</v>
      </c>
      <c r="GR283" t="s">
        <v>1142</v>
      </c>
    </row>
    <row r="284" spans="1:200" x14ac:dyDescent="0.2">
      <c r="A284" t="s">
        <v>389</v>
      </c>
      <c r="B284" t="s">
        <v>235</v>
      </c>
      <c r="C284" t="s">
        <v>951</v>
      </c>
      <c r="D284" t="s">
        <v>952</v>
      </c>
      <c r="E284" t="s">
        <v>1143</v>
      </c>
      <c r="F284" t="s">
        <v>1144</v>
      </c>
      <c r="G284">
        <v>9</v>
      </c>
      <c r="H284">
        <v>9</v>
      </c>
      <c r="I284" t="s">
        <v>219</v>
      </c>
      <c r="J284">
        <v>123</v>
      </c>
      <c r="K284">
        <v>615</v>
      </c>
      <c r="L284">
        <v>78</v>
      </c>
      <c r="M284">
        <v>390</v>
      </c>
      <c r="N284" t="s">
        <v>235</v>
      </c>
      <c r="O284" t="s">
        <v>952</v>
      </c>
      <c r="P284">
        <v>45</v>
      </c>
      <c r="Q284">
        <v>225</v>
      </c>
      <c r="R284" t="s">
        <v>235</v>
      </c>
      <c r="S284" t="s">
        <v>952</v>
      </c>
      <c r="T284">
        <v>0</v>
      </c>
      <c r="U284">
        <v>0</v>
      </c>
      <c r="V284" t="s">
        <v>207</v>
      </c>
      <c r="W284" t="s">
        <v>207</v>
      </c>
      <c r="X284">
        <v>0</v>
      </c>
      <c r="Y284">
        <v>0</v>
      </c>
      <c r="Z284" t="s">
        <v>207</v>
      </c>
      <c r="AA284" t="s">
        <v>207</v>
      </c>
      <c r="AB284">
        <v>0</v>
      </c>
      <c r="AC284">
        <v>0</v>
      </c>
      <c r="AD284" t="s">
        <v>207</v>
      </c>
      <c r="AE284" t="s">
        <v>207</v>
      </c>
      <c r="AF284">
        <v>0</v>
      </c>
      <c r="AG284">
        <v>0</v>
      </c>
      <c r="AH284" t="s">
        <v>207</v>
      </c>
      <c r="AI284" t="s">
        <v>207</v>
      </c>
      <c r="AJ284">
        <v>0</v>
      </c>
      <c r="AK284">
        <v>0</v>
      </c>
      <c r="AL284" t="s">
        <v>219</v>
      </c>
      <c r="AM284">
        <v>44</v>
      </c>
      <c r="AN284">
        <v>220</v>
      </c>
      <c r="AO284">
        <v>44</v>
      </c>
      <c r="AP284">
        <v>220</v>
      </c>
      <c r="AQ284" t="s">
        <v>277</v>
      </c>
      <c r="AR284" t="s">
        <v>278</v>
      </c>
      <c r="AS284">
        <v>0</v>
      </c>
      <c r="AT284">
        <v>0</v>
      </c>
      <c r="AU284" t="s">
        <v>207</v>
      </c>
      <c r="AV284" t="s">
        <v>207</v>
      </c>
      <c r="AW284">
        <v>0</v>
      </c>
      <c r="AX284">
        <v>0</v>
      </c>
      <c r="AY284" t="s">
        <v>207</v>
      </c>
      <c r="AZ284" t="s">
        <v>207</v>
      </c>
      <c r="BA284">
        <v>0</v>
      </c>
      <c r="BB284">
        <v>0</v>
      </c>
      <c r="BC284" t="s">
        <v>207</v>
      </c>
      <c r="BD284" t="s">
        <v>207</v>
      </c>
      <c r="BE284">
        <v>0</v>
      </c>
      <c r="BF284">
        <v>0</v>
      </c>
      <c r="BG284" t="s">
        <v>207</v>
      </c>
      <c r="BH284" t="s">
        <v>207</v>
      </c>
      <c r="BI284">
        <v>0</v>
      </c>
      <c r="BJ284">
        <v>0</v>
      </c>
      <c r="BK284">
        <v>390</v>
      </c>
      <c r="BL284">
        <v>0</v>
      </c>
      <c r="BM284">
        <v>0</v>
      </c>
      <c r="BN284">
        <v>0</v>
      </c>
      <c r="BO284" t="s">
        <v>206</v>
      </c>
      <c r="BP284">
        <v>225</v>
      </c>
      <c r="BQ284">
        <v>0</v>
      </c>
      <c r="BR284">
        <v>0</v>
      </c>
      <c r="BS284">
        <v>0</v>
      </c>
      <c r="BT284" t="s">
        <v>206</v>
      </c>
      <c r="BU284">
        <v>0</v>
      </c>
      <c r="BV284">
        <v>0</v>
      </c>
      <c r="BW284">
        <v>0</v>
      </c>
      <c r="BX284">
        <v>0</v>
      </c>
      <c r="BY284" t="s">
        <v>206</v>
      </c>
      <c r="BZ284">
        <v>0</v>
      </c>
      <c r="CA284">
        <v>0</v>
      </c>
      <c r="CB284">
        <v>0</v>
      </c>
      <c r="CC284">
        <v>0</v>
      </c>
      <c r="CD284" t="s">
        <v>206</v>
      </c>
      <c r="CE284">
        <v>0</v>
      </c>
      <c r="CF284">
        <v>0</v>
      </c>
      <c r="CG284">
        <v>0</v>
      </c>
      <c r="CH284">
        <v>0</v>
      </c>
      <c r="CI284" t="s">
        <v>206</v>
      </c>
      <c r="CJ284">
        <v>0</v>
      </c>
      <c r="CK284">
        <v>0</v>
      </c>
      <c r="CL284">
        <v>0</v>
      </c>
      <c r="CM284">
        <v>0</v>
      </c>
      <c r="CN284" t="s">
        <v>206</v>
      </c>
      <c r="CO284" t="s">
        <v>207</v>
      </c>
      <c r="CP284">
        <v>0</v>
      </c>
      <c r="CQ284">
        <v>0</v>
      </c>
      <c r="CR284">
        <v>0</v>
      </c>
      <c r="CS284">
        <v>123</v>
      </c>
      <c r="CT284">
        <v>615</v>
      </c>
      <c r="CU284" t="s">
        <v>219</v>
      </c>
      <c r="CV284">
        <v>30</v>
      </c>
      <c r="CW284">
        <v>210</v>
      </c>
      <c r="CX284">
        <v>800</v>
      </c>
      <c r="CY284">
        <v>5600</v>
      </c>
      <c r="CZ284" t="s">
        <v>219</v>
      </c>
      <c r="DA284">
        <f>Table1[[#This Row],[i- returnees internal present household]]+Table1[[#This Row],[k- abroad returnee household]]</f>
        <v>163</v>
      </c>
      <c r="DB284">
        <f>Table1[[#This Row],[i- returnees internal present individuals]]+Table1[[#This Row],[k- abroad returnee individuals]]</f>
        <v>978</v>
      </c>
      <c r="DC284" t="s">
        <v>219</v>
      </c>
      <c r="DD284">
        <v>68</v>
      </c>
      <c r="DE284">
        <v>408</v>
      </c>
      <c r="DF284">
        <v>11</v>
      </c>
      <c r="DG284">
        <v>66</v>
      </c>
      <c r="DH284" t="s">
        <v>253</v>
      </c>
      <c r="DI284" t="s">
        <v>256</v>
      </c>
      <c r="DJ284" t="s">
        <v>210</v>
      </c>
      <c r="DK284" t="s">
        <v>207</v>
      </c>
      <c r="DL284">
        <v>10</v>
      </c>
      <c r="DM284">
        <v>60</v>
      </c>
      <c r="DN284" t="s">
        <v>253</v>
      </c>
      <c r="DO284" t="s">
        <v>254</v>
      </c>
      <c r="DP284" t="s">
        <v>210</v>
      </c>
      <c r="DQ284" t="s">
        <v>207</v>
      </c>
      <c r="DR284">
        <v>11</v>
      </c>
      <c r="DS284">
        <v>66</v>
      </c>
      <c r="DT284" t="s">
        <v>253</v>
      </c>
      <c r="DU284" t="s">
        <v>254</v>
      </c>
      <c r="DV284" t="s">
        <v>210</v>
      </c>
      <c r="DW284" t="s">
        <v>207</v>
      </c>
      <c r="DX284">
        <v>20</v>
      </c>
      <c r="DY284">
        <v>120</v>
      </c>
      <c r="DZ284" t="s">
        <v>253</v>
      </c>
      <c r="EA284" t="s">
        <v>254</v>
      </c>
      <c r="EB284" t="s">
        <v>210</v>
      </c>
      <c r="EC284" t="s">
        <v>207</v>
      </c>
      <c r="ED284">
        <v>16</v>
      </c>
      <c r="EE284">
        <v>96</v>
      </c>
      <c r="EF284" t="s">
        <v>253</v>
      </c>
      <c r="EG284" t="s">
        <v>256</v>
      </c>
      <c r="EH284" t="s">
        <v>210</v>
      </c>
      <c r="EI284" t="s">
        <v>207</v>
      </c>
      <c r="EJ284">
        <v>0</v>
      </c>
      <c r="EK284">
        <v>0</v>
      </c>
      <c r="EL284" t="s">
        <v>219</v>
      </c>
      <c r="EM284">
        <v>95</v>
      </c>
      <c r="EN284">
        <v>570</v>
      </c>
      <c r="EO284">
        <v>15</v>
      </c>
      <c r="EP284">
        <v>90</v>
      </c>
      <c r="EQ284" t="s">
        <v>277</v>
      </c>
      <c r="ER284" t="s">
        <v>278</v>
      </c>
      <c r="ES284" t="s">
        <v>210</v>
      </c>
      <c r="ET284" t="s">
        <v>207</v>
      </c>
      <c r="EU284">
        <v>18</v>
      </c>
      <c r="EV284">
        <v>108</v>
      </c>
      <c r="EW284" t="s">
        <v>279</v>
      </c>
      <c r="EX284" t="s">
        <v>414</v>
      </c>
      <c r="EY284" t="s">
        <v>210</v>
      </c>
      <c r="EZ284" t="s">
        <v>207</v>
      </c>
      <c r="FA284">
        <v>13</v>
      </c>
      <c r="FB284">
        <v>78</v>
      </c>
      <c r="FC284" t="s">
        <v>277</v>
      </c>
      <c r="FD284" t="s">
        <v>278</v>
      </c>
      <c r="FE284" t="s">
        <v>210</v>
      </c>
      <c r="FF284" t="s">
        <v>207</v>
      </c>
      <c r="FG284">
        <v>29</v>
      </c>
      <c r="FH284">
        <v>174</v>
      </c>
      <c r="FI284" t="s">
        <v>277</v>
      </c>
      <c r="FJ284" t="s">
        <v>278</v>
      </c>
      <c r="FK284" t="s">
        <v>210</v>
      </c>
      <c r="FL284" t="s">
        <v>207</v>
      </c>
      <c r="FM284">
        <v>20</v>
      </c>
      <c r="FN284">
        <v>120</v>
      </c>
      <c r="FO284" t="s">
        <v>279</v>
      </c>
      <c r="FP284" t="s">
        <v>414</v>
      </c>
      <c r="FQ284" t="s">
        <v>210</v>
      </c>
      <c r="FR284" t="s">
        <v>207</v>
      </c>
      <c r="FS284">
        <v>0</v>
      </c>
      <c r="FT284">
        <v>0</v>
      </c>
      <c r="FU284">
        <v>53</v>
      </c>
      <c r="FV284">
        <v>318</v>
      </c>
      <c r="FW284">
        <v>47</v>
      </c>
      <c r="FX284">
        <v>282</v>
      </c>
      <c r="FY284">
        <v>63</v>
      </c>
      <c r="FZ284">
        <v>378</v>
      </c>
      <c r="GA284">
        <v>0</v>
      </c>
      <c r="GB284">
        <v>0</v>
      </c>
      <c r="GC284" t="s">
        <v>219</v>
      </c>
      <c r="GD284">
        <v>162</v>
      </c>
      <c r="GE284">
        <v>972</v>
      </c>
      <c r="GF284" t="s">
        <v>219</v>
      </c>
      <c r="GG284" t="s">
        <v>253</v>
      </c>
      <c r="GH284" t="s">
        <v>254</v>
      </c>
      <c r="GI284" t="s">
        <v>219</v>
      </c>
      <c r="GJ284" t="s">
        <v>277</v>
      </c>
      <c r="GK284" t="s">
        <v>219</v>
      </c>
      <c r="GL284">
        <v>22</v>
      </c>
      <c r="GM284">
        <v>122</v>
      </c>
      <c r="GN284" t="s">
        <v>219</v>
      </c>
      <c r="GO284" t="s">
        <v>237</v>
      </c>
      <c r="GP284" t="s">
        <v>257</v>
      </c>
      <c r="GQ284" t="s">
        <v>257</v>
      </c>
      <c r="GR284" t="s">
        <v>220</v>
      </c>
    </row>
    <row r="285" spans="1:200" x14ac:dyDescent="0.2">
      <c r="A285" t="s">
        <v>246</v>
      </c>
      <c r="B285" t="s">
        <v>247</v>
      </c>
      <c r="C285" t="s">
        <v>308</v>
      </c>
      <c r="D285" t="s">
        <v>273</v>
      </c>
      <c r="E285" t="s">
        <v>1145</v>
      </c>
      <c r="F285" t="s">
        <v>1146</v>
      </c>
      <c r="G285">
        <v>9</v>
      </c>
      <c r="H285">
        <v>9</v>
      </c>
      <c r="I285" t="s">
        <v>219</v>
      </c>
      <c r="J285">
        <v>487</v>
      </c>
      <c r="K285">
        <v>2664</v>
      </c>
      <c r="L285">
        <v>126</v>
      </c>
      <c r="M285">
        <v>689</v>
      </c>
      <c r="N285" t="s">
        <v>253</v>
      </c>
      <c r="O285" t="s">
        <v>254</v>
      </c>
      <c r="P285">
        <v>100</v>
      </c>
      <c r="Q285">
        <v>547</v>
      </c>
      <c r="R285" t="s">
        <v>216</v>
      </c>
      <c r="S285" t="s">
        <v>311</v>
      </c>
      <c r="T285">
        <v>87</v>
      </c>
      <c r="U285">
        <v>476</v>
      </c>
      <c r="V285" t="s">
        <v>247</v>
      </c>
      <c r="W285" t="s">
        <v>489</v>
      </c>
      <c r="X285">
        <v>34</v>
      </c>
      <c r="Y285">
        <v>186</v>
      </c>
      <c r="Z285" t="s">
        <v>235</v>
      </c>
      <c r="AA285" t="s">
        <v>300</v>
      </c>
      <c r="AB285">
        <v>83</v>
      </c>
      <c r="AC285">
        <v>455</v>
      </c>
      <c r="AD285" t="s">
        <v>247</v>
      </c>
      <c r="AE285" t="s">
        <v>268</v>
      </c>
      <c r="AF285">
        <v>57</v>
      </c>
      <c r="AG285">
        <v>311</v>
      </c>
      <c r="AH285" t="s">
        <v>216</v>
      </c>
      <c r="AI285" t="s">
        <v>311</v>
      </c>
      <c r="AJ285">
        <v>0</v>
      </c>
      <c r="AK285">
        <v>0</v>
      </c>
      <c r="AL285" t="s">
        <v>206</v>
      </c>
      <c r="AM285">
        <v>0</v>
      </c>
      <c r="AN285">
        <v>0</v>
      </c>
      <c r="AO285">
        <v>0</v>
      </c>
      <c r="AP285">
        <v>0</v>
      </c>
      <c r="AQ285" t="s">
        <v>207</v>
      </c>
      <c r="AR285" t="s">
        <v>207</v>
      </c>
      <c r="AS285">
        <v>0</v>
      </c>
      <c r="AT285">
        <v>0</v>
      </c>
      <c r="AU285" t="s">
        <v>207</v>
      </c>
      <c r="AV285" t="s">
        <v>207</v>
      </c>
      <c r="AW285">
        <v>0</v>
      </c>
      <c r="AX285">
        <v>0</v>
      </c>
      <c r="AY285" t="s">
        <v>207</v>
      </c>
      <c r="AZ285" t="s">
        <v>207</v>
      </c>
      <c r="BA285">
        <v>0</v>
      </c>
      <c r="BB285">
        <v>0</v>
      </c>
      <c r="BC285" t="s">
        <v>207</v>
      </c>
      <c r="BD285" t="s">
        <v>207</v>
      </c>
      <c r="BE285">
        <v>0</v>
      </c>
      <c r="BF285">
        <v>0</v>
      </c>
      <c r="BG285" t="s">
        <v>207</v>
      </c>
      <c r="BH285" t="s">
        <v>207</v>
      </c>
      <c r="BI285">
        <v>0</v>
      </c>
      <c r="BJ285">
        <v>0</v>
      </c>
      <c r="BK285">
        <v>689</v>
      </c>
      <c r="BL285">
        <v>0</v>
      </c>
      <c r="BM285">
        <v>0</v>
      </c>
      <c r="BN285">
        <v>0</v>
      </c>
      <c r="BO285" t="s">
        <v>206</v>
      </c>
      <c r="BP285">
        <v>547</v>
      </c>
      <c r="BQ285">
        <v>0</v>
      </c>
      <c r="BR285">
        <v>0</v>
      </c>
      <c r="BS285">
        <v>0</v>
      </c>
      <c r="BT285" t="s">
        <v>206</v>
      </c>
      <c r="BU285">
        <v>0</v>
      </c>
      <c r="BV285">
        <v>476</v>
      </c>
      <c r="BW285">
        <v>0</v>
      </c>
      <c r="BX285">
        <v>0</v>
      </c>
      <c r="BY285" t="s">
        <v>206</v>
      </c>
      <c r="BZ285">
        <v>0</v>
      </c>
      <c r="CA285">
        <v>0</v>
      </c>
      <c r="CB285">
        <v>186</v>
      </c>
      <c r="CC285">
        <v>0</v>
      </c>
      <c r="CD285" t="s">
        <v>206</v>
      </c>
      <c r="CE285">
        <v>0</v>
      </c>
      <c r="CF285">
        <v>455</v>
      </c>
      <c r="CG285">
        <v>0</v>
      </c>
      <c r="CH285">
        <v>0</v>
      </c>
      <c r="CI285" t="s">
        <v>206</v>
      </c>
      <c r="CJ285">
        <v>0</v>
      </c>
      <c r="CK285">
        <v>0</v>
      </c>
      <c r="CL285">
        <v>311</v>
      </c>
      <c r="CM285">
        <v>0</v>
      </c>
      <c r="CN285" t="s">
        <v>206</v>
      </c>
      <c r="CO285" t="s">
        <v>207</v>
      </c>
      <c r="CP285">
        <v>0</v>
      </c>
      <c r="CQ285">
        <v>0</v>
      </c>
      <c r="CR285">
        <v>0</v>
      </c>
      <c r="CS285">
        <v>487</v>
      </c>
      <c r="CT285">
        <v>2664</v>
      </c>
      <c r="CU285" t="s">
        <v>206</v>
      </c>
      <c r="CV285">
        <v>0</v>
      </c>
      <c r="CW285">
        <v>0</v>
      </c>
      <c r="CX285">
        <v>3955</v>
      </c>
      <c r="CY285">
        <v>21750</v>
      </c>
      <c r="CZ285" t="s">
        <v>219</v>
      </c>
      <c r="DA285">
        <f>Table1[[#This Row],[i- returnees internal present household]]+Table1[[#This Row],[k- abroad returnee household]]</f>
        <v>227</v>
      </c>
      <c r="DB285">
        <f>Table1[[#This Row],[i- returnees internal present individuals]]+Table1[[#This Row],[k- abroad returnee individuals]]</f>
        <v>1276</v>
      </c>
      <c r="DC285" t="s">
        <v>219</v>
      </c>
      <c r="DD285">
        <v>227</v>
      </c>
      <c r="DE285">
        <v>1276</v>
      </c>
      <c r="DF285">
        <v>36</v>
      </c>
      <c r="DG285">
        <v>202</v>
      </c>
      <c r="DH285" t="s">
        <v>253</v>
      </c>
      <c r="DI285" t="s">
        <v>254</v>
      </c>
      <c r="DJ285" t="s">
        <v>210</v>
      </c>
      <c r="DK285" t="s">
        <v>207</v>
      </c>
      <c r="DL285">
        <v>42</v>
      </c>
      <c r="DM285">
        <v>237</v>
      </c>
      <c r="DN285" t="s">
        <v>253</v>
      </c>
      <c r="DO285" t="s">
        <v>254</v>
      </c>
      <c r="DP285" t="s">
        <v>210</v>
      </c>
      <c r="DQ285" t="s">
        <v>207</v>
      </c>
      <c r="DR285">
        <v>63</v>
      </c>
      <c r="DS285">
        <v>354</v>
      </c>
      <c r="DT285" t="s">
        <v>216</v>
      </c>
      <c r="DU285" t="s">
        <v>311</v>
      </c>
      <c r="DV285" t="s">
        <v>242</v>
      </c>
      <c r="DW285" t="s">
        <v>207</v>
      </c>
      <c r="DX285">
        <v>66</v>
      </c>
      <c r="DY285">
        <v>370</v>
      </c>
      <c r="DZ285" t="s">
        <v>247</v>
      </c>
      <c r="EA285" t="s">
        <v>268</v>
      </c>
      <c r="EB285" t="s">
        <v>242</v>
      </c>
      <c r="EC285" t="s">
        <v>207</v>
      </c>
      <c r="ED285">
        <v>20</v>
      </c>
      <c r="EE285">
        <v>113</v>
      </c>
      <c r="EF285" t="s">
        <v>247</v>
      </c>
      <c r="EG285" t="s">
        <v>268</v>
      </c>
      <c r="EH285" t="s">
        <v>242</v>
      </c>
      <c r="EI285" t="s">
        <v>207</v>
      </c>
      <c r="EJ285">
        <v>0</v>
      </c>
      <c r="EK285">
        <v>0</v>
      </c>
      <c r="EL285" t="s">
        <v>206</v>
      </c>
      <c r="EM285">
        <v>0</v>
      </c>
      <c r="EN285">
        <v>0</v>
      </c>
      <c r="EO285">
        <v>0</v>
      </c>
      <c r="EP285">
        <v>0</v>
      </c>
      <c r="EQ285" t="s">
        <v>207</v>
      </c>
      <c r="ER285" t="s">
        <v>207</v>
      </c>
      <c r="ES285" t="s">
        <v>207</v>
      </c>
      <c r="ET285" t="s">
        <v>207</v>
      </c>
      <c r="EU285">
        <v>0</v>
      </c>
      <c r="EV285">
        <v>0</v>
      </c>
      <c r="EW285" t="s">
        <v>207</v>
      </c>
      <c r="EX285" t="s">
        <v>207</v>
      </c>
      <c r="EY285" t="s">
        <v>207</v>
      </c>
      <c r="EZ285" t="s">
        <v>207</v>
      </c>
      <c r="FA285">
        <v>0</v>
      </c>
      <c r="FB285">
        <v>0</v>
      </c>
      <c r="FC285" t="s">
        <v>207</v>
      </c>
      <c r="FD285" t="s">
        <v>207</v>
      </c>
      <c r="FE285" t="s">
        <v>207</v>
      </c>
      <c r="FF285" t="s">
        <v>207</v>
      </c>
      <c r="FG285">
        <v>0</v>
      </c>
      <c r="FH285">
        <v>0</v>
      </c>
      <c r="FI285" t="s">
        <v>207</v>
      </c>
      <c r="FJ285" t="s">
        <v>207</v>
      </c>
      <c r="FK285" t="s">
        <v>207</v>
      </c>
      <c r="FL285" t="s">
        <v>207</v>
      </c>
      <c r="FM285">
        <v>0</v>
      </c>
      <c r="FN285">
        <v>0</v>
      </c>
      <c r="FO285" t="s">
        <v>207</v>
      </c>
      <c r="FP285" t="s">
        <v>207</v>
      </c>
      <c r="FQ285" t="s">
        <v>207</v>
      </c>
      <c r="FR285" t="s">
        <v>207</v>
      </c>
      <c r="FS285">
        <v>0</v>
      </c>
      <c r="FT285">
        <v>0</v>
      </c>
      <c r="FU285">
        <v>47</v>
      </c>
      <c r="FV285">
        <v>264</v>
      </c>
      <c r="FW285">
        <v>98</v>
      </c>
      <c r="FX285">
        <v>551</v>
      </c>
      <c r="FY285">
        <v>82</v>
      </c>
      <c r="FZ285">
        <v>461</v>
      </c>
      <c r="GA285">
        <v>0</v>
      </c>
      <c r="GB285">
        <v>0</v>
      </c>
      <c r="GC285" t="s">
        <v>219</v>
      </c>
      <c r="GD285">
        <v>31</v>
      </c>
      <c r="GE285">
        <v>174</v>
      </c>
      <c r="GF285" t="s">
        <v>219</v>
      </c>
      <c r="GG285" t="s">
        <v>247</v>
      </c>
      <c r="GH285" t="s">
        <v>268</v>
      </c>
      <c r="GI285" t="s">
        <v>219</v>
      </c>
      <c r="GJ285" t="s">
        <v>281</v>
      </c>
      <c r="GK285" t="s">
        <v>219</v>
      </c>
      <c r="GL285">
        <v>39</v>
      </c>
      <c r="GM285">
        <v>216</v>
      </c>
      <c r="GN285" t="s">
        <v>206</v>
      </c>
      <c r="GO285" t="s">
        <v>212</v>
      </c>
      <c r="GP285" t="s">
        <v>211</v>
      </c>
      <c r="GQ285" t="s">
        <v>212</v>
      </c>
      <c r="GR285" t="s">
        <v>220</v>
      </c>
    </row>
    <row r="286" spans="1:200" x14ac:dyDescent="0.2">
      <c r="A286" t="s">
        <v>383</v>
      </c>
      <c r="B286" t="s">
        <v>384</v>
      </c>
      <c r="C286" t="s">
        <v>395</v>
      </c>
      <c r="D286" t="s">
        <v>396</v>
      </c>
      <c r="E286" t="s">
        <v>1147</v>
      </c>
      <c r="F286" t="s">
        <v>1148</v>
      </c>
      <c r="G286">
        <v>9</v>
      </c>
      <c r="H286">
        <v>9</v>
      </c>
      <c r="I286" t="s">
        <v>219</v>
      </c>
      <c r="J286">
        <v>512</v>
      </c>
      <c r="K286">
        <v>2819</v>
      </c>
      <c r="L286">
        <v>180</v>
      </c>
      <c r="M286">
        <v>992</v>
      </c>
      <c r="N286" t="s">
        <v>384</v>
      </c>
      <c r="O286" t="s">
        <v>396</v>
      </c>
      <c r="P286">
        <v>332</v>
      </c>
      <c r="Q286">
        <v>1827</v>
      </c>
      <c r="R286" t="s">
        <v>384</v>
      </c>
      <c r="S286" t="s">
        <v>396</v>
      </c>
      <c r="T286">
        <v>0</v>
      </c>
      <c r="U286">
        <v>0</v>
      </c>
      <c r="V286" t="s">
        <v>207</v>
      </c>
      <c r="W286" t="s">
        <v>207</v>
      </c>
      <c r="X286">
        <v>0</v>
      </c>
      <c r="Y286">
        <v>0</v>
      </c>
      <c r="Z286" t="s">
        <v>207</v>
      </c>
      <c r="AA286" t="s">
        <v>207</v>
      </c>
      <c r="AB286">
        <v>0</v>
      </c>
      <c r="AC286">
        <v>0</v>
      </c>
      <c r="AD286" t="s">
        <v>207</v>
      </c>
      <c r="AE286" t="s">
        <v>207</v>
      </c>
      <c r="AF286">
        <v>0</v>
      </c>
      <c r="AG286">
        <v>0</v>
      </c>
      <c r="AH286" t="s">
        <v>207</v>
      </c>
      <c r="AI286" t="s">
        <v>207</v>
      </c>
      <c r="AJ286">
        <v>0</v>
      </c>
      <c r="AK286">
        <v>0</v>
      </c>
      <c r="AL286" t="s">
        <v>206</v>
      </c>
      <c r="AM286">
        <v>0</v>
      </c>
      <c r="AN286">
        <v>0</v>
      </c>
      <c r="AO286">
        <v>0</v>
      </c>
      <c r="AP286">
        <v>0</v>
      </c>
      <c r="AQ286" t="s">
        <v>207</v>
      </c>
      <c r="AR286" t="s">
        <v>207</v>
      </c>
      <c r="AS286">
        <v>0</v>
      </c>
      <c r="AT286">
        <v>0</v>
      </c>
      <c r="AU286" t="s">
        <v>207</v>
      </c>
      <c r="AV286" t="s">
        <v>207</v>
      </c>
      <c r="AW286">
        <v>0</v>
      </c>
      <c r="AX286">
        <v>0</v>
      </c>
      <c r="AY286" t="s">
        <v>207</v>
      </c>
      <c r="AZ286" t="s">
        <v>207</v>
      </c>
      <c r="BA286">
        <v>0</v>
      </c>
      <c r="BB286">
        <v>0</v>
      </c>
      <c r="BC286" t="s">
        <v>207</v>
      </c>
      <c r="BD286" t="s">
        <v>207</v>
      </c>
      <c r="BE286">
        <v>0</v>
      </c>
      <c r="BF286">
        <v>0</v>
      </c>
      <c r="BG286" t="s">
        <v>207</v>
      </c>
      <c r="BH286" t="s">
        <v>207</v>
      </c>
      <c r="BI286">
        <v>0</v>
      </c>
      <c r="BJ286">
        <v>0</v>
      </c>
      <c r="BK286">
        <v>992</v>
      </c>
      <c r="BL286">
        <v>0</v>
      </c>
      <c r="BM286">
        <v>0</v>
      </c>
      <c r="BN286">
        <v>0</v>
      </c>
      <c r="BO286" t="s">
        <v>206</v>
      </c>
      <c r="BP286">
        <v>1827</v>
      </c>
      <c r="BQ286">
        <v>0</v>
      </c>
      <c r="BR286">
        <v>0</v>
      </c>
      <c r="BS286">
        <v>0</v>
      </c>
      <c r="BT286" t="s">
        <v>206</v>
      </c>
      <c r="BU286">
        <v>0</v>
      </c>
      <c r="BV286">
        <v>0</v>
      </c>
      <c r="BW286">
        <v>0</v>
      </c>
      <c r="BX286">
        <v>0</v>
      </c>
      <c r="BY286" t="s">
        <v>206</v>
      </c>
      <c r="BZ286">
        <v>0</v>
      </c>
      <c r="CA286">
        <v>0</v>
      </c>
      <c r="CB286">
        <v>0</v>
      </c>
      <c r="CC286">
        <v>0</v>
      </c>
      <c r="CD286" t="s">
        <v>206</v>
      </c>
      <c r="CE286">
        <v>0</v>
      </c>
      <c r="CF286">
        <v>0</v>
      </c>
      <c r="CG286">
        <v>0</v>
      </c>
      <c r="CH286">
        <v>0</v>
      </c>
      <c r="CI286" t="s">
        <v>206</v>
      </c>
      <c r="CJ286">
        <v>0</v>
      </c>
      <c r="CK286">
        <v>0</v>
      </c>
      <c r="CL286">
        <v>0</v>
      </c>
      <c r="CM286">
        <v>0</v>
      </c>
      <c r="CN286" t="s">
        <v>206</v>
      </c>
      <c r="CO286" t="s">
        <v>207</v>
      </c>
      <c r="CP286">
        <v>0</v>
      </c>
      <c r="CQ286">
        <v>0</v>
      </c>
      <c r="CR286">
        <v>0</v>
      </c>
      <c r="CS286">
        <v>512</v>
      </c>
      <c r="CT286">
        <v>2819</v>
      </c>
      <c r="CU286" t="s">
        <v>206</v>
      </c>
      <c r="CV286">
        <v>0</v>
      </c>
      <c r="CW286">
        <v>0</v>
      </c>
      <c r="CX286">
        <v>989</v>
      </c>
      <c r="CY286">
        <v>5441</v>
      </c>
      <c r="CZ286" t="s">
        <v>219</v>
      </c>
      <c r="DA286">
        <f>Table1[[#This Row],[i- returnees internal present household]]+Table1[[#This Row],[k- abroad returnee household]]</f>
        <v>464</v>
      </c>
      <c r="DB286">
        <f>Table1[[#This Row],[i- returnees internal present individuals]]+Table1[[#This Row],[k- abroad returnee individuals]]</f>
        <v>1800</v>
      </c>
      <c r="DC286" t="s">
        <v>206</v>
      </c>
      <c r="DD286">
        <v>0</v>
      </c>
      <c r="DE286">
        <v>0</v>
      </c>
      <c r="DF286">
        <v>0</v>
      </c>
      <c r="DG286">
        <v>0</v>
      </c>
      <c r="DH286" t="s">
        <v>207</v>
      </c>
      <c r="DI286" t="s">
        <v>207</v>
      </c>
      <c r="DJ286" t="s">
        <v>207</v>
      </c>
      <c r="DK286" t="s">
        <v>207</v>
      </c>
      <c r="DL286">
        <v>0</v>
      </c>
      <c r="DM286">
        <v>0</v>
      </c>
      <c r="DN286" t="s">
        <v>207</v>
      </c>
      <c r="DO286" t="s">
        <v>207</v>
      </c>
      <c r="DP286" t="s">
        <v>207</v>
      </c>
      <c r="DQ286" t="s">
        <v>207</v>
      </c>
      <c r="DR286">
        <v>0</v>
      </c>
      <c r="DS286">
        <v>0</v>
      </c>
      <c r="DT286" t="s">
        <v>207</v>
      </c>
      <c r="DU286" t="s">
        <v>207</v>
      </c>
      <c r="DV286" t="s">
        <v>207</v>
      </c>
      <c r="DW286" t="s">
        <v>207</v>
      </c>
      <c r="DX286">
        <v>0</v>
      </c>
      <c r="DY286">
        <v>0</v>
      </c>
      <c r="DZ286" t="s">
        <v>207</v>
      </c>
      <c r="EA286" t="s">
        <v>207</v>
      </c>
      <c r="EB286" t="s">
        <v>207</v>
      </c>
      <c r="EC286" t="s">
        <v>207</v>
      </c>
      <c r="ED286">
        <v>0</v>
      </c>
      <c r="EE286">
        <v>0</v>
      </c>
      <c r="EF286" t="s">
        <v>207</v>
      </c>
      <c r="EG286" t="s">
        <v>207</v>
      </c>
      <c r="EH286" t="s">
        <v>207</v>
      </c>
      <c r="EI286" t="s">
        <v>207</v>
      </c>
      <c r="EJ286">
        <v>0</v>
      </c>
      <c r="EK286">
        <v>0</v>
      </c>
      <c r="EL286" t="s">
        <v>219</v>
      </c>
      <c r="EM286">
        <v>464</v>
      </c>
      <c r="EN286">
        <v>1800</v>
      </c>
      <c r="EO286">
        <v>0</v>
      </c>
      <c r="EP286">
        <v>0</v>
      </c>
      <c r="EQ286" t="s">
        <v>207</v>
      </c>
      <c r="ER286" t="s">
        <v>207</v>
      </c>
      <c r="ES286" t="s">
        <v>207</v>
      </c>
      <c r="ET286" t="s">
        <v>207</v>
      </c>
      <c r="EU286">
        <v>0</v>
      </c>
      <c r="EV286">
        <v>0</v>
      </c>
      <c r="EW286" t="s">
        <v>207</v>
      </c>
      <c r="EX286" t="s">
        <v>207</v>
      </c>
      <c r="EY286" t="s">
        <v>207</v>
      </c>
      <c r="EZ286" t="s">
        <v>207</v>
      </c>
      <c r="FA286">
        <v>0</v>
      </c>
      <c r="FB286">
        <v>0</v>
      </c>
      <c r="FC286" t="s">
        <v>207</v>
      </c>
      <c r="FD286" t="s">
        <v>207</v>
      </c>
      <c r="FE286" t="s">
        <v>207</v>
      </c>
      <c r="FF286" t="s">
        <v>207</v>
      </c>
      <c r="FG286">
        <v>446</v>
      </c>
      <c r="FH286">
        <v>1729</v>
      </c>
      <c r="FI286" t="s">
        <v>277</v>
      </c>
      <c r="FJ286" t="s">
        <v>278</v>
      </c>
      <c r="FK286" t="s">
        <v>210</v>
      </c>
      <c r="FL286" t="s">
        <v>207</v>
      </c>
      <c r="FM286">
        <v>18</v>
      </c>
      <c r="FN286">
        <v>71</v>
      </c>
      <c r="FO286" t="s">
        <v>277</v>
      </c>
      <c r="FP286" t="s">
        <v>278</v>
      </c>
      <c r="FQ286" t="s">
        <v>210</v>
      </c>
      <c r="FR286" t="s">
        <v>207</v>
      </c>
      <c r="FS286">
        <v>0</v>
      </c>
      <c r="FT286">
        <v>0</v>
      </c>
      <c r="FU286">
        <v>0</v>
      </c>
      <c r="FV286">
        <v>0</v>
      </c>
      <c r="FW286">
        <v>464</v>
      </c>
      <c r="FX286">
        <v>1800</v>
      </c>
      <c r="FY286">
        <v>0</v>
      </c>
      <c r="FZ286">
        <v>0</v>
      </c>
      <c r="GA286">
        <v>0</v>
      </c>
      <c r="GB286">
        <v>0</v>
      </c>
      <c r="GC286" t="s">
        <v>219</v>
      </c>
      <c r="GD286">
        <v>65</v>
      </c>
      <c r="GE286">
        <v>318</v>
      </c>
      <c r="GF286" t="s">
        <v>219</v>
      </c>
      <c r="GG286" t="s">
        <v>384</v>
      </c>
      <c r="GH286" t="s">
        <v>701</v>
      </c>
      <c r="GI286" t="s">
        <v>219</v>
      </c>
      <c r="GJ286" t="s">
        <v>277</v>
      </c>
      <c r="GK286" t="s">
        <v>219</v>
      </c>
      <c r="GL286">
        <v>58</v>
      </c>
      <c r="GM286">
        <v>321</v>
      </c>
      <c r="GN286" t="s">
        <v>206</v>
      </c>
      <c r="GO286" t="s">
        <v>212</v>
      </c>
      <c r="GP286" t="s">
        <v>211</v>
      </c>
      <c r="GQ286" t="s">
        <v>211</v>
      </c>
      <c r="GR286" t="s">
        <v>220</v>
      </c>
    </row>
    <row r="287" spans="1:200" x14ac:dyDescent="0.2">
      <c r="A287" t="s">
        <v>261</v>
      </c>
      <c r="B287" t="s">
        <v>262</v>
      </c>
      <c r="C287" t="s">
        <v>462</v>
      </c>
      <c r="D287" t="s">
        <v>373</v>
      </c>
      <c r="E287" t="s">
        <v>1149</v>
      </c>
      <c r="F287" t="s">
        <v>1150</v>
      </c>
      <c r="G287">
        <v>9</v>
      </c>
      <c r="H287">
        <v>9</v>
      </c>
      <c r="I287" t="s">
        <v>219</v>
      </c>
      <c r="J287">
        <v>45</v>
      </c>
      <c r="K287">
        <v>225</v>
      </c>
      <c r="L287">
        <v>0</v>
      </c>
      <c r="M287">
        <v>0</v>
      </c>
      <c r="N287" t="s">
        <v>207</v>
      </c>
      <c r="O287" t="s">
        <v>207</v>
      </c>
      <c r="P287">
        <v>25</v>
      </c>
      <c r="Q287">
        <v>126</v>
      </c>
      <c r="R287" t="s">
        <v>262</v>
      </c>
      <c r="S287" t="s">
        <v>373</v>
      </c>
      <c r="T287">
        <v>14</v>
      </c>
      <c r="U287">
        <v>69</v>
      </c>
      <c r="V287" t="s">
        <v>262</v>
      </c>
      <c r="W287" t="s">
        <v>371</v>
      </c>
      <c r="X287">
        <v>3</v>
      </c>
      <c r="Y287">
        <v>15</v>
      </c>
      <c r="Z287" t="s">
        <v>207</v>
      </c>
      <c r="AA287" t="s">
        <v>207</v>
      </c>
      <c r="AB287">
        <v>3</v>
      </c>
      <c r="AC287">
        <v>15</v>
      </c>
      <c r="AD287" t="s">
        <v>262</v>
      </c>
      <c r="AE287" t="s">
        <v>373</v>
      </c>
      <c r="AF287">
        <v>0</v>
      </c>
      <c r="AG287">
        <v>0</v>
      </c>
      <c r="AH287" t="s">
        <v>207</v>
      </c>
      <c r="AI287" t="s">
        <v>207</v>
      </c>
      <c r="AJ287">
        <v>0</v>
      </c>
      <c r="AK287">
        <v>0</v>
      </c>
      <c r="AL287" t="s">
        <v>219</v>
      </c>
      <c r="AM287">
        <v>25</v>
      </c>
      <c r="AN287">
        <v>125</v>
      </c>
      <c r="AO287">
        <v>15</v>
      </c>
      <c r="AP287">
        <v>75</v>
      </c>
      <c r="AQ287" t="s">
        <v>281</v>
      </c>
      <c r="AR287" t="s">
        <v>484</v>
      </c>
      <c r="AS287">
        <v>7</v>
      </c>
      <c r="AT287">
        <v>35</v>
      </c>
      <c r="AU287" t="s">
        <v>279</v>
      </c>
      <c r="AV287" t="s">
        <v>414</v>
      </c>
      <c r="AW287">
        <v>3</v>
      </c>
      <c r="AX287">
        <v>15</v>
      </c>
      <c r="AY287" t="s">
        <v>279</v>
      </c>
      <c r="AZ287" t="s">
        <v>414</v>
      </c>
      <c r="BA287">
        <v>0</v>
      </c>
      <c r="BB287">
        <v>0</v>
      </c>
      <c r="BC287" t="s">
        <v>207</v>
      </c>
      <c r="BD287" t="s">
        <v>207</v>
      </c>
      <c r="BE287">
        <v>0</v>
      </c>
      <c r="BF287">
        <v>0</v>
      </c>
      <c r="BG287" t="s">
        <v>207</v>
      </c>
      <c r="BH287" t="s">
        <v>207</v>
      </c>
      <c r="BI287">
        <v>0</v>
      </c>
      <c r="BJ287">
        <v>0</v>
      </c>
      <c r="BK287">
        <v>0</v>
      </c>
      <c r="BL287">
        <v>0</v>
      </c>
      <c r="BM287">
        <v>0</v>
      </c>
      <c r="BN287">
        <v>0</v>
      </c>
      <c r="BO287" t="s">
        <v>206</v>
      </c>
      <c r="BP287">
        <v>79</v>
      </c>
      <c r="BQ287">
        <v>0</v>
      </c>
      <c r="BR287">
        <v>0</v>
      </c>
      <c r="BS287">
        <v>47</v>
      </c>
      <c r="BT287" t="s">
        <v>206</v>
      </c>
      <c r="BU287">
        <v>0</v>
      </c>
      <c r="BV287">
        <v>47</v>
      </c>
      <c r="BW287">
        <v>0</v>
      </c>
      <c r="BX287">
        <v>22</v>
      </c>
      <c r="BY287" t="s">
        <v>206</v>
      </c>
      <c r="BZ287">
        <v>0</v>
      </c>
      <c r="CA287">
        <v>0</v>
      </c>
      <c r="CB287">
        <v>0</v>
      </c>
      <c r="CC287">
        <v>15</v>
      </c>
      <c r="CD287" t="s">
        <v>206</v>
      </c>
      <c r="CE287">
        <v>0</v>
      </c>
      <c r="CF287">
        <v>0</v>
      </c>
      <c r="CG287">
        <v>15</v>
      </c>
      <c r="CH287">
        <v>0</v>
      </c>
      <c r="CI287" t="s">
        <v>206</v>
      </c>
      <c r="CJ287">
        <v>0</v>
      </c>
      <c r="CK287">
        <v>0</v>
      </c>
      <c r="CL287">
        <v>0</v>
      </c>
      <c r="CM287">
        <v>0</v>
      </c>
      <c r="CN287" t="s">
        <v>206</v>
      </c>
      <c r="CO287" t="s">
        <v>207</v>
      </c>
      <c r="CP287">
        <v>0</v>
      </c>
      <c r="CQ287">
        <v>0</v>
      </c>
      <c r="CR287">
        <v>0</v>
      </c>
      <c r="CS287">
        <v>45</v>
      </c>
      <c r="CT287">
        <v>225</v>
      </c>
      <c r="CU287" t="s">
        <v>206</v>
      </c>
      <c r="CV287">
        <v>0</v>
      </c>
      <c r="CW287">
        <v>0</v>
      </c>
      <c r="CX287">
        <v>4268</v>
      </c>
      <c r="CY287">
        <v>23476</v>
      </c>
      <c r="CZ287" t="s">
        <v>219</v>
      </c>
      <c r="DA287">
        <f>Table1[[#This Row],[i- returnees internal present household]]+Table1[[#This Row],[k- abroad returnee household]]</f>
        <v>350</v>
      </c>
      <c r="DB287">
        <f>Table1[[#This Row],[i- returnees internal present individuals]]+Table1[[#This Row],[k- abroad returnee individuals]]</f>
        <v>1750</v>
      </c>
      <c r="DC287" t="s">
        <v>219</v>
      </c>
      <c r="DD287">
        <v>200</v>
      </c>
      <c r="DE287">
        <v>1000</v>
      </c>
      <c r="DF287">
        <v>150</v>
      </c>
      <c r="DG287">
        <v>750</v>
      </c>
      <c r="DH287" t="s">
        <v>262</v>
      </c>
      <c r="DI287" t="s">
        <v>373</v>
      </c>
      <c r="DJ287" t="s">
        <v>210</v>
      </c>
      <c r="DK287" t="s">
        <v>207</v>
      </c>
      <c r="DL287">
        <v>50</v>
      </c>
      <c r="DM287">
        <v>250</v>
      </c>
      <c r="DN287" t="s">
        <v>262</v>
      </c>
      <c r="DO287" t="s">
        <v>373</v>
      </c>
      <c r="DP287" t="s">
        <v>210</v>
      </c>
      <c r="DQ287" t="s">
        <v>207</v>
      </c>
      <c r="DR287">
        <v>0</v>
      </c>
      <c r="DS287">
        <v>0</v>
      </c>
      <c r="DT287" t="s">
        <v>207</v>
      </c>
      <c r="DU287" t="s">
        <v>207</v>
      </c>
      <c r="DV287" t="s">
        <v>207</v>
      </c>
      <c r="DW287" t="s">
        <v>207</v>
      </c>
      <c r="DX287">
        <v>0</v>
      </c>
      <c r="DY287">
        <v>0</v>
      </c>
      <c r="DZ287" t="s">
        <v>207</v>
      </c>
      <c r="EA287" t="s">
        <v>207</v>
      </c>
      <c r="EB287" t="s">
        <v>207</v>
      </c>
      <c r="EC287" t="s">
        <v>207</v>
      </c>
      <c r="ED287">
        <v>0</v>
      </c>
      <c r="EE287">
        <v>0</v>
      </c>
      <c r="EF287" t="s">
        <v>207</v>
      </c>
      <c r="EG287" t="s">
        <v>207</v>
      </c>
      <c r="EH287" t="s">
        <v>207</v>
      </c>
      <c r="EI287" t="s">
        <v>207</v>
      </c>
      <c r="EJ287">
        <v>0</v>
      </c>
      <c r="EK287">
        <v>0</v>
      </c>
      <c r="EL287" t="s">
        <v>219</v>
      </c>
      <c r="EM287">
        <v>150</v>
      </c>
      <c r="EN287">
        <v>750</v>
      </c>
      <c r="EO287">
        <v>100</v>
      </c>
      <c r="EP287">
        <v>500</v>
      </c>
      <c r="EQ287" t="s">
        <v>281</v>
      </c>
      <c r="ER287" t="s">
        <v>484</v>
      </c>
      <c r="ES287" t="s">
        <v>210</v>
      </c>
      <c r="ET287" t="s">
        <v>207</v>
      </c>
      <c r="EU287">
        <v>50</v>
      </c>
      <c r="EV287">
        <v>250</v>
      </c>
      <c r="EW287" t="s">
        <v>279</v>
      </c>
      <c r="EX287" t="s">
        <v>414</v>
      </c>
      <c r="EY287" t="s">
        <v>210</v>
      </c>
      <c r="EZ287" t="s">
        <v>207</v>
      </c>
      <c r="FA287">
        <v>0</v>
      </c>
      <c r="FB287">
        <v>0</v>
      </c>
      <c r="FC287" t="s">
        <v>207</v>
      </c>
      <c r="FD287" t="s">
        <v>207</v>
      </c>
      <c r="FE287" t="s">
        <v>207</v>
      </c>
      <c r="FF287" t="s">
        <v>207</v>
      </c>
      <c r="FG287">
        <v>0</v>
      </c>
      <c r="FH287">
        <v>0</v>
      </c>
      <c r="FI287" t="s">
        <v>207</v>
      </c>
      <c r="FJ287" t="s">
        <v>207</v>
      </c>
      <c r="FK287" t="s">
        <v>207</v>
      </c>
      <c r="FL287" t="s">
        <v>207</v>
      </c>
      <c r="FM287">
        <v>0</v>
      </c>
      <c r="FN287">
        <v>0</v>
      </c>
      <c r="FO287" t="s">
        <v>207</v>
      </c>
      <c r="FP287" t="s">
        <v>207</v>
      </c>
      <c r="FQ287" t="s">
        <v>207</v>
      </c>
      <c r="FR287" t="s">
        <v>207</v>
      </c>
      <c r="FS287">
        <v>0</v>
      </c>
      <c r="FT287">
        <v>0</v>
      </c>
      <c r="FU287">
        <v>200</v>
      </c>
      <c r="FV287">
        <v>1000</v>
      </c>
      <c r="FW287">
        <v>30</v>
      </c>
      <c r="FX287">
        <v>150</v>
      </c>
      <c r="FY287">
        <v>120</v>
      </c>
      <c r="FZ287">
        <v>600</v>
      </c>
      <c r="GA287">
        <v>0</v>
      </c>
      <c r="GB287">
        <v>0</v>
      </c>
      <c r="GC287" t="s">
        <v>219</v>
      </c>
      <c r="GD287">
        <v>71</v>
      </c>
      <c r="GE287">
        <v>391</v>
      </c>
      <c r="GF287" t="s">
        <v>219</v>
      </c>
      <c r="GG287" t="s">
        <v>262</v>
      </c>
      <c r="GH287" t="s">
        <v>373</v>
      </c>
      <c r="GI287" t="s">
        <v>219</v>
      </c>
      <c r="GJ287" t="s">
        <v>281</v>
      </c>
      <c r="GK287" t="s">
        <v>219</v>
      </c>
      <c r="GL287">
        <v>21</v>
      </c>
      <c r="GM287">
        <v>116</v>
      </c>
      <c r="GN287" t="s">
        <v>219</v>
      </c>
      <c r="GO287" t="s">
        <v>212</v>
      </c>
      <c r="GP287" t="s">
        <v>257</v>
      </c>
      <c r="GQ287" t="s">
        <v>211</v>
      </c>
      <c r="GR287" t="s">
        <v>1151</v>
      </c>
    </row>
    <row r="288" spans="1:200" x14ac:dyDescent="0.2">
      <c r="A288" t="s">
        <v>215</v>
      </c>
      <c r="B288" t="s">
        <v>216</v>
      </c>
      <c r="C288" t="s">
        <v>1117</v>
      </c>
      <c r="D288" t="s">
        <v>544</v>
      </c>
      <c r="E288" t="s">
        <v>1152</v>
      </c>
      <c r="F288" t="s">
        <v>1153</v>
      </c>
      <c r="G288">
        <v>9</v>
      </c>
      <c r="H288">
        <v>9</v>
      </c>
      <c r="I288" t="s">
        <v>219</v>
      </c>
      <c r="J288">
        <v>1416</v>
      </c>
      <c r="K288">
        <v>8084</v>
      </c>
      <c r="L288">
        <v>291</v>
      </c>
      <c r="M288">
        <v>1657</v>
      </c>
      <c r="N288" t="s">
        <v>235</v>
      </c>
      <c r="O288" t="s">
        <v>392</v>
      </c>
      <c r="P288">
        <v>302</v>
      </c>
      <c r="Q288">
        <v>1720</v>
      </c>
      <c r="R288" t="s">
        <v>216</v>
      </c>
      <c r="S288" t="s">
        <v>474</v>
      </c>
      <c r="T288">
        <v>217</v>
      </c>
      <c r="U288">
        <v>1231</v>
      </c>
      <c r="V288" t="s">
        <v>203</v>
      </c>
      <c r="W288" t="s">
        <v>467</v>
      </c>
      <c r="X288">
        <v>243</v>
      </c>
      <c r="Y288">
        <v>1383</v>
      </c>
      <c r="Z288" t="s">
        <v>203</v>
      </c>
      <c r="AA288" t="s">
        <v>467</v>
      </c>
      <c r="AB288">
        <v>228</v>
      </c>
      <c r="AC288">
        <v>1298</v>
      </c>
      <c r="AD288" t="s">
        <v>203</v>
      </c>
      <c r="AE288" t="s">
        <v>467</v>
      </c>
      <c r="AF288">
        <v>135</v>
      </c>
      <c r="AG288">
        <v>795</v>
      </c>
      <c r="AH288" t="s">
        <v>235</v>
      </c>
      <c r="AI288" t="s">
        <v>236</v>
      </c>
      <c r="AJ288">
        <v>0</v>
      </c>
      <c r="AK288">
        <v>0</v>
      </c>
      <c r="AL288" t="s">
        <v>219</v>
      </c>
      <c r="AM288">
        <v>67</v>
      </c>
      <c r="AN288">
        <v>395</v>
      </c>
      <c r="AO288">
        <v>11</v>
      </c>
      <c r="AP288">
        <v>67</v>
      </c>
      <c r="AQ288" t="s">
        <v>281</v>
      </c>
      <c r="AR288" t="s">
        <v>282</v>
      </c>
      <c r="AS288">
        <v>9</v>
      </c>
      <c r="AT288">
        <v>55</v>
      </c>
      <c r="AU288" t="s">
        <v>281</v>
      </c>
      <c r="AV288" t="s">
        <v>484</v>
      </c>
      <c r="AW288">
        <v>12</v>
      </c>
      <c r="AX288">
        <v>77</v>
      </c>
      <c r="AY288" t="s">
        <v>279</v>
      </c>
      <c r="AZ288" t="s">
        <v>920</v>
      </c>
      <c r="BA288">
        <v>13</v>
      </c>
      <c r="BB288">
        <v>86</v>
      </c>
      <c r="BC288" t="s">
        <v>208</v>
      </c>
      <c r="BD288" t="s">
        <v>209</v>
      </c>
      <c r="BE288">
        <v>22</v>
      </c>
      <c r="BF288">
        <v>110</v>
      </c>
      <c r="BG288" t="s">
        <v>277</v>
      </c>
      <c r="BH288" t="s">
        <v>278</v>
      </c>
      <c r="BI288">
        <v>0</v>
      </c>
      <c r="BJ288">
        <v>0</v>
      </c>
      <c r="BK288">
        <v>1657</v>
      </c>
      <c r="BL288">
        <v>0</v>
      </c>
      <c r="BM288">
        <v>0</v>
      </c>
      <c r="BN288">
        <v>0</v>
      </c>
      <c r="BO288" t="s">
        <v>206</v>
      </c>
      <c r="BP288">
        <v>1720</v>
      </c>
      <c r="BQ288">
        <v>0</v>
      </c>
      <c r="BR288">
        <v>0</v>
      </c>
      <c r="BS288">
        <v>0</v>
      </c>
      <c r="BT288" t="s">
        <v>206</v>
      </c>
      <c r="BU288">
        <v>1231</v>
      </c>
      <c r="BV288">
        <v>0</v>
      </c>
      <c r="BW288">
        <v>0</v>
      </c>
      <c r="BX288">
        <v>0</v>
      </c>
      <c r="BY288" t="s">
        <v>206</v>
      </c>
      <c r="BZ288">
        <v>596</v>
      </c>
      <c r="CA288">
        <v>787</v>
      </c>
      <c r="CB288">
        <v>0</v>
      </c>
      <c r="CC288">
        <v>0</v>
      </c>
      <c r="CD288" t="s">
        <v>206</v>
      </c>
      <c r="CE288">
        <v>0</v>
      </c>
      <c r="CF288">
        <v>811</v>
      </c>
      <c r="CG288">
        <v>487</v>
      </c>
      <c r="CH288">
        <v>0</v>
      </c>
      <c r="CI288" t="s">
        <v>206</v>
      </c>
      <c r="CJ288">
        <v>363</v>
      </c>
      <c r="CK288">
        <v>201</v>
      </c>
      <c r="CL288">
        <v>231</v>
      </c>
      <c r="CM288">
        <v>0</v>
      </c>
      <c r="CN288" t="s">
        <v>206</v>
      </c>
      <c r="CO288" t="s">
        <v>207</v>
      </c>
      <c r="CP288">
        <v>0</v>
      </c>
      <c r="CQ288">
        <v>0</v>
      </c>
      <c r="CR288">
        <v>0</v>
      </c>
      <c r="CS288">
        <v>1416</v>
      </c>
      <c r="CT288">
        <v>8084</v>
      </c>
      <c r="CU288" t="s">
        <v>219</v>
      </c>
      <c r="CV288">
        <v>148</v>
      </c>
      <c r="CW288">
        <v>749</v>
      </c>
      <c r="CX288">
        <v>1177</v>
      </c>
      <c r="CY288">
        <v>6709</v>
      </c>
      <c r="CZ288" t="s">
        <v>219</v>
      </c>
      <c r="DA288">
        <f>Table1[[#This Row],[i- returnees internal present household]]+Table1[[#This Row],[k- abroad returnee household]]</f>
        <v>738</v>
      </c>
      <c r="DB288">
        <f>Table1[[#This Row],[i- returnees internal present individuals]]+Table1[[#This Row],[k- abroad returnee individuals]]</f>
        <v>3872</v>
      </c>
      <c r="DC288" t="s">
        <v>219</v>
      </c>
      <c r="DD288">
        <v>631</v>
      </c>
      <c r="DE288">
        <v>3291</v>
      </c>
      <c r="DF288">
        <v>111</v>
      </c>
      <c r="DG288">
        <v>599</v>
      </c>
      <c r="DH288" t="s">
        <v>216</v>
      </c>
      <c r="DI288" t="s">
        <v>311</v>
      </c>
      <c r="DJ288" t="s">
        <v>210</v>
      </c>
      <c r="DK288" t="s">
        <v>207</v>
      </c>
      <c r="DL288">
        <v>55</v>
      </c>
      <c r="DM288">
        <v>297</v>
      </c>
      <c r="DN288" t="s">
        <v>203</v>
      </c>
      <c r="DO288" t="s">
        <v>470</v>
      </c>
      <c r="DP288" t="s">
        <v>210</v>
      </c>
      <c r="DQ288" t="s">
        <v>207</v>
      </c>
      <c r="DR288">
        <v>153</v>
      </c>
      <c r="DS288">
        <v>841</v>
      </c>
      <c r="DT288" t="s">
        <v>262</v>
      </c>
      <c r="DU288" t="s">
        <v>362</v>
      </c>
      <c r="DV288" t="s">
        <v>210</v>
      </c>
      <c r="DW288" t="s">
        <v>207</v>
      </c>
      <c r="DX288">
        <v>168</v>
      </c>
      <c r="DY288">
        <v>922</v>
      </c>
      <c r="DZ288" t="s">
        <v>253</v>
      </c>
      <c r="EA288" t="s">
        <v>254</v>
      </c>
      <c r="EB288" t="s">
        <v>210</v>
      </c>
      <c r="EC288" t="s">
        <v>207</v>
      </c>
      <c r="ED288">
        <v>144</v>
      </c>
      <c r="EE288">
        <v>632</v>
      </c>
      <c r="EF288" t="s">
        <v>235</v>
      </c>
      <c r="EG288" t="s">
        <v>236</v>
      </c>
      <c r="EH288" t="s">
        <v>210</v>
      </c>
      <c r="EI288" t="s">
        <v>207</v>
      </c>
      <c r="EJ288">
        <v>0</v>
      </c>
      <c r="EK288">
        <v>0</v>
      </c>
      <c r="EL288" t="s">
        <v>219</v>
      </c>
      <c r="EM288">
        <v>107</v>
      </c>
      <c r="EN288">
        <v>581</v>
      </c>
      <c r="EO288">
        <v>0</v>
      </c>
      <c r="EP288">
        <v>0</v>
      </c>
      <c r="EQ288" t="s">
        <v>207</v>
      </c>
      <c r="ER288" t="s">
        <v>207</v>
      </c>
      <c r="ES288" t="s">
        <v>207</v>
      </c>
      <c r="ET288" t="s">
        <v>207</v>
      </c>
      <c r="EU288">
        <v>0</v>
      </c>
      <c r="EV288">
        <v>0</v>
      </c>
      <c r="EW288" t="s">
        <v>207</v>
      </c>
      <c r="EX288" t="s">
        <v>207</v>
      </c>
      <c r="EY288" t="s">
        <v>207</v>
      </c>
      <c r="EZ288" t="s">
        <v>207</v>
      </c>
      <c r="FA288">
        <v>65</v>
      </c>
      <c r="FB288">
        <v>351</v>
      </c>
      <c r="FC288" t="s">
        <v>208</v>
      </c>
      <c r="FD288" t="s">
        <v>209</v>
      </c>
      <c r="FE288" t="s">
        <v>210</v>
      </c>
      <c r="FF288" t="s">
        <v>207</v>
      </c>
      <c r="FG288">
        <v>42</v>
      </c>
      <c r="FH288">
        <v>230</v>
      </c>
      <c r="FI288" t="s">
        <v>279</v>
      </c>
      <c r="FJ288" t="s">
        <v>1154</v>
      </c>
      <c r="FK288" t="s">
        <v>210</v>
      </c>
      <c r="FL288" t="s">
        <v>207</v>
      </c>
      <c r="FM288">
        <v>0</v>
      </c>
      <c r="FN288">
        <v>0</v>
      </c>
      <c r="FO288" t="s">
        <v>207</v>
      </c>
      <c r="FP288" t="s">
        <v>207</v>
      </c>
      <c r="FQ288" t="s">
        <v>207</v>
      </c>
      <c r="FR288" t="s">
        <v>207</v>
      </c>
      <c r="FS288">
        <v>0</v>
      </c>
      <c r="FT288">
        <v>0</v>
      </c>
      <c r="FU288">
        <v>631</v>
      </c>
      <c r="FV288">
        <v>3291</v>
      </c>
      <c r="FW288">
        <v>107</v>
      </c>
      <c r="FX288">
        <v>581</v>
      </c>
      <c r="FY288">
        <v>0</v>
      </c>
      <c r="FZ288">
        <v>0</v>
      </c>
      <c r="GA288">
        <v>0</v>
      </c>
      <c r="GB288">
        <v>0</v>
      </c>
      <c r="GC288" t="s">
        <v>219</v>
      </c>
      <c r="GD288">
        <v>457</v>
      </c>
      <c r="GE288">
        <v>1912</v>
      </c>
      <c r="GF288" t="s">
        <v>219</v>
      </c>
      <c r="GG288" t="s">
        <v>216</v>
      </c>
      <c r="GH288" t="s">
        <v>415</v>
      </c>
      <c r="GI288" t="s">
        <v>219</v>
      </c>
      <c r="GJ288" t="s">
        <v>281</v>
      </c>
      <c r="GK288" t="s">
        <v>219</v>
      </c>
      <c r="GL288">
        <v>96</v>
      </c>
      <c r="GM288">
        <v>530</v>
      </c>
      <c r="GN288" t="s">
        <v>206</v>
      </c>
      <c r="GO288" t="s">
        <v>212</v>
      </c>
      <c r="GP288" t="s">
        <v>212</v>
      </c>
      <c r="GQ288" t="s">
        <v>212</v>
      </c>
      <c r="GR288" t="s">
        <v>220</v>
      </c>
    </row>
    <row r="289" spans="1:200" x14ac:dyDescent="0.2">
      <c r="A289" t="s">
        <v>261</v>
      </c>
      <c r="B289" t="s">
        <v>262</v>
      </c>
      <c r="C289" t="s">
        <v>361</v>
      </c>
      <c r="D289" t="s">
        <v>362</v>
      </c>
      <c r="E289" t="s">
        <v>1155</v>
      </c>
      <c r="F289" t="s">
        <v>1156</v>
      </c>
      <c r="G289">
        <v>9</v>
      </c>
      <c r="H289">
        <v>9</v>
      </c>
      <c r="I289" t="s">
        <v>219</v>
      </c>
      <c r="J289">
        <v>69</v>
      </c>
      <c r="K289">
        <v>414</v>
      </c>
      <c r="L289">
        <v>42</v>
      </c>
      <c r="M289">
        <v>252</v>
      </c>
      <c r="N289" t="s">
        <v>262</v>
      </c>
      <c r="O289" t="s">
        <v>362</v>
      </c>
      <c r="P289">
        <v>27</v>
      </c>
      <c r="Q289">
        <v>162</v>
      </c>
      <c r="R289" t="s">
        <v>262</v>
      </c>
      <c r="S289" t="s">
        <v>362</v>
      </c>
      <c r="T289">
        <v>0</v>
      </c>
      <c r="U289">
        <v>0</v>
      </c>
      <c r="V289" t="s">
        <v>207</v>
      </c>
      <c r="W289" t="s">
        <v>207</v>
      </c>
      <c r="X289">
        <v>0</v>
      </c>
      <c r="Y289">
        <v>0</v>
      </c>
      <c r="Z289" t="s">
        <v>207</v>
      </c>
      <c r="AA289" t="s">
        <v>207</v>
      </c>
      <c r="AB289">
        <v>0</v>
      </c>
      <c r="AC289">
        <v>0</v>
      </c>
      <c r="AD289" t="s">
        <v>207</v>
      </c>
      <c r="AE289" t="s">
        <v>207</v>
      </c>
      <c r="AF289">
        <v>0</v>
      </c>
      <c r="AG289">
        <v>0</v>
      </c>
      <c r="AH289" t="s">
        <v>207</v>
      </c>
      <c r="AI289" t="s">
        <v>207</v>
      </c>
      <c r="AJ289">
        <v>0</v>
      </c>
      <c r="AK289">
        <v>0</v>
      </c>
      <c r="AL289" t="s">
        <v>206</v>
      </c>
      <c r="AM289">
        <v>0</v>
      </c>
      <c r="AN289">
        <v>0</v>
      </c>
      <c r="AO289">
        <v>0</v>
      </c>
      <c r="AP289">
        <v>0</v>
      </c>
      <c r="AQ289" t="s">
        <v>207</v>
      </c>
      <c r="AR289" t="s">
        <v>207</v>
      </c>
      <c r="AS289">
        <v>0</v>
      </c>
      <c r="AT289">
        <v>0</v>
      </c>
      <c r="AU289" t="s">
        <v>207</v>
      </c>
      <c r="AV289" t="s">
        <v>207</v>
      </c>
      <c r="AW289">
        <v>0</v>
      </c>
      <c r="AX289">
        <v>0</v>
      </c>
      <c r="AY289" t="s">
        <v>207</v>
      </c>
      <c r="AZ289" t="s">
        <v>207</v>
      </c>
      <c r="BA289">
        <v>0</v>
      </c>
      <c r="BB289">
        <v>0</v>
      </c>
      <c r="BC289" t="s">
        <v>207</v>
      </c>
      <c r="BD289" t="s">
        <v>207</v>
      </c>
      <c r="BE289">
        <v>0</v>
      </c>
      <c r="BF289">
        <v>0</v>
      </c>
      <c r="BG289" t="s">
        <v>207</v>
      </c>
      <c r="BH289" t="s">
        <v>207</v>
      </c>
      <c r="BI289">
        <v>0</v>
      </c>
      <c r="BJ289">
        <v>0</v>
      </c>
      <c r="BK289">
        <v>0</v>
      </c>
      <c r="BL289">
        <v>252</v>
      </c>
      <c r="BM289">
        <v>0</v>
      </c>
      <c r="BN289">
        <v>0</v>
      </c>
      <c r="BO289" t="s">
        <v>206</v>
      </c>
      <c r="BP289">
        <v>0</v>
      </c>
      <c r="BQ289">
        <v>162</v>
      </c>
      <c r="BR289">
        <v>0</v>
      </c>
      <c r="BS289">
        <v>0</v>
      </c>
      <c r="BT289" t="s">
        <v>206</v>
      </c>
      <c r="BU289">
        <v>0</v>
      </c>
      <c r="BV289">
        <v>0</v>
      </c>
      <c r="BW289">
        <v>0</v>
      </c>
      <c r="BX289">
        <v>0</v>
      </c>
      <c r="BY289" t="s">
        <v>206</v>
      </c>
      <c r="BZ289">
        <v>0</v>
      </c>
      <c r="CA289">
        <v>0</v>
      </c>
      <c r="CB289">
        <v>0</v>
      </c>
      <c r="CC289">
        <v>0</v>
      </c>
      <c r="CD289" t="s">
        <v>206</v>
      </c>
      <c r="CE289">
        <v>0</v>
      </c>
      <c r="CF289">
        <v>0</v>
      </c>
      <c r="CG289">
        <v>0</v>
      </c>
      <c r="CH289">
        <v>0</v>
      </c>
      <c r="CI289" t="s">
        <v>206</v>
      </c>
      <c r="CJ289">
        <v>0</v>
      </c>
      <c r="CK289">
        <v>0</v>
      </c>
      <c r="CL289">
        <v>0</v>
      </c>
      <c r="CM289">
        <v>0</v>
      </c>
      <c r="CN289" t="s">
        <v>206</v>
      </c>
      <c r="CO289" t="s">
        <v>207</v>
      </c>
      <c r="CP289">
        <v>0</v>
      </c>
      <c r="CQ289">
        <v>0</v>
      </c>
      <c r="CR289">
        <v>0</v>
      </c>
      <c r="CS289">
        <v>69</v>
      </c>
      <c r="CT289">
        <v>414</v>
      </c>
      <c r="CU289" t="s">
        <v>219</v>
      </c>
      <c r="CV289">
        <v>17</v>
      </c>
      <c r="CW289">
        <v>102</v>
      </c>
      <c r="CX289">
        <v>1514</v>
      </c>
      <c r="CY289">
        <v>9084</v>
      </c>
      <c r="CZ289" t="s">
        <v>219</v>
      </c>
      <c r="DA289">
        <f>Table1[[#This Row],[i- returnees internal present household]]+Table1[[#This Row],[k- abroad returnee household]]</f>
        <v>140</v>
      </c>
      <c r="DB289">
        <f>Table1[[#This Row],[i- returnees internal present individuals]]+Table1[[#This Row],[k- abroad returnee individuals]]</f>
        <v>700</v>
      </c>
      <c r="DC289" t="s">
        <v>219</v>
      </c>
      <c r="DD289">
        <v>27</v>
      </c>
      <c r="DE289">
        <v>135</v>
      </c>
      <c r="DF289">
        <v>0</v>
      </c>
      <c r="DG289">
        <v>0</v>
      </c>
      <c r="DH289" t="s">
        <v>207</v>
      </c>
      <c r="DI289" t="s">
        <v>207</v>
      </c>
      <c r="DJ289" t="s">
        <v>207</v>
      </c>
      <c r="DK289" t="s">
        <v>207</v>
      </c>
      <c r="DL289">
        <v>0</v>
      </c>
      <c r="DM289">
        <v>0</v>
      </c>
      <c r="DN289" t="s">
        <v>207</v>
      </c>
      <c r="DO289" t="s">
        <v>207</v>
      </c>
      <c r="DP289" t="s">
        <v>207</v>
      </c>
      <c r="DQ289" t="s">
        <v>207</v>
      </c>
      <c r="DR289">
        <v>13</v>
      </c>
      <c r="DS289">
        <v>65</v>
      </c>
      <c r="DT289" t="s">
        <v>262</v>
      </c>
      <c r="DU289" t="s">
        <v>362</v>
      </c>
      <c r="DV289" t="s">
        <v>242</v>
      </c>
      <c r="DW289" t="s">
        <v>207</v>
      </c>
      <c r="DX289">
        <v>7</v>
      </c>
      <c r="DY289">
        <v>35</v>
      </c>
      <c r="DZ289" t="s">
        <v>253</v>
      </c>
      <c r="EA289" t="s">
        <v>254</v>
      </c>
      <c r="EB289" t="s">
        <v>210</v>
      </c>
      <c r="EC289" t="s">
        <v>207</v>
      </c>
      <c r="ED289">
        <v>7</v>
      </c>
      <c r="EE289">
        <v>35</v>
      </c>
      <c r="EF289" t="s">
        <v>262</v>
      </c>
      <c r="EG289" t="s">
        <v>362</v>
      </c>
      <c r="EH289" t="s">
        <v>210</v>
      </c>
      <c r="EI289" t="s">
        <v>207</v>
      </c>
      <c r="EJ289">
        <v>0</v>
      </c>
      <c r="EK289">
        <v>0</v>
      </c>
      <c r="EL289" t="s">
        <v>219</v>
      </c>
      <c r="EM289">
        <v>113</v>
      </c>
      <c r="EN289">
        <v>565</v>
      </c>
      <c r="EO289">
        <v>0</v>
      </c>
      <c r="EP289">
        <v>0</v>
      </c>
      <c r="EQ289" t="s">
        <v>207</v>
      </c>
      <c r="ER289" t="s">
        <v>207</v>
      </c>
      <c r="ES289" t="s">
        <v>207</v>
      </c>
      <c r="ET289" t="s">
        <v>207</v>
      </c>
      <c r="EU289">
        <v>21</v>
      </c>
      <c r="EV289">
        <v>105</v>
      </c>
      <c r="EW289" t="s">
        <v>279</v>
      </c>
      <c r="EX289" t="s">
        <v>414</v>
      </c>
      <c r="EY289" t="s">
        <v>364</v>
      </c>
      <c r="EZ289" t="s">
        <v>207</v>
      </c>
      <c r="FA289">
        <v>12</v>
      </c>
      <c r="FB289">
        <v>60</v>
      </c>
      <c r="FC289" t="s">
        <v>281</v>
      </c>
      <c r="FD289" t="s">
        <v>484</v>
      </c>
      <c r="FE289" t="s">
        <v>210</v>
      </c>
      <c r="FF289" t="s">
        <v>207</v>
      </c>
      <c r="FG289">
        <v>47</v>
      </c>
      <c r="FH289">
        <v>235</v>
      </c>
      <c r="FI289" t="s">
        <v>281</v>
      </c>
      <c r="FJ289" t="s">
        <v>484</v>
      </c>
      <c r="FK289" t="s">
        <v>210</v>
      </c>
      <c r="FL289" t="s">
        <v>207</v>
      </c>
      <c r="FM289">
        <v>33</v>
      </c>
      <c r="FN289">
        <v>165</v>
      </c>
      <c r="FO289" t="s">
        <v>281</v>
      </c>
      <c r="FP289" t="s">
        <v>484</v>
      </c>
      <c r="FQ289" t="s">
        <v>364</v>
      </c>
      <c r="FR289" t="s">
        <v>207</v>
      </c>
      <c r="FS289">
        <v>0</v>
      </c>
      <c r="FT289">
        <v>0</v>
      </c>
      <c r="FU289">
        <v>37</v>
      </c>
      <c r="FV289">
        <v>185</v>
      </c>
      <c r="FW289">
        <v>68</v>
      </c>
      <c r="FX289">
        <v>340</v>
      </c>
      <c r="FY289">
        <v>35</v>
      </c>
      <c r="FZ289">
        <v>175</v>
      </c>
      <c r="GA289">
        <v>0</v>
      </c>
      <c r="GB289">
        <v>0</v>
      </c>
      <c r="GC289" t="s">
        <v>219</v>
      </c>
      <c r="GD289">
        <v>123</v>
      </c>
      <c r="GE289">
        <v>615</v>
      </c>
      <c r="GF289" t="s">
        <v>219</v>
      </c>
      <c r="GG289" t="s">
        <v>262</v>
      </c>
      <c r="GH289" t="s">
        <v>362</v>
      </c>
      <c r="GI289" t="s">
        <v>219</v>
      </c>
      <c r="GJ289" t="s">
        <v>281</v>
      </c>
      <c r="GK289" t="s">
        <v>219</v>
      </c>
      <c r="GL289">
        <v>79</v>
      </c>
      <c r="GM289">
        <v>436</v>
      </c>
      <c r="GN289" t="s">
        <v>219</v>
      </c>
      <c r="GO289" t="s">
        <v>212</v>
      </c>
      <c r="GP289" t="s">
        <v>212</v>
      </c>
      <c r="GQ289" t="s">
        <v>212</v>
      </c>
      <c r="GR289" t="s">
        <v>1157</v>
      </c>
    </row>
    <row r="290" spans="1:200" x14ac:dyDescent="0.2">
      <c r="A290" t="s">
        <v>261</v>
      </c>
      <c r="B290" t="s">
        <v>262</v>
      </c>
      <c r="C290" t="s">
        <v>462</v>
      </c>
      <c r="D290" t="s">
        <v>373</v>
      </c>
      <c r="E290" t="s">
        <v>1158</v>
      </c>
      <c r="F290" t="s">
        <v>1159</v>
      </c>
      <c r="G290">
        <v>9</v>
      </c>
      <c r="H290">
        <v>9</v>
      </c>
      <c r="I290" t="s">
        <v>219</v>
      </c>
      <c r="J290">
        <v>65</v>
      </c>
      <c r="K290">
        <v>325</v>
      </c>
      <c r="L290">
        <v>0</v>
      </c>
      <c r="M290">
        <v>0</v>
      </c>
      <c r="N290" t="s">
        <v>207</v>
      </c>
      <c r="O290" t="s">
        <v>207</v>
      </c>
      <c r="P290">
        <v>45</v>
      </c>
      <c r="Q290">
        <v>221</v>
      </c>
      <c r="R290" t="s">
        <v>262</v>
      </c>
      <c r="S290" t="s">
        <v>373</v>
      </c>
      <c r="T290">
        <v>6</v>
      </c>
      <c r="U290">
        <v>30</v>
      </c>
      <c r="V290" t="s">
        <v>207</v>
      </c>
      <c r="W290" t="s">
        <v>207</v>
      </c>
      <c r="X290">
        <v>11</v>
      </c>
      <c r="Y290">
        <v>59</v>
      </c>
      <c r="Z290" t="s">
        <v>262</v>
      </c>
      <c r="AA290" t="s">
        <v>373</v>
      </c>
      <c r="AB290">
        <v>3</v>
      </c>
      <c r="AC290">
        <v>15</v>
      </c>
      <c r="AD290" t="s">
        <v>262</v>
      </c>
      <c r="AE290" t="s">
        <v>373</v>
      </c>
      <c r="AF290">
        <v>0</v>
      </c>
      <c r="AG290">
        <v>0</v>
      </c>
      <c r="AH290" t="s">
        <v>207</v>
      </c>
      <c r="AI290" t="s">
        <v>207</v>
      </c>
      <c r="AJ290">
        <v>0</v>
      </c>
      <c r="AK290">
        <v>0</v>
      </c>
      <c r="AL290" t="s">
        <v>219</v>
      </c>
      <c r="AM290">
        <v>35</v>
      </c>
      <c r="AN290">
        <v>175</v>
      </c>
      <c r="AO290">
        <v>25</v>
      </c>
      <c r="AP290">
        <v>125</v>
      </c>
      <c r="AQ290" t="s">
        <v>279</v>
      </c>
      <c r="AR290" t="s">
        <v>414</v>
      </c>
      <c r="AS290">
        <v>6</v>
      </c>
      <c r="AT290">
        <v>30</v>
      </c>
      <c r="AU290" t="s">
        <v>279</v>
      </c>
      <c r="AV290" t="s">
        <v>414</v>
      </c>
      <c r="AW290">
        <v>4</v>
      </c>
      <c r="AX290">
        <v>20</v>
      </c>
      <c r="AY290" t="s">
        <v>279</v>
      </c>
      <c r="AZ290" t="s">
        <v>414</v>
      </c>
      <c r="BA290">
        <v>0</v>
      </c>
      <c r="BB290">
        <v>0</v>
      </c>
      <c r="BC290" t="s">
        <v>207</v>
      </c>
      <c r="BD290" t="s">
        <v>207</v>
      </c>
      <c r="BE290">
        <v>0</v>
      </c>
      <c r="BF290">
        <v>0</v>
      </c>
      <c r="BG290" t="s">
        <v>207</v>
      </c>
      <c r="BH290" t="s">
        <v>207</v>
      </c>
      <c r="BI290">
        <v>0</v>
      </c>
      <c r="BJ290">
        <v>0</v>
      </c>
      <c r="BK290">
        <v>0</v>
      </c>
      <c r="BL290">
        <v>0</v>
      </c>
      <c r="BM290">
        <v>0</v>
      </c>
      <c r="BN290">
        <v>0</v>
      </c>
      <c r="BO290" t="s">
        <v>206</v>
      </c>
      <c r="BP290">
        <v>142</v>
      </c>
      <c r="BQ290">
        <v>0</v>
      </c>
      <c r="BR290">
        <v>0</v>
      </c>
      <c r="BS290">
        <v>79</v>
      </c>
      <c r="BT290" t="s">
        <v>206</v>
      </c>
      <c r="BU290">
        <v>0</v>
      </c>
      <c r="BV290">
        <v>0</v>
      </c>
      <c r="BW290">
        <v>0</v>
      </c>
      <c r="BX290">
        <v>30</v>
      </c>
      <c r="BY290" t="s">
        <v>206</v>
      </c>
      <c r="BZ290">
        <v>0</v>
      </c>
      <c r="CA290">
        <v>0</v>
      </c>
      <c r="CB290">
        <v>47</v>
      </c>
      <c r="CC290">
        <v>12</v>
      </c>
      <c r="CD290" t="s">
        <v>206</v>
      </c>
      <c r="CE290">
        <v>0</v>
      </c>
      <c r="CF290">
        <v>15</v>
      </c>
      <c r="CG290">
        <v>0</v>
      </c>
      <c r="CH290">
        <v>0</v>
      </c>
      <c r="CI290" t="s">
        <v>206</v>
      </c>
      <c r="CJ290">
        <v>0</v>
      </c>
      <c r="CK290">
        <v>0</v>
      </c>
      <c r="CL290">
        <v>0</v>
      </c>
      <c r="CM290">
        <v>0</v>
      </c>
      <c r="CN290" t="s">
        <v>206</v>
      </c>
      <c r="CO290" t="s">
        <v>207</v>
      </c>
      <c r="CP290">
        <v>0</v>
      </c>
      <c r="CQ290">
        <v>0</v>
      </c>
      <c r="CR290">
        <v>0</v>
      </c>
      <c r="CS290">
        <v>65</v>
      </c>
      <c r="CT290">
        <v>325</v>
      </c>
      <c r="CU290" t="s">
        <v>206</v>
      </c>
      <c r="CV290">
        <v>0</v>
      </c>
      <c r="CW290">
        <v>0</v>
      </c>
      <c r="CX290">
        <v>897</v>
      </c>
      <c r="CY290">
        <v>4488</v>
      </c>
      <c r="CZ290" t="s">
        <v>219</v>
      </c>
      <c r="DA290">
        <f>Table1[[#This Row],[i- returnees internal present household]]+Table1[[#This Row],[k- abroad returnee household]]</f>
        <v>410</v>
      </c>
      <c r="DB290">
        <f>Table1[[#This Row],[i- returnees internal present individuals]]+Table1[[#This Row],[k- abroad returnee individuals]]</f>
        <v>2125</v>
      </c>
      <c r="DC290" t="s">
        <v>219</v>
      </c>
      <c r="DD290">
        <v>160</v>
      </c>
      <c r="DE290">
        <v>800</v>
      </c>
      <c r="DF290">
        <v>120</v>
      </c>
      <c r="DG290">
        <v>600</v>
      </c>
      <c r="DH290" t="s">
        <v>253</v>
      </c>
      <c r="DI290" t="s">
        <v>254</v>
      </c>
      <c r="DJ290" t="s">
        <v>210</v>
      </c>
      <c r="DK290" t="s">
        <v>207</v>
      </c>
      <c r="DL290">
        <v>40</v>
      </c>
      <c r="DM290">
        <v>200</v>
      </c>
      <c r="DN290" t="s">
        <v>262</v>
      </c>
      <c r="DO290" t="s">
        <v>524</v>
      </c>
      <c r="DP290" t="s">
        <v>210</v>
      </c>
      <c r="DQ290" t="s">
        <v>207</v>
      </c>
      <c r="DR290">
        <v>0</v>
      </c>
      <c r="DS290">
        <v>0</v>
      </c>
      <c r="DT290" t="s">
        <v>207</v>
      </c>
      <c r="DU290" t="s">
        <v>207</v>
      </c>
      <c r="DV290" t="s">
        <v>207</v>
      </c>
      <c r="DW290" t="s">
        <v>207</v>
      </c>
      <c r="DX290">
        <v>0</v>
      </c>
      <c r="DY290">
        <v>0</v>
      </c>
      <c r="DZ290" t="s">
        <v>207</v>
      </c>
      <c r="EA290" t="s">
        <v>207</v>
      </c>
      <c r="EB290" t="s">
        <v>207</v>
      </c>
      <c r="EC290" t="s">
        <v>207</v>
      </c>
      <c r="ED290">
        <v>0</v>
      </c>
      <c r="EE290">
        <v>0</v>
      </c>
      <c r="EF290" t="s">
        <v>207</v>
      </c>
      <c r="EG290" t="s">
        <v>207</v>
      </c>
      <c r="EH290" t="s">
        <v>207</v>
      </c>
      <c r="EI290" t="s">
        <v>207</v>
      </c>
      <c r="EJ290">
        <v>0</v>
      </c>
      <c r="EK290">
        <v>0</v>
      </c>
      <c r="EL290" t="s">
        <v>219</v>
      </c>
      <c r="EM290">
        <v>250</v>
      </c>
      <c r="EN290">
        <v>1325</v>
      </c>
      <c r="EO290">
        <v>99</v>
      </c>
      <c r="EP290">
        <v>521</v>
      </c>
      <c r="EQ290" t="s">
        <v>279</v>
      </c>
      <c r="ER290" t="s">
        <v>414</v>
      </c>
      <c r="ES290" t="s">
        <v>210</v>
      </c>
      <c r="ET290" t="s">
        <v>207</v>
      </c>
      <c r="EU290">
        <v>89</v>
      </c>
      <c r="EV290">
        <v>471</v>
      </c>
      <c r="EW290" t="s">
        <v>279</v>
      </c>
      <c r="EX290" t="s">
        <v>414</v>
      </c>
      <c r="EY290" t="s">
        <v>210</v>
      </c>
      <c r="EZ290" t="s">
        <v>207</v>
      </c>
      <c r="FA290">
        <v>62</v>
      </c>
      <c r="FB290">
        <v>333</v>
      </c>
      <c r="FC290" t="s">
        <v>279</v>
      </c>
      <c r="FD290" t="s">
        <v>414</v>
      </c>
      <c r="FE290" t="s">
        <v>364</v>
      </c>
      <c r="FF290" t="s">
        <v>207</v>
      </c>
      <c r="FG290">
        <v>0</v>
      </c>
      <c r="FH290">
        <v>0</v>
      </c>
      <c r="FI290" t="s">
        <v>207</v>
      </c>
      <c r="FJ290" t="s">
        <v>207</v>
      </c>
      <c r="FK290" t="s">
        <v>207</v>
      </c>
      <c r="FL290" t="s">
        <v>207</v>
      </c>
      <c r="FM290">
        <v>0</v>
      </c>
      <c r="FN290">
        <v>0</v>
      </c>
      <c r="FO290" t="s">
        <v>207</v>
      </c>
      <c r="FP290" t="s">
        <v>207</v>
      </c>
      <c r="FQ290" t="s">
        <v>207</v>
      </c>
      <c r="FR290" t="s">
        <v>207</v>
      </c>
      <c r="FS290">
        <v>0</v>
      </c>
      <c r="FT290">
        <v>0</v>
      </c>
      <c r="FU290">
        <v>194</v>
      </c>
      <c r="FV290">
        <v>995</v>
      </c>
      <c r="FW290">
        <v>141</v>
      </c>
      <c r="FX290">
        <v>733</v>
      </c>
      <c r="FY290">
        <v>75</v>
      </c>
      <c r="FZ290">
        <v>397</v>
      </c>
      <c r="GA290">
        <v>0</v>
      </c>
      <c r="GB290">
        <v>0</v>
      </c>
      <c r="GC290" t="s">
        <v>219</v>
      </c>
      <c r="GD290">
        <v>143</v>
      </c>
      <c r="GE290">
        <v>787</v>
      </c>
      <c r="GF290" t="s">
        <v>219</v>
      </c>
      <c r="GG290" t="s">
        <v>262</v>
      </c>
      <c r="GH290" t="s">
        <v>373</v>
      </c>
      <c r="GI290" t="s">
        <v>219</v>
      </c>
      <c r="GJ290" t="s">
        <v>281</v>
      </c>
      <c r="GK290" t="s">
        <v>219</v>
      </c>
      <c r="GL290">
        <v>37</v>
      </c>
      <c r="GM290">
        <v>204</v>
      </c>
      <c r="GN290" t="s">
        <v>219</v>
      </c>
      <c r="GO290" t="s">
        <v>212</v>
      </c>
      <c r="GP290" t="s">
        <v>211</v>
      </c>
      <c r="GQ290" t="s">
        <v>257</v>
      </c>
      <c r="GR290" t="s">
        <v>1160</v>
      </c>
    </row>
    <row r="291" spans="1:200" x14ac:dyDescent="0.2">
      <c r="A291" t="s">
        <v>252</v>
      </c>
      <c r="B291" t="s">
        <v>253</v>
      </c>
      <c r="C291" t="s">
        <v>251</v>
      </c>
      <c r="D291" t="s">
        <v>254</v>
      </c>
      <c r="E291" t="s">
        <v>1161</v>
      </c>
      <c r="F291" t="s">
        <v>1162</v>
      </c>
      <c r="G291">
        <v>9</v>
      </c>
      <c r="H291">
        <v>9</v>
      </c>
      <c r="I291" t="s">
        <v>206</v>
      </c>
      <c r="J291">
        <v>0</v>
      </c>
      <c r="K291">
        <v>0</v>
      </c>
      <c r="L291">
        <v>0</v>
      </c>
      <c r="M291">
        <v>0</v>
      </c>
      <c r="N291" t="s">
        <v>207</v>
      </c>
      <c r="O291" t="s">
        <v>207</v>
      </c>
      <c r="P291">
        <v>0</v>
      </c>
      <c r="Q291">
        <v>0</v>
      </c>
      <c r="R291" t="s">
        <v>207</v>
      </c>
      <c r="S291" t="s">
        <v>207</v>
      </c>
      <c r="T291">
        <v>0</v>
      </c>
      <c r="U291">
        <v>0</v>
      </c>
      <c r="V291" t="s">
        <v>207</v>
      </c>
      <c r="W291" t="s">
        <v>207</v>
      </c>
      <c r="X291">
        <v>0</v>
      </c>
      <c r="Y291">
        <v>0</v>
      </c>
      <c r="Z291" t="s">
        <v>207</v>
      </c>
      <c r="AA291" t="s">
        <v>207</v>
      </c>
      <c r="AB291">
        <v>0</v>
      </c>
      <c r="AC291">
        <v>0</v>
      </c>
      <c r="AD291" t="s">
        <v>207</v>
      </c>
      <c r="AE291" t="s">
        <v>207</v>
      </c>
      <c r="AF291">
        <v>0</v>
      </c>
      <c r="AG291">
        <v>0</v>
      </c>
      <c r="AH291" t="s">
        <v>207</v>
      </c>
      <c r="AI291" t="s">
        <v>207</v>
      </c>
      <c r="AJ291">
        <v>0</v>
      </c>
      <c r="AK291">
        <v>0</v>
      </c>
      <c r="AL291" t="s">
        <v>206</v>
      </c>
      <c r="AM291">
        <v>0</v>
      </c>
      <c r="AN291">
        <v>0</v>
      </c>
      <c r="AO291">
        <v>0</v>
      </c>
      <c r="AP291">
        <v>0</v>
      </c>
      <c r="AQ291" t="s">
        <v>207</v>
      </c>
      <c r="AR291" t="s">
        <v>207</v>
      </c>
      <c r="AS291">
        <v>0</v>
      </c>
      <c r="AT291">
        <v>0</v>
      </c>
      <c r="AU291" t="s">
        <v>207</v>
      </c>
      <c r="AV291" t="s">
        <v>207</v>
      </c>
      <c r="AW291">
        <v>0</v>
      </c>
      <c r="AX291">
        <v>0</v>
      </c>
      <c r="AY291" t="s">
        <v>207</v>
      </c>
      <c r="AZ291" t="s">
        <v>207</v>
      </c>
      <c r="BA291">
        <v>0</v>
      </c>
      <c r="BB291">
        <v>0</v>
      </c>
      <c r="BC291" t="s">
        <v>207</v>
      </c>
      <c r="BD291" t="s">
        <v>207</v>
      </c>
      <c r="BE291">
        <v>0</v>
      </c>
      <c r="BF291">
        <v>0</v>
      </c>
      <c r="BG291" t="s">
        <v>207</v>
      </c>
      <c r="BH291" t="s">
        <v>207</v>
      </c>
      <c r="BI291">
        <v>0</v>
      </c>
      <c r="BJ291">
        <v>0</v>
      </c>
      <c r="BK291">
        <v>0</v>
      </c>
      <c r="BL291">
        <v>0</v>
      </c>
      <c r="BM291">
        <v>0</v>
      </c>
      <c r="BN291">
        <v>0</v>
      </c>
      <c r="BO291" t="s">
        <v>206</v>
      </c>
      <c r="BP291">
        <v>0</v>
      </c>
      <c r="BQ291">
        <v>0</v>
      </c>
      <c r="BR291">
        <v>0</v>
      </c>
      <c r="BS291">
        <v>0</v>
      </c>
      <c r="BT291" t="s">
        <v>206</v>
      </c>
      <c r="BU291">
        <v>0</v>
      </c>
      <c r="BV291">
        <v>0</v>
      </c>
      <c r="BW291">
        <v>0</v>
      </c>
      <c r="BX291">
        <v>0</v>
      </c>
      <c r="BY291" t="s">
        <v>206</v>
      </c>
      <c r="BZ291">
        <v>0</v>
      </c>
      <c r="CA291">
        <v>0</v>
      </c>
      <c r="CB291">
        <v>0</v>
      </c>
      <c r="CC291">
        <v>0</v>
      </c>
      <c r="CD291" t="s">
        <v>206</v>
      </c>
      <c r="CE291">
        <v>0</v>
      </c>
      <c r="CF291">
        <v>0</v>
      </c>
      <c r="CG291">
        <v>0</v>
      </c>
      <c r="CH291">
        <v>0</v>
      </c>
      <c r="CI291" t="s">
        <v>206</v>
      </c>
      <c r="CJ291">
        <v>0</v>
      </c>
      <c r="CK291">
        <v>0</v>
      </c>
      <c r="CL291">
        <v>0</v>
      </c>
      <c r="CM291">
        <v>0</v>
      </c>
      <c r="CN291" t="s">
        <v>206</v>
      </c>
      <c r="CO291" t="s">
        <v>207</v>
      </c>
      <c r="CP291">
        <v>0</v>
      </c>
      <c r="CQ291">
        <v>0</v>
      </c>
      <c r="CR291">
        <v>0</v>
      </c>
      <c r="CS291">
        <v>0</v>
      </c>
      <c r="CT291">
        <v>0</v>
      </c>
      <c r="CU291" t="s">
        <v>206</v>
      </c>
      <c r="CV291">
        <v>0</v>
      </c>
      <c r="CW291">
        <v>0</v>
      </c>
      <c r="CX291">
        <v>1652</v>
      </c>
      <c r="CY291">
        <v>9912</v>
      </c>
      <c r="CZ291" t="s">
        <v>219</v>
      </c>
      <c r="DA291">
        <f>Table1[[#This Row],[i- returnees internal present household]]+Table1[[#This Row],[k- abroad returnee household]]</f>
        <v>1673</v>
      </c>
      <c r="DB291">
        <f>Table1[[#This Row],[i- returnees internal present individuals]]+Table1[[#This Row],[k- abroad returnee individuals]]</f>
        <v>9571</v>
      </c>
      <c r="DC291" t="s">
        <v>219</v>
      </c>
      <c r="DD291">
        <v>1513</v>
      </c>
      <c r="DE291">
        <v>8611</v>
      </c>
      <c r="DF291">
        <v>0</v>
      </c>
      <c r="DG291">
        <v>0</v>
      </c>
      <c r="DH291" t="s">
        <v>207</v>
      </c>
      <c r="DI291" t="s">
        <v>207</v>
      </c>
      <c r="DJ291" t="s">
        <v>207</v>
      </c>
      <c r="DK291" t="s">
        <v>207</v>
      </c>
      <c r="DL291">
        <v>0</v>
      </c>
      <c r="DM291">
        <v>0</v>
      </c>
      <c r="DN291" t="s">
        <v>207</v>
      </c>
      <c r="DO291" t="s">
        <v>207</v>
      </c>
      <c r="DP291" t="s">
        <v>207</v>
      </c>
      <c r="DQ291" t="s">
        <v>207</v>
      </c>
      <c r="DR291">
        <v>424</v>
      </c>
      <c r="DS291">
        <v>2544</v>
      </c>
      <c r="DT291" t="s">
        <v>253</v>
      </c>
      <c r="DU291" t="s">
        <v>254</v>
      </c>
      <c r="DV291" t="s">
        <v>210</v>
      </c>
      <c r="DW291" t="s">
        <v>207</v>
      </c>
      <c r="DX291">
        <v>991</v>
      </c>
      <c r="DY291">
        <v>5479</v>
      </c>
      <c r="DZ291" t="s">
        <v>253</v>
      </c>
      <c r="EA291" t="s">
        <v>254</v>
      </c>
      <c r="EB291" t="s">
        <v>210</v>
      </c>
      <c r="EC291" t="s">
        <v>207</v>
      </c>
      <c r="ED291">
        <v>98</v>
      </c>
      <c r="EE291">
        <v>588</v>
      </c>
      <c r="EF291" t="s">
        <v>253</v>
      </c>
      <c r="EG291" t="s">
        <v>254</v>
      </c>
      <c r="EH291" t="s">
        <v>210</v>
      </c>
      <c r="EI291" t="s">
        <v>207</v>
      </c>
      <c r="EJ291">
        <v>0</v>
      </c>
      <c r="EK291">
        <v>0</v>
      </c>
      <c r="EL291" t="s">
        <v>219</v>
      </c>
      <c r="EM291">
        <v>160</v>
      </c>
      <c r="EN291">
        <v>960</v>
      </c>
      <c r="EO291">
        <v>0</v>
      </c>
      <c r="EP291">
        <v>0</v>
      </c>
      <c r="EQ291" t="s">
        <v>207</v>
      </c>
      <c r="ER291" t="s">
        <v>207</v>
      </c>
      <c r="ES291" t="s">
        <v>207</v>
      </c>
      <c r="ET291" t="s">
        <v>207</v>
      </c>
      <c r="EU291">
        <v>0</v>
      </c>
      <c r="EV291">
        <v>0</v>
      </c>
      <c r="EW291" t="s">
        <v>207</v>
      </c>
      <c r="EX291" t="s">
        <v>207</v>
      </c>
      <c r="EY291" t="s">
        <v>207</v>
      </c>
      <c r="EZ291" t="s">
        <v>207</v>
      </c>
      <c r="FA291">
        <v>0</v>
      </c>
      <c r="FB291">
        <v>0</v>
      </c>
      <c r="FC291" t="s">
        <v>207</v>
      </c>
      <c r="FD291" t="s">
        <v>207</v>
      </c>
      <c r="FE291" t="s">
        <v>207</v>
      </c>
      <c r="FF291" t="s">
        <v>207</v>
      </c>
      <c r="FG291">
        <v>90</v>
      </c>
      <c r="FH291">
        <v>540</v>
      </c>
      <c r="FI291" t="s">
        <v>281</v>
      </c>
      <c r="FJ291" t="s">
        <v>484</v>
      </c>
      <c r="FK291" t="s">
        <v>210</v>
      </c>
      <c r="FL291" t="s">
        <v>207</v>
      </c>
      <c r="FM291">
        <v>70</v>
      </c>
      <c r="FN291">
        <v>420</v>
      </c>
      <c r="FO291" t="s">
        <v>281</v>
      </c>
      <c r="FP291" t="s">
        <v>484</v>
      </c>
      <c r="FQ291" t="s">
        <v>210</v>
      </c>
      <c r="FR291" t="s">
        <v>207</v>
      </c>
      <c r="FS291">
        <v>0</v>
      </c>
      <c r="FT291">
        <v>0</v>
      </c>
      <c r="FU291">
        <v>1513</v>
      </c>
      <c r="FV291">
        <v>8611</v>
      </c>
      <c r="FW291">
        <v>160</v>
      </c>
      <c r="FX291">
        <v>960</v>
      </c>
      <c r="FY291">
        <v>0</v>
      </c>
      <c r="FZ291">
        <v>0</v>
      </c>
      <c r="GA291">
        <v>0</v>
      </c>
      <c r="GB291">
        <v>0</v>
      </c>
      <c r="GC291" t="s">
        <v>219</v>
      </c>
      <c r="GD291">
        <v>490</v>
      </c>
      <c r="GE291">
        <v>2804</v>
      </c>
      <c r="GF291" t="s">
        <v>219</v>
      </c>
      <c r="GG291" t="s">
        <v>253</v>
      </c>
      <c r="GH291" t="s">
        <v>254</v>
      </c>
      <c r="GI291" t="s">
        <v>219</v>
      </c>
      <c r="GJ291" t="s">
        <v>281</v>
      </c>
      <c r="GK291" t="s">
        <v>219</v>
      </c>
      <c r="GL291">
        <v>71</v>
      </c>
      <c r="GM291">
        <v>391</v>
      </c>
      <c r="GN291" t="s">
        <v>219</v>
      </c>
      <c r="GO291" t="s">
        <v>211</v>
      </c>
      <c r="GP291" t="s">
        <v>257</v>
      </c>
      <c r="GQ291" t="s">
        <v>211</v>
      </c>
      <c r="GR291" t="s">
        <v>1163</v>
      </c>
    </row>
    <row r="292" spans="1:200" x14ac:dyDescent="0.2">
      <c r="A292" t="s">
        <v>261</v>
      </c>
      <c r="B292" t="s">
        <v>262</v>
      </c>
      <c r="C292" t="s">
        <v>1098</v>
      </c>
      <c r="D292" t="s">
        <v>1099</v>
      </c>
      <c r="E292" t="s">
        <v>1164</v>
      </c>
      <c r="F292" t="s">
        <v>1165</v>
      </c>
      <c r="G292">
        <v>9</v>
      </c>
      <c r="H292">
        <v>9</v>
      </c>
      <c r="I292" t="s">
        <v>219</v>
      </c>
      <c r="J292">
        <v>332</v>
      </c>
      <c r="K292">
        <v>1705</v>
      </c>
      <c r="L292">
        <v>67</v>
      </c>
      <c r="M292">
        <v>364</v>
      </c>
      <c r="N292" t="s">
        <v>262</v>
      </c>
      <c r="O292" t="s">
        <v>1099</v>
      </c>
      <c r="P292">
        <v>117</v>
      </c>
      <c r="Q292">
        <v>446</v>
      </c>
      <c r="R292" t="s">
        <v>262</v>
      </c>
      <c r="S292" t="s">
        <v>1099</v>
      </c>
      <c r="T292">
        <v>61</v>
      </c>
      <c r="U292">
        <v>369</v>
      </c>
      <c r="V292" t="s">
        <v>262</v>
      </c>
      <c r="W292" t="s">
        <v>1099</v>
      </c>
      <c r="X292">
        <v>43</v>
      </c>
      <c r="Y292">
        <v>258</v>
      </c>
      <c r="Z292" t="s">
        <v>262</v>
      </c>
      <c r="AA292" t="s">
        <v>362</v>
      </c>
      <c r="AB292">
        <v>44</v>
      </c>
      <c r="AC292">
        <v>268</v>
      </c>
      <c r="AD292" t="s">
        <v>262</v>
      </c>
      <c r="AE292" t="s">
        <v>374</v>
      </c>
      <c r="AF292">
        <v>0</v>
      </c>
      <c r="AG292">
        <v>0</v>
      </c>
      <c r="AH292" t="s">
        <v>207</v>
      </c>
      <c r="AI292" t="s">
        <v>207</v>
      </c>
      <c r="AJ292">
        <v>0</v>
      </c>
      <c r="AK292">
        <v>0</v>
      </c>
      <c r="AL292" t="s">
        <v>219</v>
      </c>
      <c r="AM292">
        <v>142</v>
      </c>
      <c r="AN292">
        <v>710</v>
      </c>
      <c r="AO292">
        <v>72</v>
      </c>
      <c r="AP292">
        <v>360</v>
      </c>
      <c r="AQ292" t="s">
        <v>281</v>
      </c>
      <c r="AR292" t="s">
        <v>464</v>
      </c>
      <c r="AS292">
        <v>32</v>
      </c>
      <c r="AT292">
        <v>160</v>
      </c>
      <c r="AU292" t="s">
        <v>279</v>
      </c>
      <c r="AV292" t="s">
        <v>414</v>
      </c>
      <c r="AW292">
        <v>18</v>
      </c>
      <c r="AX292">
        <v>90</v>
      </c>
      <c r="AY292" t="s">
        <v>281</v>
      </c>
      <c r="AZ292" t="s">
        <v>484</v>
      </c>
      <c r="BA292">
        <v>20</v>
      </c>
      <c r="BB292">
        <v>100</v>
      </c>
      <c r="BC292" t="s">
        <v>281</v>
      </c>
      <c r="BD292" t="s">
        <v>484</v>
      </c>
      <c r="BE292">
        <v>0</v>
      </c>
      <c r="BF292">
        <v>0</v>
      </c>
      <c r="BG292" t="s">
        <v>207</v>
      </c>
      <c r="BH292" t="s">
        <v>207</v>
      </c>
      <c r="BI292">
        <v>0</v>
      </c>
      <c r="BJ292">
        <v>0</v>
      </c>
      <c r="BK292">
        <v>364</v>
      </c>
      <c r="BL292">
        <v>0</v>
      </c>
      <c r="BM292">
        <v>0</v>
      </c>
      <c r="BN292">
        <v>0</v>
      </c>
      <c r="BO292" t="s">
        <v>206</v>
      </c>
      <c r="BP292">
        <v>446</v>
      </c>
      <c r="BQ292">
        <v>0</v>
      </c>
      <c r="BR292">
        <v>0</v>
      </c>
      <c r="BS292">
        <v>0</v>
      </c>
      <c r="BT292" t="s">
        <v>206</v>
      </c>
      <c r="BU292">
        <v>0</v>
      </c>
      <c r="BV292">
        <v>369</v>
      </c>
      <c r="BW292">
        <v>0</v>
      </c>
      <c r="BX292">
        <v>0</v>
      </c>
      <c r="BY292" t="s">
        <v>206</v>
      </c>
      <c r="BZ292">
        <v>0</v>
      </c>
      <c r="CA292">
        <v>0</v>
      </c>
      <c r="CB292">
        <v>258</v>
      </c>
      <c r="CC292">
        <v>0</v>
      </c>
      <c r="CD292" t="s">
        <v>206</v>
      </c>
      <c r="CE292">
        <v>0</v>
      </c>
      <c r="CF292">
        <v>268</v>
      </c>
      <c r="CG292">
        <v>0</v>
      </c>
      <c r="CH292">
        <v>0</v>
      </c>
      <c r="CI292" t="s">
        <v>206</v>
      </c>
      <c r="CJ292">
        <v>0</v>
      </c>
      <c r="CK292">
        <v>0</v>
      </c>
      <c r="CL292">
        <v>0</v>
      </c>
      <c r="CM292">
        <v>0</v>
      </c>
      <c r="CN292" t="s">
        <v>206</v>
      </c>
      <c r="CO292" t="s">
        <v>207</v>
      </c>
      <c r="CP292">
        <v>0</v>
      </c>
      <c r="CQ292">
        <v>86</v>
      </c>
      <c r="CR292">
        <v>430</v>
      </c>
      <c r="CS292">
        <v>246</v>
      </c>
      <c r="CT292">
        <v>1275</v>
      </c>
      <c r="CU292" t="s">
        <v>219</v>
      </c>
      <c r="CV292">
        <v>50</v>
      </c>
      <c r="CW292">
        <v>258</v>
      </c>
      <c r="CX292">
        <v>4910</v>
      </c>
      <c r="CY292">
        <v>27005</v>
      </c>
      <c r="CZ292" t="s">
        <v>219</v>
      </c>
      <c r="DA292">
        <f>Table1[[#This Row],[i- returnees internal present household]]+Table1[[#This Row],[k- abroad returnee household]]</f>
        <v>485</v>
      </c>
      <c r="DB292">
        <f>Table1[[#This Row],[i- returnees internal present individuals]]+Table1[[#This Row],[k- abroad returnee individuals]]</f>
        <v>2537</v>
      </c>
      <c r="DC292" t="s">
        <v>219</v>
      </c>
      <c r="DD292">
        <v>158</v>
      </c>
      <c r="DE292">
        <v>790</v>
      </c>
      <c r="DF292">
        <v>26</v>
      </c>
      <c r="DG292">
        <v>130</v>
      </c>
      <c r="DH292" t="s">
        <v>262</v>
      </c>
      <c r="DI292" t="s">
        <v>362</v>
      </c>
      <c r="DJ292" t="s">
        <v>210</v>
      </c>
      <c r="DK292" t="s">
        <v>207</v>
      </c>
      <c r="DL292">
        <v>7</v>
      </c>
      <c r="DM292">
        <v>35</v>
      </c>
      <c r="DN292" t="s">
        <v>262</v>
      </c>
      <c r="DO292" t="s">
        <v>1099</v>
      </c>
      <c r="DP292" t="s">
        <v>242</v>
      </c>
      <c r="DQ292" t="s">
        <v>207</v>
      </c>
      <c r="DR292">
        <v>52</v>
      </c>
      <c r="DS292">
        <v>260</v>
      </c>
      <c r="DT292" t="s">
        <v>262</v>
      </c>
      <c r="DU292" t="s">
        <v>1099</v>
      </c>
      <c r="DV292" t="s">
        <v>242</v>
      </c>
      <c r="DW292" t="s">
        <v>207</v>
      </c>
      <c r="DX292">
        <v>58</v>
      </c>
      <c r="DY292">
        <v>300</v>
      </c>
      <c r="DZ292" t="s">
        <v>262</v>
      </c>
      <c r="EA292" t="s">
        <v>362</v>
      </c>
      <c r="EB292" t="s">
        <v>364</v>
      </c>
      <c r="EC292" t="s">
        <v>207</v>
      </c>
      <c r="ED292">
        <v>15</v>
      </c>
      <c r="EE292">
        <v>65</v>
      </c>
      <c r="EF292" t="s">
        <v>262</v>
      </c>
      <c r="EG292" t="s">
        <v>374</v>
      </c>
      <c r="EH292" t="s">
        <v>242</v>
      </c>
      <c r="EI292" t="s">
        <v>207</v>
      </c>
      <c r="EJ292">
        <v>0</v>
      </c>
      <c r="EK292">
        <v>0</v>
      </c>
      <c r="EL292" t="s">
        <v>219</v>
      </c>
      <c r="EM292">
        <v>327</v>
      </c>
      <c r="EN292">
        <v>1747</v>
      </c>
      <c r="EO292">
        <v>41</v>
      </c>
      <c r="EP292">
        <v>207</v>
      </c>
      <c r="EQ292" t="s">
        <v>279</v>
      </c>
      <c r="ER292" t="s">
        <v>414</v>
      </c>
      <c r="ES292" t="s">
        <v>210</v>
      </c>
      <c r="ET292" t="s">
        <v>207</v>
      </c>
      <c r="EU292">
        <v>28</v>
      </c>
      <c r="EV292">
        <v>141</v>
      </c>
      <c r="EW292" t="s">
        <v>279</v>
      </c>
      <c r="EX292" t="s">
        <v>414</v>
      </c>
      <c r="EY292" t="s">
        <v>242</v>
      </c>
      <c r="EZ292" t="s">
        <v>207</v>
      </c>
      <c r="FA292">
        <v>34</v>
      </c>
      <c r="FB292">
        <v>171</v>
      </c>
      <c r="FC292" t="s">
        <v>281</v>
      </c>
      <c r="FD292" t="s">
        <v>484</v>
      </c>
      <c r="FE292" t="s">
        <v>242</v>
      </c>
      <c r="FF292" t="s">
        <v>207</v>
      </c>
      <c r="FG292">
        <v>76</v>
      </c>
      <c r="FH292">
        <v>481</v>
      </c>
      <c r="FI292" t="s">
        <v>281</v>
      </c>
      <c r="FJ292" t="s">
        <v>484</v>
      </c>
      <c r="FK292" t="s">
        <v>242</v>
      </c>
      <c r="FL292" t="s">
        <v>207</v>
      </c>
      <c r="FM292">
        <v>148</v>
      </c>
      <c r="FN292">
        <v>747</v>
      </c>
      <c r="FO292" t="s">
        <v>281</v>
      </c>
      <c r="FP292" t="s">
        <v>464</v>
      </c>
      <c r="FQ292" t="s">
        <v>242</v>
      </c>
      <c r="FR292" t="s">
        <v>207</v>
      </c>
      <c r="FS292">
        <v>0</v>
      </c>
      <c r="FT292">
        <v>0</v>
      </c>
      <c r="FU292">
        <v>0</v>
      </c>
      <c r="FV292">
        <v>0</v>
      </c>
      <c r="FW292">
        <v>294</v>
      </c>
      <c r="FX292">
        <v>1575</v>
      </c>
      <c r="FY292">
        <v>191</v>
      </c>
      <c r="FZ292">
        <v>962</v>
      </c>
      <c r="GA292">
        <v>0</v>
      </c>
      <c r="GB292">
        <v>0</v>
      </c>
      <c r="GC292" t="s">
        <v>219</v>
      </c>
      <c r="GD292">
        <v>180</v>
      </c>
      <c r="GE292">
        <v>932</v>
      </c>
      <c r="GF292" t="s">
        <v>219</v>
      </c>
      <c r="GG292" t="s">
        <v>262</v>
      </c>
      <c r="GH292" t="s">
        <v>1099</v>
      </c>
      <c r="GI292" t="s">
        <v>219</v>
      </c>
      <c r="GJ292" t="s">
        <v>281</v>
      </c>
      <c r="GK292" t="s">
        <v>219</v>
      </c>
      <c r="GL292">
        <v>83</v>
      </c>
      <c r="GM292">
        <v>457</v>
      </c>
      <c r="GN292" t="s">
        <v>219</v>
      </c>
      <c r="GO292" t="s">
        <v>211</v>
      </c>
      <c r="GP292" t="s">
        <v>212</v>
      </c>
      <c r="GQ292" t="s">
        <v>211</v>
      </c>
      <c r="GR292" t="s">
        <v>1166</v>
      </c>
    </row>
    <row r="293" spans="1:200" x14ac:dyDescent="0.2">
      <c r="A293" t="s">
        <v>333</v>
      </c>
      <c r="B293" t="s">
        <v>271</v>
      </c>
      <c r="C293" t="s">
        <v>779</v>
      </c>
      <c r="D293" t="s">
        <v>780</v>
      </c>
      <c r="E293" t="s">
        <v>1167</v>
      </c>
      <c r="F293" t="s">
        <v>1168</v>
      </c>
      <c r="G293">
        <v>9</v>
      </c>
      <c r="H293">
        <v>9</v>
      </c>
      <c r="I293" t="s">
        <v>219</v>
      </c>
      <c r="J293">
        <v>9</v>
      </c>
      <c r="K293">
        <v>49</v>
      </c>
      <c r="L293">
        <v>0</v>
      </c>
      <c r="M293">
        <v>0</v>
      </c>
      <c r="N293" t="s">
        <v>207</v>
      </c>
      <c r="O293" t="s">
        <v>207</v>
      </c>
      <c r="P293">
        <v>0</v>
      </c>
      <c r="Q293">
        <v>0</v>
      </c>
      <c r="R293" t="s">
        <v>207</v>
      </c>
      <c r="S293" t="s">
        <v>207</v>
      </c>
      <c r="T293">
        <v>0</v>
      </c>
      <c r="U293">
        <v>0</v>
      </c>
      <c r="V293" t="s">
        <v>207</v>
      </c>
      <c r="W293" t="s">
        <v>207</v>
      </c>
      <c r="X293">
        <v>2</v>
      </c>
      <c r="Y293">
        <v>14</v>
      </c>
      <c r="Z293" t="s">
        <v>271</v>
      </c>
      <c r="AA293" t="s">
        <v>780</v>
      </c>
      <c r="AB293">
        <v>7</v>
      </c>
      <c r="AC293">
        <v>35</v>
      </c>
      <c r="AD293" t="s">
        <v>271</v>
      </c>
      <c r="AE293" t="s">
        <v>780</v>
      </c>
      <c r="AF293">
        <v>0</v>
      </c>
      <c r="AG293">
        <v>0</v>
      </c>
      <c r="AH293" t="s">
        <v>207</v>
      </c>
      <c r="AI293" t="s">
        <v>207</v>
      </c>
      <c r="AJ293">
        <v>0</v>
      </c>
      <c r="AK293">
        <v>0</v>
      </c>
      <c r="AL293" t="s">
        <v>206</v>
      </c>
      <c r="AM293">
        <v>0</v>
      </c>
      <c r="AN293">
        <v>0</v>
      </c>
      <c r="AO293">
        <v>0</v>
      </c>
      <c r="AP293">
        <v>0</v>
      </c>
      <c r="AQ293" t="s">
        <v>207</v>
      </c>
      <c r="AR293" t="s">
        <v>207</v>
      </c>
      <c r="AS293">
        <v>0</v>
      </c>
      <c r="AT293">
        <v>0</v>
      </c>
      <c r="AU293" t="s">
        <v>207</v>
      </c>
      <c r="AV293" t="s">
        <v>207</v>
      </c>
      <c r="AW293">
        <v>0</v>
      </c>
      <c r="AX293">
        <v>0</v>
      </c>
      <c r="AY293" t="s">
        <v>207</v>
      </c>
      <c r="AZ293" t="s">
        <v>207</v>
      </c>
      <c r="BA293">
        <v>0</v>
      </c>
      <c r="BB293">
        <v>0</v>
      </c>
      <c r="BC293" t="s">
        <v>207</v>
      </c>
      <c r="BD293" t="s">
        <v>207</v>
      </c>
      <c r="BE293">
        <v>0</v>
      </c>
      <c r="BF293">
        <v>0</v>
      </c>
      <c r="BG293" t="s">
        <v>207</v>
      </c>
      <c r="BH293" t="s">
        <v>207</v>
      </c>
      <c r="BI293">
        <v>0</v>
      </c>
      <c r="BJ293">
        <v>0</v>
      </c>
      <c r="BK293">
        <v>0</v>
      </c>
      <c r="BL293">
        <v>0</v>
      </c>
      <c r="BM293">
        <v>0</v>
      </c>
      <c r="BN293">
        <v>0</v>
      </c>
      <c r="BO293" t="s">
        <v>206</v>
      </c>
      <c r="BP293">
        <v>0</v>
      </c>
      <c r="BQ293">
        <v>0</v>
      </c>
      <c r="BR293">
        <v>0</v>
      </c>
      <c r="BS293">
        <v>0</v>
      </c>
      <c r="BT293" t="s">
        <v>206</v>
      </c>
      <c r="BU293">
        <v>0</v>
      </c>
      <c r="BV293">
        <v>0</v>
      </c>
      <c r="BW293">
        <v>0</v>
      </c>
      <c r="BX293">
        <v>0</v>
      </c>
      <c r="BY293" t="s">
        <v>206</v>
      </c>
      <c r="BZ293">
        <v>14</v>
      </c>
      <c r="CA293">
        <v>0</v>
      </c>
      <c r="CB293">
        <v>0</v>
      </c>
      <c r="CC293">
        <v>0</v>
      </c>
      <c r="CD293" t="s">
        <v>206</v>
      </c>
      <c r="CE293">
        <v>35</v>
      </c>
      <c r="CF293">
        <v>0</v>
      </c>
      <c r="CG293">
        <v>0</v>
      </c>
      <c r="CH293">
        <v>0</v>
      </c>
      <c r="CI293" t="s">
        <v>206</v>
      </c>
      <c r="CJ293">
        <v>0</v>
      </c>
      <c r="CK293">
        <v>0</v>
      </c>
      <c r="CL293">
        <v>0</v>
      </c>
      <c r="CM293">
        <v>0</v>
      </c>
      <c r="CN293" t="s">
        <v>206</v>
      </c>
      <c r="CO293" t="s">
        <v>207</v>
      </c>
      <c r="CP293">
        <v>0</v>
      </c>
      <c r="CQ293">
        <v>0</v>
      </c>
      <c r="CR293">
        <v>0</v>
      </c>
      <c r="CS293">
        <v>9</v>
      </c>
      <c r="CT293">
        <v>49</v>
      </c>
      <c r="CU293" t="s">
        <v>219</v>
      </c>
      <c r="CV293">
        <v>5</v>
      </c>
      <c r="CW293">
        <v>25</v>
      </c>
      <c r="CX293">
        <v>1361</v>
      </c>
      <c r="CY293">
        <v>6805</v>
      </c>
      <c r="CZ293" t="s">
        <v>219</v>
      </c>
      <c r="DA293">
        <f>Table1[[#This Row],[i- returnees internal present household]]+Table1[[#This Row],[k- abroad returnee household]]</f>
        <v>915</v>
      </c>
      <c r="DB293">
        <f>Table1[[#This Row],[i- returnees internal present individuals]]+Table1[[#This Row],[k- abroad returnee individuals]]</f>
        <v>4892</v>
      </c>
      <c r="DC293" t="s">
        <v>219</v>
      </c>
      <c r="DD293">
        <v>841</v>
      </c>
      <c r="DE293">
        <v>4517</v>
      </c>
      <c r="DF293">
        <v>133</v>
      </c>
      <c r="DG293">
        <v>659</v>
      </c>
      <c r="DH293" t="s">
        <v>271</v>
      </c>
      <c r="DI293" t="s">
        <v>359</v>
      </c>
      <c r="DJ293" t="s">
        <v>210</v>
      </c>
      <c r="DK293" t="s">
        <v>207</v>
      </c>
      <c r="DL293">
        <v>262</v>
      </c>
      <c r="DM293">
        <v>1304</v>
      </c>
      <c r="DN293" t="s">
        <v>271</v>
      </c>
      <c r="DO293" t="s">
        <v>359</v>
      </c>
      <c r="DP293" t="s">
        <v>210</v>
      </c>
      <c r="DQ293" t="s">
        <v>207</v>
      </c>
      <c r="DR293">
        <v>205</v>
      </c>
      <c r="DS293">
        <v>1039</v>
      </c>
      <c r="DT293" t="s">
        <v>271</v>
      </c>
      <c r="DU293" t="s">
        <v>780</v>
      </c>
      <c r="DV293" t="s">
        <v>210</v>
      </c>
      <c r="DW293" t="s">
        <v>207</v>
      </c>
      <c r="DX293">
        <v>241</v>
      </c>
      <c r="DY293">
        <v>1515</v>
      </c>
      <c r="DZ293" t="s">
        <v>271</v>
      </c>
      <c r="EA293" t="s">
        <v>780</v>
      </c>
      <c r="EB293" t="s">
        <v>210</v>
      </c>
      <c r="EC293" t="s">
        <v>207</v>
      </c>
      <c r="ED293">
        <v>0</v>
      </c>
      <c r="EE293">
        <v>0</v>
      </c>
      <c r="EF293" t="s">
        <v>207</v>
      </c>
      <c r="EG293" t="s">
        <v>207</v>
      </c>
      <c r="EH293" t="s">
        <v>207</v>
      </c>
      <c r="EI293" t="s">
        <v>207</v>
      </c>
      <c r="EJ293">
        <v>0</v>
      </c>
      <c r="EK293">
        <v>0</v>
      </c>
      <c r="EL293" t="s">
        <v>219</v>
      </c>
      <c r="EM293">
        <v>74</v>
      </c>
      <c r="EN293">
        <v>375</v>
      </c>
      <c r="EO293">
        <v>0</v>
      </c>
      <c r="EP293">
        <v>0</v>
      </c>
      <c r="EQ293" t="s">
        <v>207</v>
      </c>
      <c r="ER293" t="s">
        <v>207</v>
      </c>
      <c r="ES293" t="s">
        <v>207</v>
      </c>
      <c r="ET293" t="s">
        <v>207</v>
      </c>
      <c r="EU293">
        <v>23</v>
      </c>
      <c r="EV293">
        <v>120</v>
      </c>
      <c r="EW293" t="s">
        <v>782</v>
      </c>
      <c r="EX293" t="s">
        <v>800</v>
      </c>
      <c r="EY293" t="s">
        <v>210</v>
      </c>
      <c r="EZ293" t="s">
        <v>207</v>
      </c>
      <c r="FA293">
        <v>17</v>
      </c>
      <c r="FB293">
        <v>105</v>
      </c>
      <c r="FC293" t="s">
        <v>782</v>
      </c>
      <c r="FD293" t="s">
        <v>800</v>
      </c>
      <c r="FE293" t="s">
        <v>210</v>
      </c>
      <c r="FF293" t="s">
        <v>207</v>
      </c>
      <c r="FG293">
        <v>34</v>
      </c>
      <c r="FH293">
        <v>150</v>
      </c>
      <c r="FI293" t="s">
        <v>782</v>
      </c>
      <c r="FJ293" t="s">
        <v>800</v>
      </c>
      <c r="FK293" t="s">
        <v>210</v>
      </c>
      <c r="FL293" t="s">
        <v>207</v>
      </c>
      <c r="FM293">
        <v>0</v>
      </c>
      <c r="FN293">
        <v>0</v>
      </c>
      <c r="FO293" t="s">
        <v>207</v>
      </c>
      <c r="FP293" t="s">
        <v>207</v>
      </c>
      <c r="FQ293" t="s">
        <v>207</v>
      </c>
      <c r="FR293" t="s">
        <v>207</v>
      </c>
      <c r="FS293">
        <v>0</v>
      </c>
      <c r="FT293">
        <v>0</v>
      </c>
      <c r="FU293">
        <v>511</v>
      </c>
      <c r="FV293">
        <v>2811</v>
      </c>
      <c r="FW293">
        <v>335</v>
      </c>
      <c r="FX293">
        <v>1732</v>
      </c>
      <c r="FY293">
        <v>69</v>
      </c>
      <c r="FZ293">
        <v>349</v>
      </c>
      <c r="GA293">
        <v>0</v>
      </c>
      <c r="GB293">
        <v>0</v>
      </c>
      <c r="GC293" t="s">
        <v>219</v>
      </c>
      <c r="GD293">
        <v>46</v>
      </c>
      <c r="GE293">
        <v>259</v>
      </c>
      <c r="GF293" t="s">
        <v>219</v>
      </c>
      <c r="GG293" t="s">
        <v>271</v>
      </c>
      <c r="GH293" t="s">
        <v>359</v>
      </c>
      <c r="GI293" t="s">
        <v>219</v>
      </c>
      <c r="GJ293" t="s">
        <v>782</v>
      </c>
      <c r="GK293" t="s">
        <v>219</v>
      </c>
      <c r="GL293">
        <v>4</v>
      </c>
      <c r="GM293">
        <v>22</v>
      </c>
      <c r="GN293" t="s">
        <v>206</v>
      </c>
      <c r="GO293" t="s">
        <v>211</v>
      </c>
      <c r="GP293" t="s">
        <v>211</v>
      </c>
      <c r="GQ293" t="s">
        <v>211</v>
      </c>
      <c r="GR293" t="s">
        <v>1169</v>
      </c>
    </row>
    <row r="294" spans="1:200" x14ac:dyDescent="0.2">
      <c r="A294" t="s">
        <v>261</v>
      </c>
      <c r="B294" t="s">
        <v>262</v>
      </c>
      <c r="C294" t="s">
        <v>569</v>
      </c>
      <c r="D294" t="s">
        <v>570</v>
      </c>
      <c r="E294" t="s">
        <v>1170</v>
      </c>
      <c r="F294" t="s">
        <v>1171</v>
      </c>
      <c r="G294">
        <v>9</v>
      </c>
      <c r="H294">
        <v>9</v>
      </c>
      <c r="I294" t="s">
        <v>219</v>
      </c>
      <c r="J294">
        <v>133</v>
      </c>
      <c r="K294">
        <v>732</v>
      </c>
      <c r="L294">
        <v>4</v>
      </c>
      <c r="M294">
        <v>22</v>
      </c>
      <c r="N294" t="s">
        <v>253</v>
      </c>
      <c r="O294" t="s">
        <v>254</v>
      </c>
      <c r="P294">
        <v>8</v>
      </c>
      <c r="Q294">
        <v>44</v>
      </c>
      <c r="R294" t="s">
        <v>253</v>
      </c>
      <c r="S294" t="s">
        <v>254</v>
      </c>
      <c r="T294">
        <v>31</v>
      </c>
      <c r="U294">
        <v>171</v>
      </c>
      <c r="V294" t="s">
        <v>262</v>
      </c>
      <c r="W294" t="s">
        <v>362</v>
      </c>
      <c r="X294">
        <v>26</v>
      </c>
      <c r="Y294">
        <v>143</v>
      </c>
      <c r="Z294" t="s">
        <v>262</v>
      </c>
      <c r="AA294" t="s">
        <v>362</v>
      </c>
      <c r="AB294">
        <v>36</v>
      </c>
      <c r="AC294">
        <v>198</v>
      </c>
      <c r="AD294" t="s">
        <v>262</v>
      </c>
      <c r="AE294" t="s">
        <v>362</v>
      </c>
      <c r="AF294">
        <v>28</v>
      </c>
      <c r="AG294">
        <v>154</v>
      </c>
      <c r="AH294" t="s">
        <v>262</v>
      </c>
      <c r="AI294" t="s">
        <v>570</v>
      </c>
      <c r="AJ294">
        <v>0</v>
      </c>
      <c r="AK294">
        <v>0</v>
      </c>
      <c r="AL294" t="s">
        <v>219</v>
      </c>
      <c r="AM294">
        <v>22</v>
      </c>
      <c r="AN294">
        <v>121</v>
      </c>
      <c r="AO294">
        <v>3</v>
      </c>
      <c r="AP294">
        <v>17</v>
      </c>
      <c r="AQ294" t="s">
        <v>279</v>
      </c>
      <c r="AR294" t="s">
        <v>414</v>
      </c>
      <c r="AS294">
        <v>6</v>
      </c>
      <c r="AT294">
        <v>33</v>
      </c>
      <c r="AU294" t="s">
        <v>279</v>
      </c>
      <c r="AV294" t="s">
        <v>414</v>
      </c>
      <c r="AW294">
        <v>7</v>
      </c>
      <c r="AX294">
        <v>39</v>
      </c>
      <c r="AY294" t="s">
        <v>281</v>
      </c>
      <c r="AZ294" t="s">
        <v>484</v>
      </c>
      <c r="BA294">
        <v>4</v>
      </c>
      <c r="BB294">
        <v>22</v>
      </c>
      <c r="BC294" t="s">
        <v>281</v>
      </c>
      <c r="BD294" t="s">
        <v>436</v>
      </c>
      <c r="BE294">
        <v>2</v>
      </c>
      <c r="BF294">
        <v>10</v>
      </c>
      <c r="BG294" t="s">
        <v>281</v>
      </c>
      <c r="BH294" t="s">
        <v>436</v>
      </c>
      <c r="BI294">
        <v>0</v>
      </c>
      <c r="BJ294">
        <v>0</v>
      </c>
      <c r="BK294">
        <v>22</v>
      </c>
      <c r="BL294">
        <v>0</v>
      </c>
      <c r="BM294">
        <v>0</v>
      </c>
      <c r="BN294">
        <v>0</v>
      </c>
      <c r="BO294" t="s">
        <v>206</v>
      </c>
      <c r="BP294">
        <v>44</v>
      </c>
      <c r="BQ294">
        <v>0</v>
      </c>
      <c r="BR294">
        <v>0</v>
      </c>
      <c r="BS294">
        <v>0</v>
      </c>
      <c r="BT294" t="s">
        <v>206</v>
      </c>
      <c r="BU294">
        <v>0</v>
      </c>
      <c r="BV294">
        <v>0</v>
      </c>
      <c r="BW294">
        <v>171</v>
      </c>
      <c r="BX294">
        <v>0</v>
      </c>
      <c r="BY294" t="s">
        <v>206</v>
      </c>
      <c r="BZ294">
        <v>0</v>
      </c>
      <c r="CA294">
        <v>143</v>
      </c>
      <c r="CB294">
        <v>0</v>
      </c>
      <c r="CC294">
        <v>0</v>
      </c>
      <c r="CD294" t="s">
        <v>206</v>
      </c>
      <c r="CE294">
        <v>0</v>
      </c>
      <c r="CF294">
        <v>0</v>
      </c>
      <c r="CG294">
        <v>198</v>
      </c>
      <c r="CH294">
        <v>0</v>
      </c>
      <c r="CI294" t="s">
        <v>206</v>
      </c>
      <c r="CJ294">
        <v>0</v>
      </c>
      <c r="CK294">
        <v>0</v>
      </c>
      <c r="CL294">
        <v>154</v>
      </c>
      <c r="CM294">
        <v>0</v>
      </c>
      <c r="CN294" t="s">
        <v>206</v>
      </c>
      <c r="CO294" t="s">
        <v>207</v>
      </c>
      <c r="CP294">
        <v>0</v>
      </c>
      <c r="CQ294">
        <v>0</v>
      </c>
      <c r="CR294">
        <v>0</v>
      </c>
      <c r="CS294">
        <v>133</v>
      </c>
      <c r="CT294">
        <v>732</v>
      </c>
      <c r="CU294" t="s">
        <v>206</v>
      </c>
      <c r="CV294">
        <v>0</v>
      </c>
      <c r="CW294">
        <v>0</v>
      </c>
      <c r="CX294">
        <v>2170</v>
      </c>
      <c r="CY294">
        <v>11935</v>
      </c>
      <c r="CZ294" t="s">
        <v>219</v>
      </c>
      <c r="DA294">
        <f>Table1[[#This Row],[i- returnees internal present household]]+Table1[[#This Row],[k- abroad returnee household]]</f>
        <v>111</v>
      </c>
      <c r="DB294">
        <f>Table1[[#This Row],[i- returnees internal present individuals]]+Table1[[#This Row],[k- abroad returnee individuals]]</f>
        <v>611</v>
      </c>
      <c r="DC294" t="s">
        <v>219</v>
      </c>
      <c r="DD294">
        <v>68</v>
      </c>
      <c r="DE294">
        <v>374</v>
      </c>
      <c r="DF294">
        <v>10</v>
      </c>
      <c r="DG294">
        <v>55</v>
      </c>
      <c r="DH294" t="s">
        <v>253</v>
      </c>
      <c r="DI294" t="s">
        <v>254</v>
      </c>
      <c r="DJ294" t="s">
        <v>210</v>
      </c>
      <c r="DK294" t="s">
        <v>207</v>
      </c>
      <c r="DL294">
        <v>18</v>
      </c>
      <c r="DM294">
        <v>99</v>
      </c>
      <c r="DN294" t="s">
        <v>262</v>
      </c>
      <c r="DO294" t="s">
        <v>362</v>
      </c>
      <c r="DP294" t="s">
        <v>210</v>
      </c>
      <c r="DQ294" t="s">
        <v>207</v>
      </c>
      <c r="DR294">
        <v>21</v>
      </c>
      <c r="DS294">
        <v>116</v>
      </c>
      <c r="DT294" t="s">
        <v>262</v>
      </c>
      <c r="DU294" t="s">
        <v>373</v>
      </c>
      <c r="DV294" t="s">
        <v>364</v>
      </c>
      <c r="DW294" t="s">
        <v>207</v>
      </c>
      <c r="DX294">
        <v>11</v>
      </c>
      <c r="DY294">
        <v>61</v>
      </c>
      <c r="DZ294" t="s">
        <v>262</v>
      </c>
      <c r="EA294" t="s">
        <v>570</v>
      </c>
      <c r="EB294" t="s">
        <v>364</v>
      </c>
      <c r="EC294" t="s">
        <v>207</v>
      </c>
      <c r="ED294">
        <v>8</v>
      </c>
      <c r="EE294">
        <v>43</v>
      </c>
      <c r="EF294" t="s">
        <v>262</v>
      </c>
      <c r="EG294" t="s">
        <v>570</v>
      </c>
      <c r="EH294" t="s">
        <v>364</v>
      </c>
      <c r="EI294" t="s">
        <v>207</v>
      </c>
      <c r="EJ294">
        <v>0</v>
      </c>
      <c r="EK294">
        <v>0</v>
      </c>
      <c r="EL294" t="s">
        <v>219</v>
      </c>
      <c r="EM294">
        <v>43</v>
      </c>
      <c r="EN294">
        <v>237</v>
      </c>
      <c r="EO294">
        <v>8</v>
      </c>
      <c r="EP294">
        <v>44</v>
      </c>
      <c r="EQ294" t="s">
        <v>279</v>
      </c>
      <c r="ER294" t="s">
        <v>414</v>
      </c>
      <c r="ES294" t="s">
        <v>364</v>
      </c>
      <c r="ET294" t="s">
        <v>207</v>
      </c>
      <c r="EU294">
        <v>9</v>
      </c>
      <c r="EV294">
        <v>50</v>
      </c>
      <c r="EW294" t="s">
        <v>279</v>
      </c>
      <c r="EX294" t="s">
        <v>414</v>
      </c>
      <c r="EY294" t="s">
        <v>364</v>
      </c>
      <c r="EZ294" t="s">
        <v>207</v>
      </c>
      <c r="FA294">
        <v>12</v>
      </c>
      <c r="FB294">
        <v>66</v>
      </c>
      <c r="FC294" t="s">
        <v>281</v>
      </c>
      <c r="FD294" t="s">
        <v>672</v>
      </c>
      <c r="FE294" t="s">
        <v>364</v>
      </c>
      <c r="FF294" t="s">
        <v>207</v>
      </c>
      <c r="FG294">
        <v>8</v>
      </c>
      <c r="FH294">
        <v>44</v>
      </c>
      <c r="FI294" t="s">
        <v>281</v>
      </c>
      <c r="FJ294" t="s">
        <v>672</v>
      </c>
      <c r="FK294" t="s">
        <v>364</v>
      </c>
      <c r="FL294" t="s">
        <v>207</v>
      </c>
      <c r="FM294">
        <v>6</v>
      </c>
      <c r="FN294">
        <v>33</v>
      </c>
      <c r="FO294" t="s">
        <v>281</v>
      </c>
      <c r="FP294" t="s">
        <v>484</v>
      </c>
      <c r="FQ294" t="s">
        <v>364</v>
      </c>
      <c r="FR294" t="s">
        <v>207</v>
      </c>
      <c r="FS294">
        <v>0</v>
      </c>
      <c r="FT294">
        <v>0</v>
      </c>
      <c r="FU294">
        <v>17</v>
      </c>
      <c r="FV294">
        <v>94</v>
      </c>
      <c r="FW294">
        <v>81</v>
      </c>
      <c r="FX294">
        <v>445</v>
      </c>
      <c r="FY294">
        <v>13</v>
      </c>
      <c r="FZ294">
        <v>72</v>
      </c>
      <c r="GA294">
        <v>0</v>
      </c>
      <c r="GB294">
        <v>0</v>
      </c>
      <c r="GC294" t="s">
        <v>219</v>
      </c>
      <c r="GD294">
        <v>66</v>
      </c>
      <c r="GE294">
        <v>363</v>
      </c>
      <c r="GF294" t="s">
        <v>219</v>
      </c>
      <c r="GG294" t="s">
        <v>262</v>
      </c>
      <c r="GH294" t="s">
        <v>570</v>
      </c>
      <c r="GI294" t="s">
        <v>219</v>
      </c>
      <c r="GJ294" t="s">
        <v>281</v>
      </c>
      <c r="GK294" t="s">
        <v>219</v>
      </c>
      <c r="GL294">
        <v>8</v>
      </c>
      <c r="GM294">
        <v>44</v>
      </c>
      <c r="GN294" t="s">
        <v>219</v>
      </c>
      <c r="GO294" t="s">
        <v>211</v>
      </c>
      <c r="GP294" t="s">
        <v>257</v>
      </c>
      <c r="GQ294" t="s">
        <v>211</v>
      </c>
      <c r="GR294" t="s">
        <v>220</v>
      </c>
    </row>
    <row r="295" spans="1:200" x14ac:dyDescent="0.2">
      <c r="A295" t="s">
        <v>261</v>
      </c>
      <c r="B295" t="s">
        <v>262</v>
      </c>
      <c r="C295" t="s">
        <v>1098</v>
      </c>
      <c r="D295" t="s">
        <v>1099</v>
      </c>
      <c r="E295" t="s">
        <v>1172</v>
      </c>
      <c r="F295" t="s">
        <v>1173</v>
      </c>
      <c r="G295">
        <v>9</v>
      </c>
      <c r="H295">
        <v>9</v>
      </c>
      <c r="I295" t="s">
        <v>219</v>
      </c>
      <c r="J295">
        <v>240</v>
      </c>
      <c r="K295">
        <v>1321</v>
      </c>
      <c r="L295">
        <v>26</v>
      </c>
      <c r="M295">
        <v>193</v>
      </c>
      <c r="N295" t="s">
        <v>253</v>
      </c>
      <c r="O295" t="s">
        <v>254</v>
      </c>
      <c r="P295">
        <v>51</v>
      </c>
      <c r="Q295">
        <v>172</v>
      </c>
      <c r="R295" t="s">
        <v>262</v>
      </c>
      <c r="S295" t="s">
        <v>1099</v>
      </c>
      <c r="T295">
        <v>62</v>
      </c>
      <c r="U295">
        <v>376</v>
      </c>
      <c r="V295" t="s">
        <v>262</v>
      </c>
      <c r="W295" t="s">
        <v>362</v>
      </c>
      <c r="X295">
        <v>33</v>
      </c>
      <c r="Y295">
        <v>228</v>
      </c>
      <c r="Z295" t="s">
        <v>262</v>
      </c>
      <c r="AA295" t="s">
        <v>371</v>
      </c>
      <c r="AB295">
        <v>36</v>
      </c>
      <c r="AC295">
        <v>187</v>
      </c>
      <c r="AD295" t="s">
        <v>262</v>
      </c>
      <c r="AE295" t="s">
        <v>1099</v>
      </c>
      <c r="AF295">
        <v>32</v>
      </c>
      <c r="AG295">
        <v>165</v>
      </c>
      <c r="AH295" t="s">
        <v>262</v>
      </c>
      <c r="AI295" t="s">
        <v>362</v>
      </c>
      <c r="AJ295">
        <v>0</v>
      </c>
      <c r="AK295">
        <v>0</v>
      </c>
      <c r="AL295" t="s">
        <v>219</v>
      </c>
      <c r="AM295">
        <v>90</v>
      </c>
      <c r="AN295">
        <v>496</v>
      </c>
      <c r="AO295">
        <v>33</v>
      </c>
      <c r="AP295">
        <v>142</v>
      </c>
      <c r="AQ295" t="s">
        <v>279</v>
      </c>
      <c r="AR295" t="s">
        <v>414</v>
      </c>
      <c r="AS295">
        <v>11</v>
      </c>
      <c r="AT295">
        <v>47</v>
      </c>
      <c r="AU295" t="s">
        <v>279</v>
      </c>
      <c r="AV295" t="s">
        <v>414</v>
      </c>
      <c r="AW295">
        <v>16</v>
      </c>
      <c r="AX295">
        <v>100</v>
      </c>
      <c r="AY295" t="s">
        <v>281</v>
      </c>
      <c r="AZ295" t="s">
        <v>484</v>
      </c>
      <c r="BA295">
        <v>13</v>
      </c>
      <c r="BB295">
        <v>100</v>
      </c>
      <c r="BC295" t="s">
        <v>279</v>
      </c>
      <c r="BD295" t="s">
        <v>414</v>
      </c>
      <c r="BE295">
        <v>17</v>
      </c>
      <c r="BF295">
        <v>107</v>
      </c>
      <c r="BG295" t="s">
        <v>281</v>
      </c>
      <c r="BH295" t="s">
        <v>711</v>
      </c>
      <c r="BI295">
        <v>0</v>
      </c>
      <c r="BJ295">
        <v>0</v>
      </c>
      <c r="BK295">
        <v>193</v>
      </c>
      <c r="BL295">
        <v>0</v>
      </c>
      <c r="BM295">
        <v>0</v>
      </c>
      <c r="BN295">
        <v>0</v>
      </c>
      <c r="BO295" t="s">
        <v>206</v>
      </c>
      <c r="BP295">
        <v>172</v>
      </c>
      <c r="BQ295">
        <v>0</v>
      </c>
      <c r="BR295">
        <v>0</v>
      </c>
      <c r="BS295">
        <v>0</v>
      </c>
      <c r="BT295" t="s">
        <v>206</v>
      </c>
      <c r="BU295">
        <v>0</v>
      </c>
      <c r="BV295">
        <v>0</v>
      </c>
      <c r="BW295">
        <v>376</v>
      </c>
      <c r="BX295">
        <v>0</v>
      </c>
      <c r="BY295" t="s">
        <v>206</v>
      </c>
      <c r="BZ295">
        <v>0</v>
      </c>
      <c r="CA295">
        <v>228</v>
      </c>
      <c r="CB295">
        <v>0</v>
      </c>
      <c r="CC295">
        <v>0</v>
      </c>
      <c r="CD295" t="s">
        <v>206</v>
      </c>
      <c r="CE295">
        <v>0</v>
      </c>
      <c r="CF295">
        <v>0</v>
      </c>
      <c r="CG295">
        <v>187</v>
      </c>
      <c r="CH295">
        <v>0</v>
      </c>
      <c r="CI295" t="s">
        <v>206</v>
      </c>
      <c r="CJ295">
        <v>0</v>
      </c>
      <c r="CK295">
        <v>0</v>
      </c>
      <c r="CL295">
        <v>165</v>
      </c>
      <c r="CM295">
        <v>0</v>
      </c>
      <c r="CN295" t="s">
        <v>206</v>
      </c>
      <c r="CO295" t="s">
        <v>207</v>
      </c>
      <c r="CP295">
        <v>0</v>
      </c>
      <c r="CQ295">
        <v>0</v>
      </c>
      <c r="CR295">
        <v>0</v>
      </c>
      <c r="CS295">
        <v>240</v>
      </c>
      <c r="CT295">
        <v>1321</v>
      </c>
      <c r="CU295" t="s">
        <v>219</v>
      </c>
      <c r="CV295">
        <v>190</v>
      </c>
      <c r="CW295">
        <v>1045</v>
      </c>
      <c r="CX295">
        <v>1982</v>
      </c>
      <c r="CY295">
        <v>9910</v>
      </c>
      <c r="CZ295" t="s">
        <v>219</v>
      </c>
      <c r="DA295">
        <f>Table1[[#This Row],[i- returnees internal present household]]+Table1[[#This Row],[k- abroad returnee household]]</f>
        <v>542</v>
      </c>
      <c r="DB295">
        <f>Table1[[#This Row],[i- returnees internal present individuals]]+Table1[[#This Row],[k- abroad returnee individuals]]</f>
        <v>2710</v>
      </c>
      <c r="DC295" t="s">
        <v>219</v>
      </c>
      <c r="DD295">
        <v>408</v>
      </c>
      <c r="DE295">
        <v>2040</v>
      </c>
      <c r="DF295">
        <v>42</v>
      </c>
      <c r="DG295">
        <v>210</v>
      </c>
      <c r="DH295" t="s">
        <v>262</v>
      </c>
      <c r="DI295" t="s">
        <v>362</v>
      </c>
      <c r="DJ295" t="s">
        <v>210</v>
      </c>
      <c r="DK295" t="s">
        <v>207</v>
      </c>
      <c r="DL295">
        <v>91</v>
      </c>
      <c r="DM295">
        <v>455</v>
      </c>
      <c r="DN295" t="s">
        <v>262</v>
      </c>
      <c r="DO295" t="s">
        <v>1099</v>
      </c>
      <c r="DP295" t="s">
        <v>242</v>
      </c>
      <c r="DQ295" t="s">
        <v>207</v>
      </c>
      <c r="DR295">
        <v>84</v>
      </c>
      <c r="DS295">
        <v>420</v>
      </c>
      <c r="DT295" t="s">
        <v>253</v>
      </c>
      <c r="DU295" t="s">
        <v>254</v>
      </c>
      <c r="DV295" t="s">
        <v>242</v>
      </c>
      <c r="DW295" t="s">
        <v>207</v>
      </c>
      <c r="DX295">
        <v>176</v>
      </c>
      <c r="DY295">
        <v>880</v>
      </c>
      <c r="DZ295" t="s">
        <v>262</v>
      </c>
      <c r="EA295" t="s">
        <v>362</v>
      </c>
      <c r="EB295" t="s">
        <v>242</v>
      </c>
      <c r="EC295" t="s">
        <v>207</v>
      </c>
      <c r="ED295">
        <v>15</v>
      </c>
      <c r="EE295">
        <v>75</v>
      </c>
      <c r="EF295" t="s">
        <v>262</v>
      </c>
      <c r="EG295" t="s">
        <v>371</v>
      </c>
      <c r="EH295" t="s">
        <v>364</v>
      </c>
      <c r="EI295" t="s">
        <v>207</v>
      </c>
      <c r="EJ295">
        <v>0</v>
      </c>
      <c r="EK295">
        <v>0</v>
      </c>
      <c r="EL295" t="s">
        <v>219</v>
      </c>
      <c r="EM295">
        <v>134</v>
      </c>
      <c r="EN295">
        <v>670</v>
      </c>
      <c r="EO295">
        <v>21</v>
      </c>
      <c r="EP295">
        <v>105</v>
      </c>
      <c r="EQ295" t="s">
        <v>279</v>
      </c>
      <c r="ER295" t="s">
        <v>414</v>
      </c>
      <c r="ES295" t="s">
        <v>210</v>
      </c>
      <c r="ET295" t="s">
        <v>207</v>
      </c>
      <c r="EU295">
        <v>16</v>
      </c>
      <c r="EV295">
        <v>80</v>
      </c>
      <c r="EW295" t="s">
        <v>281</v>
      </c>
      <c r="EX295" t="s">
        <v>484</v>
      </c>
      <c r="EY295" t="s">
        <v>242</v>
      </c>
      <c r="EZ295" t="s">
        <v>207</v>
      </c>
      <c r="FA295">
        <v>34</v>
      </c>
      <c r="FB295">
        <v>170</v>
      </c>
      <c r="FC295" t="s">
        <v>279</v>
      </c>
      <c r="FD295" t="s">
        <v>414</v>
      </c>
      <c r="FE295" t="s">
        <v>364</v>
      </c>
      <c r="FF295" t="s">
        <v>207</v>
      </c>
      <c r="FG295">
        <v>52</v>
      </c>
      <c r="FH295">
        <v>260</v>
      </c>
      <c r="FI295" t="s">
        <v>281</v>
      </c>
      <c r="FJ295" t="s">
        <v>711</v>
      </c>
      <c r="FK295" t="s">
        <v>242</v>
      </c>
      <c r="FL295" t="s">
        <v>207</v>
      </c>
      <c r="FM295">
        <v>11</v>
      </c>
      <c r="FN295">
        <v>55</v>
      </c>
      <c r="FO295" t="s">
        <v>279</v>
      </c>
      <c r="FP295" t="s">
        <v>414</v>
      </c>
      <c r="FQ295" t="s">
        <v>242</v>
      </c>
      <c r="FR295" t="s">
        <v>207</v>
      </c>
      <c r="FS295">
        <v>0</v>
      </c>
      <c r="FT295">
        <v>0</v>
      </c>
      <c r="FU295">
        <v>58</v>
      </c>
      <c r="FV295">
        <v>290</v>
      </c>
      <c r="FW295">
        <v>390</v>
      </c>
      <c r="FX295">
        <v>1950</v>
      </c>
      <c r="FY295">
        <v>94</v>
      </c>
      <c r="FZ295">
        <v>470</v>
      </c>
      <c r="GA295">
        <v>0</v>
      </c>
      <c r="GB295">
        <v>0</v>
      </c>
      <c r="GC295" t="s">
        <v>219</v>
      </c>
      <c r="GD295">
        <v>102</v>
      </c>
      <c r="GE295">
        <v>510</v>
      </c>
      <c r="GF295" t="s">
        <v>219</v>
      </c>
      <c r="GG295" t="s">
        <v>262</v>
      </c>
      <c r="GH295" t="s">
        <v>362</v>
      </c>
      <c r="GI295" t="s">
        <v>219</v>
      </c>
      <c r="GJ295" t="s">
        <v>279</v>
      </c>
      <c r="GK295" t="s">
        <v>219</v>
      </c>
      <c r="GL295">
        <v>81</v>
      </c>
      <c r="GM295">
        <v>445</v>
      </c>
      <c r="GN295" t="s">
        <v>219</v>
      </c>
      <c r="GO295" t="s">
        <v>237</v>
      </c>
      <c r="GP295" t="s">
        <v>237</v>
      </c>
      <c r="GQ295" t="s">
        <v>237</v>
      </c>
      <c r="GR295" t="s">
        <v>220</v>
      </c>
    </row>
    <row r="296" spans="1:200" x14ac:dyDescent="0.2">
      <c r="A296" t="s">
        <v>246</v>
      </c>
      <c r="B296" t="s">
        <v>247</v>
      </c>
      <c r="C296" t="s">
        <v>488</v>
      </c>
      <c r="D296" t="s">
        <v>489</v>
      </c>
      <c r="E296" t="s">
        <v>1174</v>
      </c>
      <c r="F296" t="s">
        <v>1175</v>
      </c>
      <c r="G296">
        <v>9</v>
      </c>
      <c r="H296">
        <v>9</v>
      </c>
      <c r="I296" t="s">
        <v>219</v>
      </c>
      <c r="J296">
        <v>112</v>
      </c>
      <c r="K296">
        <v>620</v>
      </c>
      <c r="L296">
        <v>34</v>
      </c>
      <c r="M296">
        <v>186</v>
      </c>
      <c r="N296" t="s">
        <v>216</v>
      </c>
      <c r="O296" t="s">
        <v>255</v>
      </c>
      <c r="P296">
        <v>19</v>
      </c>
      <c r="Q296">
        <v>106</v>
      </c>
      <c r="R296" t="s">
        <v>247</v>
      </c>
      <c r="S296" t="s">
        <v>248</v>
      </c>
      <c r="T296">
        <v>10</v>
      </c>
      <c r="U296">
        <v>53</v>
      </c>
      <c r="V296" t="s">
        <v>247</v>
      </c>
      <c r="W296" t="s">
        <v>248</v>
      </c>
      <c r="X296">
        <v>7</v>
      </c>
      <c r="Y296">
        <v>40</v>
      </c>
      <c r="Z296" t="s">
        <v>247</v>
      </c>
      <c r="AA296" t="s">
        <v>248</v>
      </c>
      <c r="AB296">
        <v>28</v>
      </c>
      <c r="AC296">
        <v>155</v>
      </c>
      <c r="AD296" t="s">
        <v>247</v>
      </c>
      <c r="AE296" t="s">
        <v>248</v>
      </c>
      <c r="AF296">
        <v>14</v>
      </c>
      <c r="AG296">
        <v>80</v>
      </c>
      <c r="AH296" t="s">
        <v>247</v>
      </c>
      <c r="AI296" t="s">
        <v>248</v>
      </c>
      <c r="AJ296">
        <v>0</v>
      </c>
      <c r="AK296">
        <v>0</v>
      </c>
      <c r="AL296" t="s">
        <v>219</v>
      </c>
      <c r="AM296">
        <v>4</v>
      </c>
      <c r="AN296">
        <v>19</v>
      </c>
      <c r="AO296">
        <v>0</v>
      </c>
      <c r="AP296">
        <v>0</v>
      </c>
      <c r="AQ296" t="s">
        <v>207</v>
      </c>
      <c r="AR296" t="s">
        <v>207</v>
      </c>
      <c r="AS296">
        <v>1</v>
      </c>
      <c r="AT296">
        <v>5</v>
      </c>
      <c r="AU296" t="s">
        <v>281</v>
      </c>
      <c r="AV296" t="s">
        <v>282</v>
      </c>
      <c r="AW296">
        <v>1</v>
      </c>
      <c r="AX296">
        <v>5</v>
      </c>
      <c r="AY296" t="s">
        <v>279</v>
      </c>
      <c r="AZ296" t="s">
        <v>280</v>
      </c>
      <c r="BA296">
        <v>2</v>
      </c>
      <c r="BB296">
        <v>9</v>
      </c>
      <c r="BC296" t="s">
        <v>277</v>
      </c>
      <c r="BD296" t="s">
        <v>278</v>
      </c>
      <c r="BE296">
        <v>0</v>
      </c>
      <c r="BF296">
        <v>0</v>
      </c>
      <c r="BG296" t="s">
        <v>207</v>
      </c>
      <c r="BH296" t="s">
        <v>207</v>
      </c>
      <c r="BI296">
        <v>0</v>
      </c>
      <c r="BJ296">
        <v>0</v>
      </c>
      <c r="BK296">
        <v>22</v>
      </c>
      <c r="BL296">
        <v>126</v>
      </c>
      <c r="BM296">
        <v>38</v>
      </c>
      <c r="BN296">
        <v>0</v>
      </c>
      <c r="BO296" t="s">
        <v>206</v>
      </c>
      <c r="BP296">
        <v>0</v>
      </c>
      <c r="BQ296">
        <v>93</v>
      </c>
      <c r="BR296">
        <v>0</v>
      </c>
      <c r="BS296">
        <v>13</v>
      </c>
      <c r="BT296" t="s">
        <v>206</v>
      </c>
      <c r="BU296">
        <v>11</v>
      </c>
      <c r="BV296">
        <v>26</v>
      </c>
      <c r="BW296">
        <v>0</v>
      </c>
      <c r="BX296">
        <v>16</v>
      </c>
      <c r="BY296" t="s">
        <v>206</v>
      </c>
      <c r="BZ296">
        <v>0</v>
      </c>
      <c r="CA296">
        <v>24</v>
      </c>
      <c r="CB296">
        <v>0</v>
      </c>
      <c r="CC296">
        <v>16</v>
      </c>
      <c r="CD296" t="s">
        <v>206</v>
      </c>
      <c r="CE296">
        <v>0</v>
      </c>
      <c r="CF296">
        <v>117</v>
      </c>
      <c r="CG296">
        <v>0</v>
      </c>
      <c r="CH296">
        <v>38</v>
      </c>
      <c r="CI296" t="s">
        <v>206</v>
      </c>
      <c r="CJ296">
        <v>0</v>
      </c>
      <c r="CK296">
        <v>80</v>
      </c>
      <c r="CL296">
        <v>0</v>
      </c>
      <c r="CM296">
        <v>0</v>
      </c>
      <c r="CN296" t="s">
        <v>206</v>
      </c>
      <c r="CO296" t="s">
        <v>207</v>
      </c>
      <c r="CP296">
        <v>0</v>
      </c>
      <c r="CQ296">
        <v>0</v>
      </c>
      <c r="CR296">
        <v>0</v>
      </c>
      <c r="CS296">
        <v>112</v>
      </c>
      <c r="CT296">
        <v>620</v>
      </c>
      <c r="CU296" t="s">
        <v>219</v>
      </c>
      <c r="CV296">
        <v>2</v>
      </c>
      <c r="CW296">
        <v>11</v>
      </c>
      <c r="CX296">
        <v>5285</v>
      </c>
      <c r="CY296">
        <v>29066</v>
      </c>
      <c r="CZ296" t="s">
        <v>219</v>
      </c>
      <c r="DA296">
        <f>Table1[[#This Row],[i- returnees internal present household]]+Table1[[#This Row],[k- abroad returnee household]]</f>
        <v>213</v>
      </c>
      <c r="DB296">
        <f>Table1[[#This Row],[i- returnees internal present individuals]]+Table1[[#This Row],[k- abroad returnee individuals]]</f>
        <v>1221</v>
      </c>
      <c r="DC296" t="s">
        <v>219</v>
      </c>
      <c r="DD296">
        <v>161</v>
      </c>
      <c r="DE296">
        <v>924</v>
      </c>
      <c r="DF296">
        <v>19</v>
      </c>
      <c r="DG296">
        <v>115</v>
      </c>
      <c r="DH296" t="s">
        <v>253</v>
      </c>
      <c r="DI296" t="s">
        <v>254</v>
      </c>
      <c r="DJ296" t="s">
        <v>242</v>
      </c>
      <c r="DK296" t="s">
        <v>207</v>
      </c>
      <c r="DL296">
        <v>22</v>
      </c>
      <c r="DM296">
        <v>139</v>
      </c>
      <c r="DN296" t="s">
        <v>247</v>
      </c>
      <c r="DO296" t="s">
        <v>273</v>
      </c>
      <c r="DP296" t="s">
        <v>242</v>
      </c>
      <c r="DQ296" t="s">
        <v>207</v>
      </c>
      <c r="DR296">
        <v>26</v>
      </c>
      <c r="DS296">
        <v>158</v>
      </c>
      <c r="DT296" t="s">
        <v>288</v>
      </c>
      <c r="DU296" t="s">
        <v>646</v>
      </c>
      <c r="DV296" t="s">
        <v>242</v>
      </c>
      <c r="DW296" t="s">
        <v>207</v>
      </c>
      <c r="DX296">
        <v>58</v>
      </c>
      <c r="DY296">
        <v>317</v>
      </c>
      <c r="DZ296" t="s">
        <v>247</v>
      </c>
      <c r="EA296" t="s">
        <v>248</v>
      </c>
      <c r="EB296" t="s">
        <v>242</v>
      </c>
      <c r="EC296" t="s">
        <v>207</v>
      </c>
      <c r="ED296">
        <v>36</v>
      </c>
      <c r="EE296">
        <v>195</v>
      </c>
      <c r="EF296" t="s">
        <v>253</v>
      </c>
      <c r="EG296" t="s">
        <v>254</v>
      </c>
      <c r="EH296" t="s">
        <v>242</v>
      </c>
      <c r="EI296" t="s">
        <v>207</v>
      </c>
      <c r="EJ296">
        <v>0</v>
      </c>
      <c r="EK296">
        <v>0</v>
      </c>
      <c r="EL296" t="s">
        <v>219</v>
      </c>
      <c r="EM296">
        <v>52</v>
      </c>
      <c r="EN296">
        <v>297</v>
      </c>
      <c r="EO296">
        <v>6</v>
      </c>
      <c r="EP296">
        <v>30</v>
      </c>
      <c r="EQ296" t="s">
        <v>277</v>
      </c>
      <c r="ER296" t="s">
        <v>278</v>
      </c>
      <c r="ES296" t="s">
        <v>242</v>
      </c>
      <c r="ET296" t="s">
        <v>207</v>
      </c>
      <c r="EU296">
        <v>7</v>
      </c>
      <c r="EV296">
        <v>39</v>
      </c>
      <c r="EW296" t="s">
        <v>281</v>
      </c>
      <c r="EX296" t="s">
        <v>282</v>
      </c>
      <c r="EY296" t="s">
        <v>242</v>
      </c>
      <c r="EZ296" t="s">
        <v>207</v>
      </c>
      <c r="FA296">
        <v>9</v>
      </c>
      <c r="FB296">
        <v>51</v>
      </c>
      <c r="FC296" t="s">
        <v>279</v>
      </c>
      <c r="FD296" t="s">
        <v>280</v>
      </c>
      <c r="FE296" t="s">
        <v>242</v>
      </c>
      <c r="FF296" t="s">
        <v>207</v>
      </c>
      <c r="FG296">
        <v>22</v>
      </c>
      <c r="FH296">
        <v>144</v>
      </c>
      <c r="FI296" t="s">
        <v>281</v>
      </c>
      <c r="FJ296" t="s">
        <v>672</v>
      </c>
      <c r="FK296" t="s">
        <v>242</v>
      </c>
      <c r="FL296" t="s">
        <v>207</v>
      </c>
      <c r="FM296">
        <v>8</v>
      </c>
      <c r="FN296">
        <v>33</v>
      </c>
      <c r="FO296" t="s">
        <v>281</v>
      </c>
      <c r="FP296" t="s">
        <v>672</v>
      </c>
      <c r="FQ296" t="s">
        <v>242</v>
      </c>
      <c r="FR296" t="s">
        <v>207</v>
      </c>
      <c r="FS296">
        <v>0</v>
      </c>
      <c r="FT296">
        <v>0</v>
      </c>
      <c r="FU296">
        <v>78</v>
      </c>
      <c r="FV296">
        <v>443</v>
      </c>
      <c r="FW296">
        <v>75</v>
      </c>
      <c r="FX296">
        <v>432</v>
      </c>
      <c r="FY296">
        <v>60</v>
      </c>
      <c r="FZ296">
        <v>346</v>
      </c>
      <c r="GA296">
        <v>0</v>
      </c>
      <c r="GB296">
        <v>0</v>
      </c>
      <c r="GC296" t="s">
        <v>219</v>
      </c>
      <c r="GD296">
        <v>37</v>
      </c>
      <c r="GE296">
        <v>198</v>
      </c>
      <c r="GF296" t="s">
        <v>219</v>
      </c>
      <c r="GG296" t="s">
        <v>253</v>
      </c>
      <c r="GH296" t="s">
        <v>254</v>
      </c>
      <c r="GI296" t="s">
        <v>219</v>
      </c>
      <c r="GJ296" t="s">
        <v>281</v>
      </c>
      <c r="GK296" t="s">
        <v>219</v>
      </c>
      <c r="GL296">
        <v>29</v>
      </c>
      <c r="GM296">
        <v>159</v>
      </c>
      <c r="GN296" t="s">
        <v>206</v>
      </c>
      <c r="GO296" t="s">
        <v>212</v>
      </c>
      <c r="GP296" t="s">
        <v>212</v>
      </c>
      <c r="GQ296" t="s">
        <v>212</v>
      </c>
      <c r="GR296" t="s">
        <v>1176</v>
      </c>
    </row>
    <row r="297" spans="1:200" x14ac:dyDescent="0.2">
      <c r="A297" t="s">
        <v>215</v>
      </c>
      <c r="B297" t="s">
        <v>216</v>
      </c>
      <c r="C297" t="s">
        <v>409</v>
      </c>
      <c r="D297" t="s">
        <v>410</v>
      </c>
      <c r="E297" t="s">
        <v>1177</v>
      </c>
      <c r="F297" t="s">
        <v>1178</v>
      </c>
      <c r="G297">
        <v>9</v>
      </c>
      <c r="H297">
        <v>9</v>
      </c>
      <c r="I297" t="s">
        <v>219</v>
      </c>
      <c r="J297">
        <v>133</v>
      </c>
      <c r="K297">
        <v>569</v>
      </c>
      <c r="L297">
        <v>51</v>
      </c>
      <c r="M297">
        <v>214</v>
      </c>
      <c r="N297" t="s">
        <v>216</v>
      </c>
      <c r="O297" t="s">
        <v>223</v>
      </c>
      <c r="P297">
        <v>42</v>
      </c>
      <c r="Q297">
        <v>176</v>
      </c>
      <c r="R297" t="s">
        <v>216</v>
      </c>
      <c r="S297" t="s">
        <v>255</v>
      </c>
      <c r="T297">
        <v>21</v>
      </c>
      <c r="U297">
        <v>88</v>
      </c>
      <c r="V297" t="s">
        <v>203</v>
      </c>
      <c r="W297" t="s">
        <v>286</v>
      </c>
      <c r="X297">
        <v>19</v>
      </c>
      <c r="Y297">
        <v>91</v>
      </c>
      <c r="Z297" t="s">
        <v>203</v>
      </c>
      <c r="AA297" t="s">
        <v>367</v>
      </c>
      <c r="AB297">
        <v>0</v>
      </c>
      <c r="AC297">
        <v>0</v>
      </c>
      <c r="AD297" t="s">
        <v>207</v>
      </c>
      <c r="AE297" t="s">
        <v>207</v>
      </c>
      <c r="AF297">
        <v>0</v>
      </c>
      <c r="AG297">
        <v>0</v>
      </c>
      <c r="AH297" t="s">
        <v>207</v>
      </c>
      <c r="AI297" t="s">
        <v>207</v>
      </c>
      <c r="AJ297">
        <v>0</v>
      </c>
      <c r="AK297">
        <v>0</v>
      </c>
      <c r="AL297" t="s">
        <v>206</v>
      </c>
      <c r="AM297">
        <v>0</v>
      </c>
      <c r="AN297">
        <v>0</v>
      </c>
      <c r="AO297">
        <v>0</v>
      </c>
      <c r="AP297">
        <v>0</v>
      </c>
      <c r="AQ297" t="s">
        <v>207</v>
      </c>
      <c r="AR297" t="s">
        <v>207</v>
      </c>
      <c r="AS297">
        <v>0</v>
      </c>
      <c r="AT297">
        <v>0</v>
      </c>
      <c r="AU297" t="s">
        <v>207</v>
      </c>
      <c r="AV297" t="s">
        <v>207</v>
      </c>
      <c r="AW297">
        <v>0</v>
      </c>
      <c r="AX297">
        <v>0</v>
      </c>
      <c r="AY297" t="s">
        <v>207</v>
      </c>
      <c r="AZ297" t="s">
        <v>207</v>
      </c>
      <c r="BA297">
        <v>0</v>
      </c>
      <c r="BB297">
        <v>0</v>
      </c>
      <c r="BC297" t="s">
        <v>207</v>
      </c>
      <c r="BD297" t="s">
        <v>207</v>
      </c>
      <c r="BE297">
        <v>0</v>
      </c>
      <c r="BF297">
        <v>0</v>
      </c>
      <c r="BG297" t="s">
        <v>207</v>
      </c>
      <c r="BH297" t="s">
        <v>207</v>
      </c>
      <c r="BI297">
        <v>0</v>
      </c>
      <c r="BJ297">
        <v>0</v>
      </c>
      <c r="BK297">
        <v>214</v>
      </c>
      <c r="BL297">
        <v>0</v>
      </c>
      <c r="BM297">
        <v>0</v>
      </c>
      <c r="BN297">
        <v>0</v>
      </c>
      <c r="BO297" t="s">
        <v>206</v>
      </c>
      <c r="BP297">
        <v>176</v>
      </c>
      <c r="BQ297">
        <v>0</v>
      </c>
      <c r="BR297">
        <v>0</v>
      </c>
      <c r="BS297">
        <v>0</v>
      </c>
      <c r="BT297" t="s">
        <v>206</v>
      </c>
      <c r="BU297">
        <v>0</v>
      </c>
      <c r="BV297">
        <v>88</v>
      </c>
      <c r="BW297">
        <v>0</v>
      </c>
      <c r="BX297">
        <v>0</v>
      </c>
      <c r="BY297" t="s">
        <v>206</v>
      </c>
      <c r="BZ297">
        <v>0</v>
      </c>
      <c r="CA297">
        <v>91</v>
      </c>
      <c r="CB297">
        <v>0</v>
      </c>
      <c r="CC297">
        <v>0</v>
      </c>
      <c r="CD297" t="s">
        <v>206</v>
      </c>
      <c r="CE297">
        <v>0</v>
      </c>
      <c r="CF297">
        <v>0</v>
      </c>
      <c r="CG297">
        <v>0</v>
      </c>
      <c r="CH297">
        <v>0</v>
      </c>
      <c r="CI297" t="s">
        <v>206</v>
      </c>
      <c r="CJ297">
        <v>0</v>
      </c>
      <c r="CK297">
        <v>0</v>
      </c>
      <c r="CL297">
        <v>0</v>
      </c>
      <c r="CM297">
        <v>0</v>
      </c>
      <c r="CN297" t="s">
        <v>206</v>
      </c>
      <c r="CO297" t="s">
        <v>207</v>
      </c>
      <c r="CP297">
        <v>0</v>
      </c>
      <c r="CQ297">
        <v>0</v>
      </c>
      <c r="CR297">
        <v>0</v>
      </c>
      <c r="CS297">
        <v>133</v>
      </c>
      <c r="CT297">
        <v>569</v>
      </c>
      <c r="CU297" t="s">
        <v>219</v>
      </c>
      <c r="CV297">
        <v>10</v>
      </c>
      <c r="CW297">
        <v>50</v>
      </c>
      <c r="CX297">
        <v>389</v>
      </c>
      <c r="CY297">
        <v>1949</v>
      </c>
      <c r="CZ297" t="s">
        <v>219</v>
      </c>
      <c r="DA297">
        <f>Table1[[#This Row],[i- returnees internal present household]]+Table1[[#This Row],[k- abroad returnee household]]</f>
        <v>441</v>
      </c>
      <c r="DB297">
        <f>Table1[[#This Row],[i- returnees internal present individuals]]+Table1[[#This Row],[k- abroad returnee individuals]]</f>
        <v>2243</v>
      </c>
      <c r="DC297" t="s">
        <v>219</v>
      </c>
      <c r="DD297">
        <v>155</v>
      </c>
      <c r="DE297">
        <v>705</v>
      </c>
      <c r="DF297">
        <v>30</v>
      </c>
      <c r="DG297">
        <v>143</v>
      </c>
      <c r="DH297" t="s">
        <v>216</v>
      </c>
      <c r="DI297" t="s">
        <v>223</v>
      </c>
      <c r="DJ297" t="s">
        <v>210</v>
      </c>
      <c r="DK297" t="s">
        <v>207</v>
      </c>
      <c r="DL297">
        <v>77</v>
      </c>
      <c r="DM297">
        <v>346</v>
      </c>
      <c r="DN297" t="s">
        <v>216</v>
      </c>
      <c r="DO297" t="s">
        <v>255</v>
      </c>
      <c r="DP297" t="s">
        <v>210</v>
      </c>
      <c r="DQ297" t="s">
        <v>207</v>
      </c>
      <c r="DR297">
        <v>38</v>
      </c>
      <c r="DS297">
        <v>171</v>
      </c>
      <c r="DT297" t="s">
        <v>216</v>
      </c>
      <c r="DU297" t="s">
        <v>434</v>
      </c>
      <c r="DV297" t="s">
        <v>210</v>
      </c>
      <c r="DW297" t="s">
        <v>207</v>
      </c>
      <c r="DX297">
        <v>10</v>
      </c>
      <c r="DY297">
        <v>45</v>
      </c>
      <c r="DZ297" t="s">
        <v>216</v>
      </c>
      <c r="EA297" t="s">
        <v>255</v>
      </c>
      <c r="EB297" t="s">
        <v>210</v>
      </c>
      <c r="EC297" t="s">
        <v>207</v>
      </c>
      <c r="ED297">
        <v>0</v>
      </c>
      <c r="EE297">
        <v>0</v>
      </c>
      <c r="EF297" t="s">
        <v>207</v>
      </c>
      <c r="EG297" t="s">
        <v>207</v>
      </c>
      <c r="EH297" t="s">
        <v>207</v>
      </c>
      <c r="EI297" t="s">
        <v>207</v>
      </c>
      <c r="EJ297">
        <v>0</v>
      </c>
      <c r="EK297">
        <v>0</v>
      </c>
      <c r="EL297" t="s">
        <v>219</v>
      </c>
      <c r="EM297">
        <v>286</v>
      </c>
      <c r="EN297">
        <v>1538</v>
      </c>
      <c r="EO297">
        <v>97</v>
      </c>
      <c r="EP297">
        <v>514</v>
      </c>
      <c r="EQ297" t="s">
        <v>277</v>
      </c>
      <c r="ER297" t="s">
        <v>278</v>
      </c>
      <c r="ES297" t="s">
        <v>210</v>
      </c>
      <c r="ET297" t="s">
        <v>207</v>
      </c>
      <c r="EU297">
        <v>67</v>
      </c>
      <c r="EV297">
        <v>362</v>
      </c>
      <c r="EW297" t="s">
        <v>208</v>
      </c>
      <c r="EX297" t="s">
        <v>209</v>
      </c>
      <c r="EY297" t="s">
        <v>210</v>
      </c>
      <c r="EZ297" t="s">
        <v>207</v>
      </c>
      <c r="FA297">
        <v>92</v>
      </c>
      <c r="FB297">
        <v>457</v>
      </c>
      <c r="FC297" t="s">
        <v>208</v>
      </c>
      <c r="FD297" t="s">
        <v>209</v>
      </c>
      <c r="FE297" t="s">
        <v>210</v>
      </c>
      <c r="FF297" t="s">
        <v>207</v>
      </c>
      <c r="FG297">
        <v>30</v>
      </c>
      <c r="FH297">
        <v>205</v>
      </c>
      <c r="FI297" t="s">
        <v>208</v>
      </c>
      <c r="FJ297" t="s">
        <v>209</v>
      </c>
      <c r="FK297" t="s">
        <v>210</v>
      </c>
      <c r="FL297" t="s">
        <v>207</v>
      </c>
      <c r="FM297">
        <v>0</v>
      </c>
      <c r="FN297">
        <v>0</v>
      </c>
      <c r="FO297" t="s">
        <v>207</v>
      </c>
      <c r="FP297" t="s">
        <v>207</v>
      </c>
      <c r="FQ297" t="s">
        <v>207</v>
      </c>
      <c r="FR297" t="s">
        <v>207</v>
      </c>
      <c r="FS297">
        <v>0</v>
      </c>
      <c r="FT297">
        <v>0</v>
      </c>
      <c r="FU297">
        <v>213</v>
      </c>
      <c r="FV297">
        <v>1069</v>
      </c>
      <c r="FW297">
        <v>197</v>
      </c>
      <c r="FX297">
        <v>992</v>
      </c>
      <c r="FY297">
        <v>31</v>
      </c>
      <c r="FZ297">
        <v>182</v>
      </c>
      <c r="GA297">
        <v>0</v>
      </c>
      <c r="GB297">
        <v>0</v>
      </c>
      <c r="GC297" t="s">
        <v>219</v>
      </c>
      <c r="GD297">
        <v>108</v>
      </c>
      <c r="GE297">
        <v>339</v>
      </c>
      <c r="GF297" t="s">
        <v>219</v>
      </c>
      <c r="GG297" t="s">
        <v>216</v>
      </c>
      <c r="GH297" t="s">
        <v>255</v>
      </c>
      <c r="GI297" t="s">
        <v>219</v>
      </c>
      <c r="GJ297" t="s">
        <v>208</v>
      </c>
      <c r="GK297" t="s">
        <v>219</v>
      </c>
      <c r="GL297">
        <v>25</v>
      </c>
      <c r="GM297">
        <v>137</v>
      </c>
      <c r="GN297" t="s">
        <v>206</v>
      </c>
      <c r="GO297" t="s">
        <v>211</v>
      </c>
      <c r="GP297" t="s">
        <v>212</v>
      </c>
      <c r="GQ297" t="s">
        <v>211</v>
      </c>
      <c r="GR297" t="s">
        <v>1179</v>
      </c>
    </row>
    <row r="298" spans="1:200" x14ac:dyDescent="0.2">
      <c r="A298" t="s">
        <v>389</v>
      </c>
      <c r="B298" t="s">
        <v>235</v>
      </c>
      <c r="C298" t="s">
        <v>959</v>
      </c>
      <c r="D298" t="s">
        <v>960</v>
      </c>
      <c r="E298" t="s">
        <v>1180</v>
      </c>
      <c r="F298" t="s">
        <v>1181</v>
      </c>
      <c r="G298">
        <v>9</v>
      </c>
      <c r="H298">
        <v>9</v>
      </c>
      <c r="I298" t="s">
        <v>219</v>
      </c>
      <c r="J298">
        <v>651</v>
      </c>
      <c r="K298">
        <v>3382</v>
      </c>
      <c r="L298">
        <v>238</v>
      </c>
      <c r="M298">
        <v>1236</v>
      </c>
      <c r="N298" t="s">
        <v>235</v>
      </c>
      <c r="O298" t="s">
        <v>960</v>
      </c>
      <c r="P298">
        <v>76</v>
      </c>
      <c r="Q298">
        <v>402</v>
      </c>
      <c r="R298" t="s">
        <v>235</v>
      </c>
      <c r="S298" t="s">
        <v>960</v>
      </c>
      <c r="T298">
        <v>84</v>
      </c>
      <c r="U298">
        <v>429</v>
      </c>
      <c r="V298" t="s">
        <v>235</v>
      </c>
      <c r="W298" t="s">
        <v>960</v>
      </c>
      <c r="X298">
        <v>88</v>
      </c>
      <c r="Y298">
        <v>458</v>
      </c>
      <c r="Z298" t="s">
        <v>235</v>
      </c>
      <c r="AA298" t="s">
        <v>960</v>
      </c>
      <c r="AB298">
        <v>165</v>
      </c>
      <c r="AC298">
        <v>857</v>
      </c>
      <c r="AD298" t="s">
        <v>235</v>
      </c>
      <c r="AE298" t="s">
        <v>960</v>
      </c>
      <c r="AF298">
        <v>0</v>
      </c>
      <c r="AG298">
        <v>0</v>
      </c>
      <c r="AH298" t="s">
        <v>207</v>
      </c>
      <c r="AI298" t="s">
        <v>207</v>
      </c>
      <c r="AJ298">
        <v>0</v>
      </c>
      <c r="AK298">
        <v>0</v>
      </c>
      <c r="AL298" t="s">
        <v>206</v>
      </c>
      <c r="AM298">
        <v>0</v>
      </c>
      <c r="AN298">
        <v>0</v>
      </c>
      <c r="AO298">
        <v>0</v>
      </c>
      <c r="AP298">
        <v>0</v>
      </c>
      <c r="AQ298" t="s">
        <v>207</v>
      </c>
      <c r="AR298" t="s">
        <v>207</v>
      </c>
      <c r="AS298">
        <v>0</v>
      </c>
      <c r="AT298">
        <v>0</v>
      </c>
      <c r="AU298" t="s">
        <v>207</v>
      </c>
      <c r="AV298" t="s">
        <v>207</v>
      </c>
      <c r="AW298">
        <v>0</v>
      </c>
      <c r="AX298">
        <v>0</v>
      </c>
      <c r="AY298" t="s">
        <v>207</v>
      </c>
      <c r="AZ298" t="s">
        <v>207</v>
      </c>
      <c r="BA298">
        <v>0</v>
      </c>
      <c r="BB298">
        <v>0</v>
      </c>
      <c r="BC298" t="s">
        <v>207</v>
      </c>
      <c r="BD298" t="s">
        <v>207</v>
      </c>
      <c r="BE298">
        <v>0</v>
      </c>
      <c r="BF298">
        <v>0</v>
      </c>
      <c r="BG298" t="s">
        <v>207</v>
      </c>
      <c r="BH298" t="s">
        <v>207</v>
      </c>
      <c r="BI298">
        <v>0</v>
      </c>
      <c r="BJ298">
        <v>0</v>
      </c>
      <c r="BK298">
        <v>0</v>
      </c>
      <c r="BL298">
        <v>1236</v>
      </c>
      <c r="BM298">
        <v>0</v>
      </c>
      <c r="BN298">
        <v>0</v>
      </c>
      <c r="BO298" t="s">
        <v>206</v>
      </c>
      <c r="BP298">
        <v>0</v>
      </c>
      <c r="BQ298">
        <v>402</v>
      </c>
      <c r="BR298">
        <v>0</v>
      </c>
      <c r="BS298">
        <v>0</v>
      </c>
      <c r="BT298" t="s">
        <v>206</v>
      </c>
      <c r="BU298">
        <v>0</v>
      </c>
      <c r="BV298">
        <v>429</v>
      </c>
      <c r="BW298">
        <v>0</v>
      </c>
      <c r="BX298">
        <v>0</v>
      </c>
      <c r="BY298" t="s">
        <v>206</v>
      </c>
      <c r="BZ298">
        <v>0</v>
      </c>
      <c r="CA298">
        <v>458</v>
      </c>
      <c r="CB298">
        <v>0</v>
      </c>
      <c r="CC298">
        <v>0</v>
      </c>
      <c r="CD298" t="s">
        <v>206</v>
      </c>
      <c r="CE298">
        <v>0</v>
      </c>
      <c r="CF298">
        <v>857</v>
      </c>
      <c r="CG298">
        <v>0</v>
      </c>
      <c r="CH298">
        <v>0</v>
      </c>
      <c r="CI298" t="s">
        <v>206</v>
      </c>
      <c r="CJ298">
        <v>0</v>
      </c>
      <c r="CK298">
        <v>0</v>
      </c>
      <c r="CL298">
        <v>0</v>
      </c>
      <c r="CM298">
        <v>0</v>
      </c>
      <c r="CN298" t="s">
        <v>206</v>
      </c>
      <c r="CO298" t="s">
        <v>207</v>
      </c>
      <c r="CP298">
        <v>0</v>
      </c>
      <c r="CQ298">
        <v>0</v>
      </c>
      <c r="CR298">
        <v>0</v>
      </c>
      <c r="CS298">
        <v>651</v>
      </c>
      <c r="CT298">
        <v>3382</v>
      </c>
      <c r="CU298" t="s">
        <v>206</v>
      </c>
      <c r="CV298">
        <v>0</v>
      </c>
      <c r="CW298">
        <v>0</v>
      </c>
      <c r="CX298">
        <v>533</v>
      </c>
      <c r="CY298">
        <v>4912</v>
      </c>
      <c r="CZ298" t="s">
        <v>219</v>
      </c>
      <c r="DA298">
        <f>Table1[[#This Row],[i- returnees internal present household]]+Table1[[#This Row],[k- abroad returnee household]]</f>
        <v>608</v>
      </c>
      <c r="DB298">
        <f>Table1[[#This Row],[i- returnees internal present individuals]]+Table1[[#This Row],[k- abroad returnee individuals]]</f>
        <v>3187</v>
      </c>
      <c r="DC298" t="s">
        <v>219</v>
      </c>
      <c r="DD298">
        <v>587</v>
      </c>
      <c r="DE298">
        <v>3070</v>
      </c>
      <c r="DF298">
        <v>362</v>
      </c>
      <c r="DG298">
        <v>1881</v>
      </c>
      <c r="DH298" t="s">
        <v>235</v>
      </c>
      <c r="DI298" t="s">
        <v>960</v>
      </c>
      <c r="DJ298" t="s">
        <v>210</v>
      </c>
      <c r="DK298" t="s">
        <v>207</v>
      </c>
      <c r="DL298">
        <v>7</v>
      </c>
      <c r="DM298">
        <v>38</v>
      </c>
      <c r="DN298" t="s">
        <v>235</v>
      </c>
      <c r="DO298" t="s">
        <v>960</v>
      </c>
      <c r="DP298" t="s">
        <v>242</v>
      </c>
      <c r="DQ298" t="s">
        <v>207</v>
      </c>
      <c r="DR298">
        <v>8</v>
      </c>
      <c r="DS298">
        <v>41</v>
      </c>
      <c r="DT298" t="s">
        <v>235</v>
      </c>
      <c r="DU298" t="s">
        <v>960</v>
      </c>
      <c r="DV298" t="s">
        <v>242</v>
      </c>
      <c r="DW298" t="s">
        <v>207</v>
      </c>
      <c r="DX298">
        <v>26</v>
      </c>
      <c r="DY298">
        <v>136</v>
      </c>
      <c r="DZ298" t="s">
        <v>235</v>
      </c>
      <c r="EA298" t="s">
        <v>960</v>
      </c>
      <c r="EB298" t="s">
        <v>242</v>
      </c>
      <c r="EC298" t="s">
        <v>207</v>
      </c>
      <c r="ED298">
        <v>184</v>
      </c>
      <c r="EE298">
        <v>974</v>
      </c>
      <c r="EF298" t="s">
        <v>235</v>
      </c>
      <c r="EG298" t="s">
        <v>960</v>
      </c>
      <c r="EH298" t="s">
        <v>242</v>
      </c>
      <c r="EI298" t="s">
        <v>207</v>
      </c>
      <c r="EJ298">
        <v>0</v>
      </c>
      <c r="EK298">
        <v>0</v>
      </c>
      <c r="EL298" t="s">
        <v>219</v>
      </c>
      <c r="EM298">
        <v>21</v>
      </c>
      <c r="EN298">
        <v>117</v>
      </c>
      <c r="EO298">
        <v>11</v>
      </c>
      <c r="EP298">
        <v>58</v>
      </c>
      <c r="EQ298" t="s">
        <v>277</v>
      </c>
      <c r="ER298" t="s">
        <v>278</v>
      </c>
      <c r="ES298" t="s">
        <v>242</v>
      </c>
      <c r="ET298" t="s">
        <v>207</v>
      </c>
      <c r="EU298">
        <v>4</v>
      </c>
      <c r="EV298">
        <v>25</v>
      </c>
      <c r="EW298" t="s">
        <v>277</v>
      </c>
      <c r="EX298" t="s">
        <v>278</v>
      </c>
      <c r="EY298" t="s">
        <v>242</v>
      </c>
      <c r="EZ298" t="s">
        <v>207</v>
      </c>
      <c r="FA298">
        <v>6</v>
      </c>
      <c r="FB298">
        <v>34</v>
      </c>
      <c r="FC298" t="s">
        <v>277</v>
      </c>
      <c r="FD298" t="s">
        <v>278</v>
      </c>
      <c r="FE298" t="s">
        <v>242</v>
      </c>
      <c r="FF298" t="s">
        <v>207</v>
      </c>
      <c r="FG298">
        <v>0</v>
      </c>
      <c r="FH298">
        <v>0</v>
      </c>
      <c r="FI298" t="s">
        <v>207</v>
      </c>
      <c r="FJ298" t="s">
        <v>207</v>
      </c>
      <c r="FK298" t="s">
        <v>207</v>
      </c>
      <c r="FL298" t="s">
        <v>207</v>
      </c>
      <c r="FM298">
        <v>0</v>
      </c>
      <c r="FN298">
        <v>0</v>
      </c>
      <c r="FO298" t="s">
        <v>207</v>
      </c>
      <c r="FP298" t="s">
        <v>207</v>
      </c>
      <c r="FQ298" t="s">
        <v>207</v>
      </c>
      <c r="FR298" t="s">
        <v>207</v>
      </c>
      <c r="FS298">
        <v>0</v>
      </c>
      <c r="FT298">
        <v>0</v>
      </c>
      <c r="FU298">
        <v>362</v>
      </c>
      <c r="FV298">
        <v>1881</v>
      </c>
      <c r="FW298">
        <v>184</v>
      </c>
      <c r="FX298">
        <v>974</v>
      </c>
      <c r="FY298">
        <v>62</v>
      </c>
      <c r="FZ298">
        <v>332</v>
      </c>
      <c r="GA298">
        <v>0</v>
      </c>
      <c r="GB298">
        <v>0</v>
      </c>
      <c r="GC298" t="s">
        <v>219</v>
      </c>
      <c r="GD298">
        <v>11</v>
      </c>
      <c r="GE298">
        <v>61</v>
      </c>
      <c r="GF298" t="s">
        <v>219</v>
      </c>
      <c r="GG298" t="s">
        <v>232</v>
      </c>
      <c r="GH298" t="s">
        <v>233</v>
      </c>
      <c r="GI298" t="s">
        <v>219</v>
      </c>
      <c r="GJ298" t="s">
        <v>277</v>
      </c>
      <c r="GK298" t="s">
        <v>219</v>
      </c>
      <c r="GL298">
        <v>17</v>
      </c>
      <c r="GM298">
        <v>93</v>
      </c>
      <c r="GN298" t="s">
        <v>219</v>
      </c>
      <c r="GO298" t="s">
        <v>237</v>
      </c>
      <c r="GP298" t="s">
        <v>212</v>
      </c>
      <c r="GQ298" t="s">
        <v>211</v>
      </c>
      <c r="GR298" t="s">
        <v>1182</v>
      </c>
    </row>
    <row r="299" spans="1:200" x14ac:dyDescent="0.2">
      <c r="A299" t="s">
        <v>231</v>
      </c>
      <c r="B299" t="s">
        <v>232</v>
      </c>
      <c r="C299" t="s">
        <v>750</v>
      </c>
      <c r="D299" t="s">
        <v>751</v>
      </c>
      <c r="E299" t="s">
        <v>1183</v>
      </c>
      <c r="F299" t="s">
        <v>1184</v>
      </c>
      <c r="G299">
        <v>9</v>
      </c>
      <c r="H299">
        <v>9</v>
      </c>
      <c r="I299" t="s">
        <v>219</v>
      </c>
      <c r="J299">
        <v>239</v>
      </c>
      <c r="K299">
        <v>999</v>
      </c>
      <c r="L299">
        <v>63</v>
      </c>
      <c r="M299">
        <v>328</v>
      </c>
      <c r="N299" t="s">
        <v>235</v>
      </c>
      <c r="O299" t="s">
        <v>445</v>
      </c>
      <c r="P299">
        <v>30</v>
      </c>
      <c r="Q299">
        <v>102</v>
      </c>
      <c r="R299" t="s">
        <v>232</v>
      </c>
      <c r="S299" t="s">
        <v>751</v>
      </c>
      <c r="T299">
        <v>71</v>
      </c>
      <c r="U299">
        <v>265</v>
      </c>
      <c r="V299" t="s">
        <v>232</v>
      </c>
      <c r="W299" t="s">
        <v>751</v>
      </c>
      <c r="X299">
        <v>37</v>
      </c>
      <c r="Y299">
        <v>143</v>
      </c>
      <c r="Z299" t="s">
        <v>232</v>
      </c>
      <c r="AA299" t="s">
        <v>751</v>
      </c>
      <c r="AB299">
        <v>35</v>
      </c>
      <c r="AC299">
        <v>138</v>
      </c>
      <c r="AD299" t="s">
        <v>232</v>
      </c>
      <c r="AE299" t="s">
        <v>751</v>
      </c>
      <c r="AF299">
        <v>3</v>
      </c>
      <c r="AG299">
        <v>23</v>
      </c>
      <c r="AH299" t="s">
        <v>232</v>
      </c>
      <c r="AI299" t="s">
        <v>751</v>
      </c>
      <c r="AJ299">
        <v>0</v>
      </c>
      <c r="AK299">
        <v>0</v>
      </c>
      <c r="AL299" t="s">
        <v>206</v>
      </c>
      <c r="AM299">
        <v>0</v>
      </c>
      <c r="AN299">
        <v>0</v>
      </c>
      <c r="AO299">
        <v>0</v>
      </c>
      <c r="AP299">
        <v>0</v>
      </c>
      <c r="AQ299" t="s">
        <v>207</v>
      </c>
      <c r="AR299" t="s">
        <v>207</v>
      </c>
      <c r="AS299">
        <v>0</v>
      </c>
      <c r="AT299">
        <v>0</v>
      </c>
      <c r="AU299" t="s">
        <v>207</v>
      </c>
      <c r="AV299" t="s">
        <v>207</v>
      </c>
      <c r="AW299">
        <v>0</v>
      </c>
      <c r="AX299">
        <v>0</v>
      </c>
      <c r="AY299" t="s">
        <v>207</v>
      </c>
      <c r="AZ299" t="s">
        <v>207</v>
      </c>
      <c r="BA299">
        <v>0</v>
      </c>
      <c r="BB299">
        <v>0</v>
      </c>
      <c r="BC299" t="s">
        <v>207</v>
      </c>
      <c r="BD299" t="s">
        <v>207</v>
      </c>
      <c r="BE299">
        <v>0</v>
      </c>
      <c r="BF299">
        <v>0</v>
      </c>
      <c r="BG299" t="s">
        <v>207</v>
      </c>
      <c r="BH299" t="s">
        <v>207</v>
      </c>
      <c r="BI299">
        <v>0</v>
      </c>
      <c r="BJ299">
        <v>0</v>
      </c>
      <c r="BK299">
        <v>0</v>
      </c>
      <c r="BL299">
        <v>328</v>
      </c>
      <c r="BM299">
        <v>0</v>
      </c>
      <c r="BN299">
        <v>0</v>
      </c>
      <c r="BO299" t="s">
        <v>206</v>
      </c>
      <c r="BP299">
        <v>0</v>
      </c>
      <c r="BQ299">
        <v>102</v>
      </c>
      <c r="BR299">
        <v>0</v>
      </c>
      <c r="BS299">
        <v>0</v>
      </c>
      <c r="BT299" t="s">
        <v>206</v>
      </c>
      <c r="BU299">
        <v>0</v>
      </c>
      <c r="BV299">
        <v>265</v>
      </c>
      <c r="BW299">
        <v>0</v>
      </c>
      <c r="BX299">
        <v>0</v>
      </c>
      <c r="BY299" t="s">
        <v>206</v>
      </c>
      <c r="BZ299">
        <v>0</v>
      </c>
      <c r="CA299">
        <v>143</v>
      </c>
      <c r="CB299">
        <v>0</v>
      </c>
      <c r="CC299">
        <v>0</v>
      </c>
      <c r="CD299" t="s">
        <v>206</v>
      </c>
      <c r="CE299">
        <v>0</v>
      </c>
      <c r="CF299">
        <v>0</v>
      </c>
      <c r="CG299">
        <v>138</v>
      </c>
      <c r="CH299">
        <v>0</v>
      </c>
      <c r="CI299" t="s">
        <v>206</v>
      </c>
      <c r="CJ299">
        <v>0</v>
      </c>
      <c r="CK299">
        <v>23</v>
      </c>
      <c r="CL299">
        <v>0</v>
      </c>
      <c r="CM299">
        <v>0</v>
      </c>
      <c r="CN299" t="s">
        <v>206</v>
      </c>
      <c r="CO299" t="s">
        <v>207</v>
      </c>
      <c r="CP299">
        <v>0</v>
      </c>
      <c r="CQ299">
        <v>0</v>
      </c>
      <c r="CR299">
        <v>0</v>
      </c>
      <c r="CS299">
        <v>239</v>
      </c>
      <c r="CT299">
        <v>999</v>
      </c>
      <c r="CU299" t="s">
        <v>219</v>
      </c>
      <c r="CV299">
        <v>122</v>
      </c>
      <c r="CW299">
        <v>647</v>
      </c>
      <c r="CX299">
        <v>680</v>
      </c>
      <c r="CY299">
        <v>7404</v>
      </c>
      <c r="CZ299" t="s">
        <v>219</v>
      </c>
      <c r="DA299">
        <f>Table1[[#This Row],[i- returnees internal present household]]+Table1[[#This Row],[k- abroad returnee household]]</f>
        <v>66</v>
      </c>
      <c r="DB299">
        <f>Table1[[#This Row],[i- returnees internal present individuals]]+Table1[[#This Row],[k- abroad returnee individuals]]</f>
        <v>328</v>
      </c>
      <c r="DC299" t="s">
        <v>219</v>
      </c>
      <c r="DD299">
        <v>50</v>
      </c>
      <c r="DE299">
        <v>249</v>
      </c>
      <c r="DF299">
        <v>15</v>
      </c>
      <c r="DG299">
        <v>62</v>
      </c>
      <c r="DH299" t="s">
        <v>232</v>
      </c>
      <c r="DI299" t="s">
        <v>751</v>
      </c>
      <c r="DJ299" t="s">
        <v>242</v>
      </c>
      <c r="DK299" t="s">
        <v>207</v>
      </c>
      <c r="DL299">
        <v>10</v>
      </c>
      <c r="DM299">
        <v>52</v>
      </c>
      <c r="DN299" t="s">
        <v>232</v>
      </c>
      <c r="DO299" t="s">
        <v>751</v>
      </c>
      <c r="DP299" t="s">
        <v>242</v>
      </c>
      <c r="DQ299" t="s">
        <v>207</v>
      </c>
      <c r="DR299">
        <v>13</v>
      </c>
      <c r="DS299">
        <v>68</v>
      </c>
      <c r="DT299" t="s">
        <v>232</v>
      </c>
      <c r="DU299" t="s">
        <v>751</v>
      </c>
      <c r="DV299" t="s">
        <v>242</v>
      </c>
      <c r="DW299" t="s">
        <v>207</v>
      </c>
      <c r="DX299">
        <v>12</v>
      </c>
      <c r="DY299">
        <v>67</v>
      </c>
      <c r="DZ299" t="s">
        <v>232</v>
      </c>
      <c r="EA299" t="s">
        <v>751</v>
      </c>
      <c r="EB299" t="s">
        <v>242</v>
      </c>
      <c r="EC299" t="s">
        <v>207</v>
      </c>
      <c r="ED299">
        <v>0</v>
      </c>
      <c r="EE299">
        <v>0</v>
      </c>
      <c r="EF299" t="s">
        <v>207</v>
      </c>
      <c r="EG299" t="s">
        <v>207</v>
      </c>
      <c r="EH299" t="s">
        <v>207</v>
      </c>
      <c r="EI299" t="s">
        <v>207</v>
      </c>
      <c r="EJ299">
        <v>0</v>
      </c>
      <c r="EK299">
        <v>0</v>
      </c>
      <c r="EL299" t="s">
        <v>219</v>
      </c>
      <c r="EM299">
        <v>16</v>
      </c>
      <c r="EN299">
        <v>79</v>
      </c>
      <c r="EO299">
        <v>8</v>
      </c>
      <c r="EP299">
        <v>39</v>
      </c>
      <c r="EQ299" t="s">
        <v>277</v>
      </c>
      <c r="ER299" t="s">
        <v>278</v>
      </c>
      <c r="ES299" t="s">
        <v>210</v>
      </c>
      <c r="ET299" t="s">
        <v>207</v>
      </c>
      <c r="EU299">
        <v>0</v>
      </c>
      <c r="EV299">
        <v>0</v>
      </c>
      <c r="EW299" t="s">
        <v>207</v>
      </c>
      <c r="EX299" t="s">
        <v>207</v>
      </c>
      <c r="EY299" t="s">
        <v>207</v>
      </c>
      <c r="EZ299" t="s">
        <v>207</v>
      </c>
      <c r="FA299">
        <v>3</v>
      </c>
      <c r="FB299">
        <v>17</v>
      </c>
      <c r="FC299" t="s">
        <v>277</v>
      </c>
      <c r="FD299" t="s">
        <v>278</v>
      </c>
      <c r="FE299" t="s">
        <v>210</v>
      </c>
      <c r="FF299" t="s">
        <v>207</v>
      </c>
      <c r="FG299">
        <v>5</v>
      </c>
      <c r="FH299">
        <v>23</v>
      </c>
      <c r="FI299" t="s">
        <v>277</v>
      </c>
      <c r="FJ299" t="s">
        <v>278</v>
      </c>
      <c r="FK299" t="s">
        <v>242</v>
      </c>
      <c r="FL299" t="s">
        <v>207</v>
      </c>
      <c r="FM299">
        <v>0</v>
      </c>
      <c r="FN299">
        <v>0</v>
      </c>
      <c r="FO299" t="s">
        <v>207</v>
      </c>
      <c r="FP299" t="s">
        <v>207</v>
      </c>
      <c r="FQ299" t="s">
        <v>207</v>
      </c>
      <c r="FR299" t="s">
        <v>207</v>
      </c>
      <c r="FS299">
        <v>0</v>
      </c>
      <c r="FT299">
        <v>0</v>
      </c>
      <c r="FU299">
        <v>26</v>
      </c>
      <c r="FV299">
        <v>133</v>
      </c>
      <c r="FW299">
        <v>24</v>
      </c>
      <c r="FX299">
        <v>110</v>
      </c>
      <c r="FY299">
        <v>16</v>
      </c>
      <c r="FZ299">
        <v>85</v>
      </c>
      <c r="GA299">
        <v>0</v>
      </c>
      <c r="GB299">
        <v>0</v>
      </c>
      <c r="GC299" t="s">
        <v>219</v>
      </c>
      <c r="GD299">
        <v>78</v>
      </c>
      <c r="GE299">
        <v>413</v>
      </c>
      <c r="GF299" t="s">
        <v>219</v>
      </c>
      <c r="GG299" t="s">
        <v>232</v>
      </c>
      <c r="GH299" t="s">
        <v>751</v>
      </c>
      <c r="GI299" t="s">
        <v>219</v>
      </c>
      <c r="GJ299" t="s">
        <v>277</v>
      </c>
      <c r="GK299" t="s">
        <v>219</v>
      </c>
      <c r="GL299">
        <v>17</v>
      </c>
      <c r="GM299">
        <v>93</v>
      </c>
      <c r="GN299" t="s">
        <v>206</v>
      </c>
      <c r="GO299" t="s">
        <v>212</v>
      </c>
      <c r="GP299" t="s">
        <v>211</v>
      </c>
      <c r="GQ299" t="s">
        <v>211</v>
      </c>
      <c r="GR299" t="s">
        <v>220</v>
      </c>
    </row>
    <row r="300" spans="1:200" x14ac:dyDescent="0.2">
      <c r="A300" t="s">
        <v>383</v>
      </c>
      <c r="B300" t="s">
        <v>384</v>
      </c>
      <c r="C300" t="s">
        <v>395</v>
      </c>
      <c r="D300" t="s">
        <v>396</v>
      </c>
      <c r="E300" t="s">
        <v>1185</v>
      </c>
      <c r="F300" t="s">
        <v>1186</v>
      </c>
      <c r="G300">
        <v>9</v>
      </c>
      <c r="H300">
        <v>9</v>
      </c>
      <c r="I300" t="s">
        <v>206</v>
      </c>
      <c r="J300">
        <v>0</v>
      </c>
      <c r="K300">
        <v>0</v>
      </c>
      <c r="L300">
        <v>0</v>
      </c>
      <c r="M300">
        <v>0</v>
      </c>
      <c r="N300" t="s">
        <v>207</v>
      </c>
      <c r="O300" t="s">
        <v>207</v>
      </c>
      <c r="P300">
        <v>0</v>
      </c>
      <c r="Q300">
        <v>0</v>
      </c>
      <c r="R300" t="s">
        <v>207</v>
      </c>
      <c r="S300" t="s">
        <v>207</v>
      </c>
      <c r="T300">
        <v>0</v>
      </c>
      <c r="U300">
        <v>0</v>
      </c>
      <c r="V300" t="s">
        <v>207</v>
      </c>
      <c r="W300" t="s">
        <v>207</v>
      </c>
      <c r="X300">
        <v>0</v>
      </c>
      <c r="Y300">
        <v>0</v>
      </c>
      <c r="Z300" t="s">
        <v>207</v>
      </c>
      <c r="AA300" t="s">
        <v>207</v>
      </c>
      <c r="AB300">
        <v>0</v>
      </c>
      <c r="AC300">
        <v>0</v>
      </c>
      <c r="AD300" t="s">
        <v>207</v>
      </c>
      <c r="AE300" t="s">
        <v>207</v>
      </c>
      <c r="AF300">
        <v>0</v>
      </c>
      <c r="AG300">
        <v>0</v>
      </c>
      <c r="AH300" t="s">
        <v>207</v>
      </c>
      <c r="AI300" t="s">
        <v>207</v>
      </c>
      <c r="AJ300">
        <v>0</v>
      </c>
      <c r="AK300">
        <v>0</v>
      </c>
      <c r="AL300" t="s">
        <v>206</v>
      </c>
      <c r="AM300">
        <v>0</v>
      </c>
      <c r="AN300">
        <v>0</v>
      </c>
      <c r="AO300">
        <v>0</v>
      </c>
      <c r="AP300">
        <v>0</v>
      </c>
      <c r="AQ300" t="s">
        <v>207</v>
      </c>
      <c r="AR300" t="s">
        <v>207</v>
      </c>
      <c r="AS300">
        <v>0</v>
      </c>
      <c r="AT300">
        <v>0</v>
      </c>
      <c r="AU300" t="s">
        <v>207</v>
      </c>
      <c r="AV300" t="s">
        <v>207</v>
      </c>
      <c r="AW300">
        <v>0</v>
      </c>
      <c r="AX300">
        <v>0</v>
      </c>
      <c r="AY300" t="s">
        <v>207</v>
      </c>
      <c r="AZ300" t="s">
        <v>207</v>
      </c>
      <c r="BA300">
        <v>0</v>
      </c>
      <c r="BB300">
        <v>0</v>
      </c>
      <c r="BC300" t="s">
        <v>207</v>
      </c>
      <c r="BD300" t="s">
        <v>207</v>
      </c>
      <c r="BE300">
        <v>0</v>
      </c>
      <c r="BF300">
        <v>0</v>
      </c>
      <c r="BG300" t="s">
        <v>207</v>
      </c>
      <c r="BH300" t="s">
        <v>207</v>
      </c>
      <c r="BI300">
        <v>0</v>
      </c>
      <c r="BJ300">
        <v>0</v>
      </c>
      <c r="BK300">
        <v>0</v>
      </c>
      <c r="BL300">
        <v>0</v>
      </c>
      <c r="BM300">
        <v>0</v>
      </c>
      <c r="BN300">
        <v>0</v>
      </c>
      <c r="BO300" t="s">
        <v>206</v>
      </c>
      <c r="BP300">
        <v>0</v>
      </c>
      <c r="BQ300">
        <v>0</v>
      </c>
      <c r="BR300">
        <v>0</v>
      </c>
      <c r="BS300">
        <v>0</v>
      </c>
      <c r="BT300" t="s">
        <v>206</v>
      </c>
      <c r="BU300">
        <v>0</v>
      </c>
      <c r="BV300">
        <v>0</v>
      </c>
      <c r="BW300">
        <v>0</v>
      </c>
      <c r="BX300">
        <v>0</v>
      </c>
      <c r="BY300" t="s">
        <v>206</v>
      </c>
      <c r="BZ300">
        <v>0</v>
      </c>
      <c r="CA300">
        <v>0</v>
      </c>
      <c r="CB300">
        <v>0</v>
      </c>
      <c r="CC300">
        <v>0</v>
      </c>
      <c r="CD300" t="s">
        <v>206</v>
      </c>
      <c r="CE300">
        <v>0</v>
      </c>
      <c r="CF300">
        <v>0</v>
      </c>
      <c r="CG300">
        <v>0</v>
      </c>
      <c r="CH300">
        <v>0</v>
      </c>
      <c r="CI300" t="s">
        <v>206</v>
      </c>
      <c r="CJ300">
        <v>0</v>
      </c>
      <c r="CK300">
        <v>0</v>
      </c>
      <c r="CL300">
        <v>0</v>
      </c>
      <c r="CM300">
        <v>0</v>
      </c>
      <c r="CN300" t="s">
        <v>206</v>
      </c>
      <c r="CO300" t="s">
        <v>207</v>
      </c>
      <c r="CP300">
        <v>0</v>
      </c>
      <c r="CQ300">
        <v>0</v>
      </c>
      <c r="CR300">
        <v>0</v>
      </c>
      <c r="CS300">
        <v>0</v>
      </c>
      <c r="CT300">
        <v>0</v>
      </c>
      <c r="CU300" t="s">
        <v>206</v>
      </c>
      <c r="CV300">
        <v>0</v>
      </c>
      <c r="CW300">
        <v>0</v>
      </c>
      <c r="CX300">
        <v>0</v>
      </c>
      <c r="CY300">
        <v>0</v>
      </c>
      <c r="CZ300" t="s">
        <v>219</v>
      </c>
      <c r="DA300">
        <f>Table1[[#This Row],[i- returnees internal present household]]+Table1[[#This Row],[k- abroad returnee household]]</f>
        <v>806</v>
      </c>
      <c r="DB300">
        <f>Table1[[#This Row],[i- returnees internal present individuals]]+Table1[[#This Row],[k- abroad returnee individuals]]</f>
        <v>4032</v>
      </c>
      <c r="DC300" t="s">
        <v>219</v>
      </c>
      <c r="DD300">
        <v>235</v>
      </c>
      <c r="DE300">
        <v>1174</v>
      </c>
      <c r="DF300">
        <v>0</v>
      </c>
      <c r="DG300">
        <v>0</v>
      </c>
      <c r="DH300" t="s">
        <v>207</v>
      </c>
      <c r="DI300" t="s">
        <v>207</v>
      </c>
      <c r="DJ300" t="s">
        <v>207</v>
      </c>
      <c r="DK300" t="s">
        <v>207</v>
      </c>
      <c r="DL300">
        <v>50</v>
      </c>
      <c r="DM300">
        <v>255</v>
      </c>
      <c r="DN300" t="s">
        <v>288</v>
      </c>
      <c r="DO300" t="s">
        <v>644</v>
      </c>
      <c r="DP300" t="s">
        <v>210</v>
      </c>
      <c r="DQ300" t="s">
        <v>207</v>
      </c>
      <c r="DR300">
        <v>20</v>
      </c>
      <c r="DS300">
        <v>109</v>
      </c>
      <c r="DT300" t="s">
        <v>288</v>
      </c>
      <c r="DU300" t="s">
        <v>644</v>
      </c>
      <c r="DV300" t="s">
        <v>210</v>
      </c>
      <c r="DW300" t="s">
        <v>207</v>
      </c>
      <c r="DX300">
        <v>50</v>
      </c>
      <c r="DY300">
        <v>275</v>
      </c>
      <c r="DZ300" t="s">
        <v>288</v>
      </c>
      <c r="EA300" t="s">
        <v>644</v>
      </c>
      <c r="EB300" t="s">
        <v>210</v>
      </c>
      <c r="EC300" t="s">
        <v>207</v>
      </c>
      <c r="ED300">
        <v>115</v>
      </c>
      <c r="EE300">
        <v>535</v>
      </c>
      <c r="EF300" t="s">
        <v>288</v>
      </c>
      <c r="EG300" t="s">
        <v>644</v>
      </c>
      <c r="EH300" t="s">
        <v>210</v>
      </c>
      <c r="EI300" t="s">
        <v>207</v>
      </c>
      <c r="EJ300">
        <v>0</v>
      </c>
      <c r="EK300">
        <v>0</v>
      </c>
      <c r="EL300" t="s">
        <v>219</v>
      </c>
      <c r="EM300">
        <v>571</v>
      </c>
      <c r="EN300">
        <v>2858</v>
      </c>
      <c r="EO300">
        <v>0</v>
      </c>
      <c r="EP300">
        <v>0</v>
      </c>
      <c r="EQ300" t="s">
        <v>207</v>
      </c>
      <c r="ER300" t="s">
        <v>207</v>
      </c>
      <c r="ES300" t="s">
        <v>207</v>
      </c>
      <c r="ET300" t="s">
        <v>207</v>
      </c>
      <c r="EU300">
        <v>125</v>
      </c>
      <c r="EV300">
        <v>633</v>
      </c>
      <c r="EW300" t="s">
        <v>277</v>
      </c>
      <c r="EX300" t="s">
        <v>278</v>
      </c>
      <c r="EY300" t="s">
        <v>210</v>
      </c>
      <c r="EZ300" t="s">
        <v>207</v>
      </c>
      <c r="FA300">
        <v>150</v>
      </c>
      <c r="FB300">
        <v>759</v>
      </c>
      <c r="FC300" t="s">
        <v>277</v>
      </c>
      <c r="FD300" t="s">
        <v>278</v>
      </c>
      <c r="FE300" t="s">
        <v>210</v>
      </c>
      <c r="FF300" t="s">
        <v>207</v>
      </c>
      <c r="FG300">
        <v>200</v>
      </c>
      <c r="FH300">
        <v>1026</v>
      </c>
      <c r="FI300" t="s">
        <v>277</v>
      </c>
      <c r="FJ300" t="s">
        <v>278</v>
      </c>
      <c r="FK300" t="s">
        <v>210</v>
      </c>
      <c r="FL300" t="s">
        <v>207</v>
      </c>
      <c r="FM300">
        <v>96</v>
      </c>
      <c r="FN300">
        <v>440</v>
      </c>
      <c r="FO300" t="s">
        <v>277</v>
      </c>
      <c r="FP300" t="s">
        <v>278</v>
      </c>
      <c r="FQ300" t="s">
        <v>210</v>
      </c>
      <c r="FR300" t="s">
        <v>207</v>
      </c>
      <c r="FS300">
        <v>0</v>
      </c>
      <c r="FT300">
        <v>0</v>
      </c>
      <c r="FU300">
        <v>450</v>
      </c>
      <c r="FV300">
        <v>2388</v>
      </c>
      <c r="FW300">
        <v>175</v>
      </c>
      <c r="FX300">
        <v>862</v>
      </c>
      <c r="FY300">
        <v>181</v>
      </c>
      <c r="FZ300">
        <v>782</v>
      </c>
      <c r="GA300">
        <v>0</v>
      </c>
      <c r="GB300">
        <v>0</v>
      </c>
      <c r="GC300" t="s">
        <v>219</v>
      </c>
      <c r="GD300">
        <v>27</v>
      </c>
      <c r="GE300">
        <v>138</v>
      </c>
      <c r="GF300" t="s">
        <v>206</v>
      </c>
      <c r="GG300" t="s">
        <v>207</v>
      </c>
      <c r="GH300" t="s">
        <v>207</v>
      </c>
      <c r="GI300" t="s">
        <v>219</v>
      </c>
      <c r="GJ300" t="s">
        <v>277</v>
      </c>
      <c r="GK300" t="s">
        <v>219</v>
      </c>
      <c r="GL300">
        <v>17</v>
      </c>
      <c r="GM300">
        <v>93</v>
      </c>
      <c r="GN300" t="s">
        <v>219</v>
      </c>
      <c r="GO300" t="s">
        <v>212</v>
      </c>
      <c r="GP300" t="s">
        <v>211</v>
      </c>
      <c r="GQ300" t="s">
        <v>237</v>
      </c>
      <c r="GR300" t="s">
        <v>220</v>
      </c>
    </row>
    <row r="301" spans="1:200" x14ac:dyDescent="0.2">
      <c r="A301" t="s">
        <v>383</v>
      </c>
      <c r="B301" t="s">
        <v>384</v>
      </c>
      <c r="C301" t="s">
        <v>382</v>
      </c>
      <c r="D301" t="s">
        <v>385</v>
      </c>
      <c r="E301" t="s">
        <v>1187</v>
      </c>
      <c r="F301" t="s">
        <v>1188</v>
      </c>
      <c r="G301">
        <v>9</v>
      </c>
      <c r="H301">
        <v>9</v>
      </c>
      <c r="I301" t="s">
        <v>206</v>
      </c>
      <c r="J301">
        <v>0</v>
      </c>
      <c r="K301">
        <v>0</v>
      </c>
      <c r="L301">
        <v>0</v>
      </c>
      <c r="M301">
        <v>0</v>
      </c>
      <c r="N301" t="s">
        <v>207</v>
      </c>
      <c r="O301" t="s">
        <v>207</v>
      </c>
      <c r="P301">
        <v>0</v>
      </c>
      <c r="Q301">
        <v>0</v>
      </c>
      <c r="R301" t="s">
        <v>207</v>
      </c>
      <c r="S301" t="s">
        <v>207</v>
      </c>
      <c r="T301">
        <v>0</v>
      </c>
      <c r="U301">
        <v>0</v>
      </c>
      <c r="V301" t="s">
        <v>207</v>
      </c>
      <c r="W301" t="s">
        <v>207</v>
      </c>
      <c r="X301">
        <v>0</v>
      </c>
      <c r="Y301">
        <v>0</v>
      </c>
      <c r="Z301" t="s">
        <v>207</v>
      </c>
      <c r="AA301" t="s">
        <v>207</v>
      </c>
      <c r="AB301">
        <v>0</v>
      </c>
      <c r="AC301">
        <v>0</v>
      </c>
      <c r="AD301" t="s">
        <v>207</v>
      </c>
      <c r="AE301" t="s">
        <v>207</v>
      </c>
      <c r="AF301">
        <v>0</v>
      </c>
      <c r="AG301">
        <v>0</v>
      </c>
      <c r="AH301" t="s">
        <v>207</v>
      </c>
      <c r="AI301" t="s">
        <v>207</v>
      </c>
      <c r="AJ301">
        <v>0</v>
      </c>
      <c r="AK301">
        <v>0</v>
      </c>
      <c r="AL301" t="s">
        <v>206</v>
      </c>
      <c r="AM301">
        <v>0</v>
      </c>
      <c r="AN301">
        <v>0</v>
      </c>
      <c r="AO301">
        <v>0</v>
      </c>
      <c r="AP301">
        <v>0</v>
      </c>
      <c r="AQ301" t="s">
        <v>207</v>
      </c>
      <c r="AR301" t="s">
        <v>207</v>
      </c>
      <c r="AS301">
        <v>0</v>
      </c>
      <c r="AT301">
        <v>0</v>
      </c>
      <c r="AU301" t="s">
        <v>207</v>
      </c>
      <c r="AV301" t="s">
        <v>207</v>
      </c>
      <c r="AW301">
        <v>0</v>
      </c>
      <c r="AX301">
        <v>0</v>
      </c>
      <c r="AY301" t="s">
        <v>207</v>
      </c>
      <c r="AZ301" t="s">
        <v>207</v>
      </c>
      <c r="BA301">
        <v>0</v>
      </c>
      <c r="BB301">
        <v>0</v>
      </c>
      <c r="BC301" t="s">
        <v>207</v>
      </c>
      <c r="BD301" t="s">
        <v>207</v>
      </c>
      <c r="BE301">
        <v>0</v>
      </c>
      <c r="BF301">
        <v>0</v>
      </c>
      <c r="BG301" t="s">
        <v>207</v>
      </c>
      <c r="BH301" t="s">
        <v>207</v>
      </c>
      <c r="BI301">
        <v>0</v>
      </c>
      <c r="BJ301">
        <v>0</v>
      </c>
      <c r="BK301">
        <v>0</v>
      </c>
      <c r="BL301">
        <v>0</v>
      </c>
      <c r="BM301">
        <v>0</v>
      </c>
      <c r="BN301">
        <v>0</v>
      </c>
      <c r="BO301" t="s">
        <v>206</v>
      </c>
      <c r="BP301">
        <v>0</v>
      </c>
      <c r="BQ301">
        <v>0</v>
      </c>
      <c r="BR301">
        <v>0</v>
      </c>
      <c r="BS301">
        <v>0</v>
      </c>
      <c r="BT301" t="s">
        <v>206</v>
      </c>
      <c r="BU301">
        <v>0</v>
      </c>
      <c r="BV301">
        <v>0</v>
      </c>
      <c r="BW301">
        <v>0</v>
      </c>
      <c r="BX301">
        <v>0</v>
      </c>
      <c r="BY301" t="s">
        <v>206</v>
      </c>
      <c r="BZ301">
        <v>0</v>
      </c>
      <c r="CA301">
        <v>0</v>
      </c>
      <c r="CB301">
        <v>0</v>
      </c>
      <c r="CC301">
        <v>0</v>
      </c>
      <c r="CD301" t="s">
        <v>206</v>
      </c>
      <c r="CE301">
        <v>0</v>
      </c>
      <c r="CF301">
        <v>0</v>
      </c>
      <c r="CG301">
        <v>0</v>
      </c>
      <c r="CH301">
        <v>0</v>
      </c>
      <c r="CI301" t="s">
        <v>206</v>
      </c>
      <c r="CJ301">
        <v>0</v>
      </c>
      <c r="CK301">
        <v>0</v>
      </c>
      <c r="CL301">
        <v>0</v>
      </c>
      <c r="CM301">
        <v>0</v>
      </c>
      <c r="CN301" t="s">
        <v>206</v>
      </c>
      <c r="CO301" t="s">
        <v>207</v>
      </c>
      <c r="CP301">
        <v>0</v>
      </c>
      <c r="CQ301">
        <v>0</v>
      </c>
      <c r="CR301">
        <v>0</v>
      </c>
      <c r="CS301">
        <v>0</v>
      </c>
      <c r="CT301">
        <v>0</v>
      </c>
      <c r="CU301" t="s">
        <v>206</v>
      </c>
      <c r="CV301">
        <v>0</v>
      </c>
      <c r="CW301">
        <v>0</v>
      </c>
      <c r="CX301">
        <v>0</v>
      </c>
      <c r="CY301">
        <v>0</v>
      </c>
      <c r="CZ301" t="s">
        <v>219</v>
      </c>
      <c r="DA301">
        <f>Table1[[#This Row],[i- returnees internal present household]]+Table1[[#This Row],[k- abroad returnee household]]</f>
        <v>380</v>
      </c>
      <c r="DB301">
        <f>Table1[[#This Row],[i- returnees internal present individuals]]+Table1[[#This Row],[k- abroad returnee individuals]]</f>
        <v>2089</v>
      </c>
      <c r="DC301" t="s">
        <v>219</v>
      </c>
      <c r="DD301">
        <v>272</v>
      </c>
      <c r="DE301">
        <v>1495</v>
      </c>
      <c r="DF301">
        <v>0</v>
      </c>
      <c r="DG301">
        <v>0</v>
      </c>
      <c r="DH301" t="s">
        <v>207</v>
      </c>
      <c r="DI301" t="s">
        <v>207</v>
      </c>
      <c r="DJ301" t="s">
        <v>207</v>
      </c>
      <c r="DK301" t="s">
        <v>207</v>
      </c>
      <c r="DL301">
        <v>0</v>
      </c>
      <c r="DM301">
        <v>0</v>
      </c>
      <c r="DN301" t="s">
        <v>207</v>
      </c>
      <c r="DO301" t="s">
        <v>207</v>
      </c>
      <c r="DP301" t="s">
        <v>207</v>
      </c>
      <c r="DQ301" t="s">
        <v>207</v>
      </c>
      <c r="DR301">
        <v>114</v>
      </c>
      <c r="DS301">
        <v>629</v>
      </c>
      <c r="DT301" t="s">
        <v>384</v>
      </c>
      <c r="DU301" t="s">
        <v>701</v>
      </c>
      <c r="DV301" t="s">
        <v>210</v>
      </c>
      <c r="DW301" t="s">
        <v>207</v>
      </c>
      <c r="DX301">
        <v>91</v>
      </c>
      <c r="DY301">
        <v>501</v>
      </c>
      <c r="DZ301" t="s">
        <v>384</v>
      </c>
      <c r="EA301" t="s">
        <v>701</v>
      </c>
      <c r="EB301" t="s">
        <v>210</v>
      </c>
      <c r="EC301" t="s">
        <v>207</v>
      </c>
      <c r="ED301">
        <v>67</v>
      </c>
      <c r="EE301">
        <v>365</v>
      </c>
      <c r="EF301" t="s">
        <v>253</v>
      </c>
      <c r="EG301" t="s">
        <v>254</v>
      </c>
      <c r="EH301" t="s">
        <v>210</v>
      </c>
      <c r="EI301" t="s">
        <v>207</v>
      </c>
      <c r="EJ301">
        <v>0</v>
      </c>
      <c r="EK301">
        <v>0</v>
      </c>
      <c r="EL301" t="s">
        <v>219</v>
      </c>
      <c r="EM301">
        <v>108</v>
      </c>
      <c r="EN301">
        <v>594</v>
      </c>
      <c r="EO301">
        <v>0</v>
      </c>
      <c r="EP301">
        <v>0</v>
      </c>
      <c r="EQ301" t="s">
        <v>207</v>
      </c>
      <c r="ER301" t="s">
        <v>207</v>
      </c>
      <c r="ES301" t="s">
        <v>207</v>
      </c>
      <c r="ET301" t="s">
        <v>207</v>
      </c>
      <c r="EU301">
        <v>0</v>
      </c>
      <c r="EV301">
        <v>0</v>
      </c>
      <c r="EW301" t="s">
        <v>207</v>
      </c>
      <c r="EX301" t="s">
        <v>207</v>
      </c>
      <c r="EY301" t="s">
        <v>207</v>
      </c>
      <c r="EZ301" t="s">
        <v>207</v>
      </c>
      <c r="FA301">
        <v>22</v>
      </c>
      <c r="FB301">
        <v>121</v>
      </c>
      <c r="FC301" t="s">
        <v>277</v>
      </c>
      <c r="FD301" t="s">
        <v>278</v>
      </c>
      <c r="FE301" t="s">
        <v>210</v>
      </c>
      <c r="FF301" t="s">
        <v>207</v>
      </c>
      <c r="FG301">
        <v>45</v>
      </c>
      <c r="FH301">
        <v>249</v>
      </c>
      <c r="FI301" t="s">
        <v>277</v>
      </c>
      <c r="FJ301" t="s">
        <v>278</v>
      </c>
      <c r="FK301" t="s">
        <v>210</v>
      </c>
      <c r="FL301" t="s">
        <v>207</v>
      </c>
      <c r="FM301">
        <v>41</v>
      </c>
      <c r="FN301">
        <v>224</v>
      </c>
      <c r="FO301" t="s">
        <v>277</v>
      </c>
      <c r="FP301" t="s">
        <v>278</v>
      </c>
      <c r="FQ301" t="s">
        <v>210</v>
      </c>
      <c r="FR301" t="s">
        <v>207</v>
      </c>
      <c r="FS301">
        <v>0</v>
      </c>
      <c r="FT301">
        <v>0</v>
      </c>
      <c r="FU301">
        <v>272</v>
      </c>
      <c r="FV301">
        <v>1495</v>
      </c>
      <c r="FW301">
        <v>108</v>
      </c>
      <c r="FX301">
        <v>594</v>
      </c>
      <c r="FY301">
        <v>0</v>
      </c>
      <c r="FZ301">
        <v>0</v>
      </c>
      <c r="GA301">
        <v>0</v>
      </c>
      <c r="GB301">
        <v>0</v>
      </c>
      <c r="GC301" t="s">
        <v>219</v>
      </c>
      <c r="GD301">
        <v>191</v>
      </c>
      <c r="GE301">
        <v>1043</v>
      </c>
      <c r="GF301" t="s">
        <v>219</v>
      </c>
      <c r="GG301" t="s">
        <v>384</v>
      </c>
      <c r="GH301" t="s">
        <v>701</v>
      </c>
      <c r="GI301" t="s">
        <v>219</v>
      </c>
      <c r="GJ301" t="s">
        <v>277</v>
      </c>
      <c r="GK301" t="s">
        <v>219</v>
      </c>
      <c r="GL301">
        <v>112</v>
      </c>
      <c r="GM301">
        <v>612</v>
      </c>
      <c r="GN301" t="s">
        <v>219</v>
      </c>
      <c r="GO301" t="s">
        <v>257</v>
      </c>
      <c r="GP301" t="s">
        <v>211</v>
      </c>
      <c r="GQ301" t="s">
        <v>257</v>
      </c>
      <c r="GR301" t="s">
        <v>1189</v>
      </c>
    </row>
    <row r="302" spans="1:200" x14ac:dyDescent="0.2">
      <c r="A302" t="s">
        <v>246</v>
      </c>
      <c r="B302" t="s">
        <v>247</v>
      </c>
      <c r="C302" t="s">
        <v>488</v>
      </c>
      <c r="D302" t="s">
        <v>489</v>
      </c>
      <c r="E302" t="s">
        <v>1190</v>
      </c>
      <c r="F302" t="s">
        <v>1191</v>
      </c>
      <c r="G302">
        <v>9</v>
      </c>
      <c r="H302">
        <v>9</v>
      </c>
      <c r="I302" t="s">
        <v>219</v>
      </c>
      <c r="J302">
        <v>82</v>
      </c>
      <c r="K302">
        <v>434</v>
      </c>
      <c r="L302">
        <v>24</v>
      </c>
      <c r="M302">
        <v>128</v>
      </c>
      <c r="N302" t="s">
        <v>247</v>
      </c>
      <c r="O302" t="s">
        <v>248</v>
      </c>
      <c r="P302">
        <v>20</v>
      </c>
      <c r="Q302">
        <v>116</v>
      </c>
      <c r="R302" t="s">
        <v>247</v>
      </c>
      <c r="S302" t="s">
        <v>489</v>
      </c>
      <c r="T302">
        <v>6</v>
      </c>
      <c r="U302">
        <v>32</v>
      </c>
      <c r="V302" t="s">
        <v>247</v>
      </c>
      <c r="W302" t="s">
        <v>292</v>
      </c>
      <c r="X302">
        <v>4</v>
      </c>
      <c r="Y302">
        <v>20</v>
      </c>
      <c r="Z302" t="s">
        <v>235</v>
      </c>
      <c r="AA302" t="s">
        <v>300</v>
      </c>
      <c r="AB302">
        <v>15</v>
      </c>
      <c r="AC302">
        <v>80</v>
      </c>
      <c r="AD302" t="s">
        <v>271</v>
      </c>
      <c r="AE302" t="s">
        <v>272</v>
      </c>
      <c r="AF302">
        <v>13</v>
      </c>
      <c r="AG302">
        <v>58</v>
      </c>
      <c r="AH302" t="s">
        <v>247</v>
      </c>
      <c r="AI302" t="s">
        <v>248</v>
      </c>
      <c r="AJ302">
        <v>0</v>
      </c>
      <c r="AK302">
        <v>0</v>
      </c>
      <c r="AL302" t="s">
        <v>219</v>
      </c>
      <c r="AM302">
        <v>11</v>
      </c>
      <c r="AN302">
        <v>56</v>
      </c>
      <c r="AO302">
        <v>0</v>
      </c>
      <c r="AP302">
        <v>0</v>
      </c>
      <c r="AQ302" t="s">
        <v>207</v>
      </c>
      <c r="AR302" t="s">
        <v>207</v>
      </c>
      <c r="AS302">
        <v>3</v>
      </c>
      <c r="AT302">
        <v>15</v>
      </c>
      <c r="AU302" t="s">
        <v>281</v>
      </c>
      <c r="AV302" t="s">
        <v>672</v>
      </c>
      <c r="AW302">
        <v>3</v>
      </c>
      <c r="AX302">
        <v>16</v>
      </c>
      <c r="AY302" t="s">
        <v>279</v>
      </c>
      <c r="AZ302" t="s">
        <v>414</v>
      </c>
      <c r="BA302">
        <v>3</v>
      </c>
      <c r="BB302">
        <v>15</v>
      </c>
      <c r="BC302" t="s">
        <v>281</v>
      </c>
      <c r="BD302" t="s">
        <v>282</v>
      </c>
      <c r="BE302">
        <v>2</v>
      </c>
      <c r="BF302">
        <v>10</v>
      </c>
      <c r="BG302" t="s">
        <v>279</v>
      </c>
      <c r="BH302" t="s">
        <v>414</v>
      </c>
      <c r="BI302">
        <v>0</v>
      </c>
      <c r="BJ302">
        <v>0</v>
      </c>
      <c r="BK302">
        <v>0</v>
      </c>
      <c r="BL302">
        <v>79</v>
      </c>
      <c r="BM302">
        <v>42</v>
      </c>
      <c r="BN302">
        <v>7</v>
      </c>
      <c r="BO302" t="s">
        <v>206</v>
      </c>
      <c r="BP302">
        <v>0</v>
      </c>
      <c r="BQ302">
        <v>80</v>
      </c>
      <c r="BR302">
        <v>36</v>
      </c>
      <c r="BS302">
        <v>0</v>
      </c>
      <c r="BT302" t="s">
        <v>206</v>
      </c>
      <c r="BU302">
        <v>0</v>
      </c>
      <c r="BV302">
        <v>26</v>
      </c>
      <c r="BW302">
        <v>6</v>
      </c>
      <c r="BX302">
        <v>0</v>
      </c>
      <c r="BY302" t="s">
        <v>206</v>
      </c>
      <c r="BZ302">
        <v>10</v>
      </c>
      <c r="CA302">
        <v>10</v>
      </c>
      <c r="CB302">
        <v>0</v>
      </c>
      <c r="CC302">
        <v>0</v>
      </c>
      <c r="CD302" t="s">
        <v>206</v>
      </c>
      <c r="CE302">
        <v>0</v>
      </c>
      <c r="CF302">
        <v>43</v>
      </c>
      <c r="CG302">
        <v>37</v>
      </c>
      <c r="CH302">
        <v>0</v>
      </c>
      <c r="CI302" t="s">
        <v>206</v>
      </c>
      <c r="CJ302">
        <v>0</v>
      </c>
      <c r="CK302">
        <v>58</v>
      </c>
      <c r="CL302">
        <v>0</v>
      </c>
      <c r="CM302">
        <v>0</v>
      </c>
      <c r="CN302" t="s">
        <v>206</v>
      </c>
      <c r="CO302" t="s">
        <v>207</v>
      </c>
      <c r="CP302">
        <v>0</v>
      </c>
      <c r="CQ302">
        <v>0</v>
      </c>
      <c r="CR302">
        <v>0</v>
      </c>
      <c r="CS302">
        <v>82</v>
      </c>
      <c r="CT302">
        <v>434</v>
      </c>
      <c r="CU302" t="s">
        <v>219</v>
      </c>
      <c r="CV302">
        <v>3</v>
      </c>
      <c r="CW302">
        <v>16</v>
      </c>
      <c r="CX302">
        <v>4474</v>
      </c>
      <c r="CY302">
        <v>24608</v>
      </c>
      <c r="CZ302" t="s">
        <v>219</v>
      </c>
      <c r="DA302">
        <f>Table1[[#This Row],[i- returnees internal present household]]+Table1[[#This Row],[k- abroad returnee household]]</f>
        <v>231</v>
      </c>
      <c r="DB302">
        <f>Table1[[#This Row],[i- returnees internal present individuals]]+Table1[[#This Row],[k- abroad returnee individuals]]</f>
        <v>1225</v>
      </c>
      <c r="DC302" t="s">
        <v>219</v>
      </c>
      <c r="DD302">
        <v>187</v>
      </c>
      <c r="DE302">
        <v>968</v>
      </c>
      <c r="DF302">
        <v>77</v>
      </c>
      <c r="DG302">
        <v>399</v>
      </c>
      <c r="DH302" t="s">
        <v>253</v>
      </c>
      <c r="DI302" t="s">
        <v>254</v>
      </c>
      <c r="DJ302" t="s">
        <v>242</v>
      </c>
      <c r="DK302" t="s">
        <v>207</v>
      </c>
      <c r="DL302">
        <v>52</v>
      </c>
      <c r="DM302">
        <v>269</v>
      </c>
      <c r="DN302" t="s">
        <v>288</v>
      </c>
      <c r="DO302" t="s">
        <v>646</v>
      </c>
      <c r="DP302" t="s">
        <v>242</v>
      </c>
      <c r="DQ302" t="s">
        <v>207</v>
      </c>
      <c r="DR302">
        <v>17</v>
      </c>
      <c r="DS302">
        <v>88</v>
      </c>
      <c r="DT302" t="s">
        <v>253</v>
      </c>
      <c r="DU302" t="s">
        <v>254</v>
      </c>
      <c r="DV302" t="s">
        <v>242</v>
      </c>
      <c r="DW302" t="s">
        <v>207</v>
      </c>
      <c r="DX302">
        <v>17</v>
      </c>
      <c r="DY302">
        <v>88</v>
      </c>
      <c r="DZ302" t="s">
        <v>253</v>
      </c>
      <c r="EA302" t="s">
        <v>254</v>
      </c>
      <c r="EB302" t="s">
        <v>242</v>
      </c>
      <c r="EC302" t="s">
        <v>207</v>
      </c>
      <c r="ED302">
        <v>24</v>
      </c>
      <c r="EE302">
        <v>124</v>
      </c>
      <c r="EF302" t="s">
        <v>253</v>
      </c>
      <c r="EG302" t="s">
        <v>254</v>
      </c>
      <c r="EH302" t="s">
        <v>242</v>
      </c>
      <c r="EI302" t="s">
        <v>207</v>
      </c>
      <c r="EJ302">
        <v>0</v>
      </c>
      <c r="EK302">
        <v>0</v>
      </c>
      <c r="EL302" t="s">
        <v>219</v>
      </c>
      <c r="EM302">
        <v>44</v>
      </c>
      <c r="EN302">
        <v>257</v>
      </c>
      <c r="EO302">
        <v>4</v>
      </c>
      <c r="EP302">
        <v>23</v>
      </c>
      <c r="EQ302" t="s">
        <v>277</v>
      </c>
      <c r="ER302" t="s">
        <v>278</v>
      </c>
      <c r="ES302" t="s">
        <v>242</v>
      </c>
      <c r="ET302" t="s">
        <v>207</v>
      </c>
      <c r="EU302">
        <v>6</v>
      </c>
      <c r="EV302">
        <v>35</v>
      </c>
      <c r="EW302" t="s">
        <v>281</v>
      </c>
      <c r="EX302" t="s">
        <v>282</v>
      </c>
      <c r="EY302" t="s">
        <v>242</v>
      </c>
      <c r="EZ302" t="s">
        <v>207</v>
      </c>
      <c r="FA302">
        <v>10</v>
      </c>
      <c r="FB302">
        <v>59</v>
      </c>
      <c r="FC302" t="s">
        <v>279</v>
      </c>
      <c r="FD302" t="s">
        <v>414</v>
      </c>
      <c r="FE302" t="s">
        <v>242</v>
      </c>
      <c r="FF302" t="s">
        <v>207</v>
      </c>
      <c r="FG302">
        <v>16</v>
      </c>
      <c r="FH302">
        <v>93</v>
      </c>
      <c r="FI302" t="s">
        <v>281</v>
      </c>
      <c r="FJ302" t="s">
        <v>282</v>
      </c>
      <c r="FK302" t="s">
        <v>242</v>
      </c>
      <c r="FL302" t="s">
        <v>207</v>
      </c>
      <c r="FM302">
        <v>8</v>
      </c>
      <c r="FN302">
        <v>47</v>
      </c>
      <c r="FO302" t="s">
        <v>279</v>
      </c>
      <c r="FP302" t="s">
        <v>414</v>
      </c>
      <c r="FQ302" t="s">
        <v>242</v>
      </c>
      <c r="FR302" t="s">
        <v>207</v>
      </c>
      <c r="FS302">
        <v>0</v>
      </c>
      <c r="FT302">
        <v>0</v>
      </c>
      <c r="FU302">
        <v>89</v>
      </c>
      <c r="FV302">
        <v>472</v>
      </c>
      <c r="FW302">
        <v>92</v>
      </c>
      <c r="FX302">
        <v>488</v>
      </c>
      <c r="FY302">
        <v>50</v>
      </c>
      <c r="FZ302">
        <v>265</v>
      </c>
      <c r="GA302">
        <v>0</v>
      </c>
      <c r="GB302">
        <v>0</v>
      </c>
      <c r="GC302" t="s">
        <v>219</v>
      </c>
      <c r="GD302">
        <v>98</v>
      </c>
      <c r="GE302">
        <v>517</v>
      </c>
      <c r="GF302" t="s">
        <v>219</v>
      </c>
      <c r="GG302" t="s">
        <v>253</v>
      </c>
      <c r="GH302" t="s">
        <v>254</v>
      </c>
      <c r="GI302" t="s">
        <v>219</v>
      </c>
      <c r="GJ302" t="s">
        <v>281</v>
      </c>
      <c r="GK302" t="s">
        <v>219</v>
      </c>
      <c r="GL302">
        <v>89</v>
      </c>
      <c r="GM302">
        <v>483</v>
      </c>
      <c r="GN302" t="s">
        <v>219</v>
      </c>
      <c r="GO302" t="s">
        <v>212</v>
      </c>
      <c r="GP302" t="s">
        <v>211</v>
      </c>
      <c r="GQ302" t="s">
        <v>212</v>
      </c>
      <c r="GR302" t="s">
        <v>1192</v>
      </c>
    </row>
    <row r="303" spans="1:200" x14ac:dyDescent="0.2">
      <c r="A303" t="s">
        <v>383</v>
      </c>
      <c r="B303" t="s">
        <v>384</v>
      </c>
      <c r="C303" t="s">
        <v>1194</v>
      </c>
      <c r="D303" t="s">
        <v>1195</v>
      </c>
      <c r="E303" t="s">
        <v>1193</v>
      </c>
      <c r="F303" t="s">
        <v>1196</v>
      </c>
      <c r="G303">
        <v>9</v>
      </c>
      <c r="H303">
        <v>9</v>
      </c>
      <c r="I303" t="s">
        <v>219</v>
      </c>
      <c r="J303">
        <v>236</v>
      </c>
      <c r="K303">
        <v>1429</v>
      </c>
      <c r="L303">
        <v>127</v>
      </c>
      <c r="M303">
        <v>769</v>
      </c>
      <c r="N303" t="s">
        <v>232</v>
      </c>
      <c r="O303" t="s">
        <v>834</v>
      </c>
      <c r="P303">
        <v>41</v>
      </c>
      <c r="Q303">
        <v>248</v>
      </c>
      <c r="R303" t="s">
        <v>288</v>
      </c>
      <c r="S303" t="s">
        <v>646</v>
      </c>
      <c r="T303">
        <v>0</v>
      </c>
      <c r="U303">
        <v>0</v>
      </c>
      <c r="V303" t="s">
        <v>207</v>
      </c>
      <c r="W303" t="s">
        <v>207</v>
      </c>
      <c r="X303">
        <v>49</v>
      </c>
      <c r="Y303">
        <v>297</v>
      </c>
      <c r="Z303" t="s">
        <v>232</v>
      </c>
      <c r="AA303" t="s">
        <v>834</v>
      </c>
      <c r="AB303">
        <v>0</v>
      </c>
      <c r="AC303">
        <v>0</v>
      </c>
      <c r="AD303" t="s">
        <v>207</v>
      </c>
      <c r="AE303" t="s">
        <v>207</v>
      </c>
      <c r="AF303">
        <v>19</v>
      </c>
      <c r="AG303">
        <v>115</v>
      </c>
      <c r="AH303" t="s">
        <v>384</v>
      </c>
      <c r="AI303" t="s">
        <v>385</v>
      </c>
      <c r="AJ303">
        <v>0</v>
      </c>
      <c r="AK303">
        <v>0</v>
      </c>
      <c r="AL303" t="s">
        <v>219</v>
      </c>
      <c r="AM303">
        <v>4</v>
      </c>
      <c r="AN303">
        <v>18</v>
      </c>
      <c r="AO303">
        <v>0</v>
      </c>
      <c r="AP303">
        <v>0</v>
      </c>
      <c r="AQ303" t="s">
        <v>207</v>
      </c>
      <c r="AR303" t="s">
        <v>207</v>
      </c>
      <c r="AS303">
        <v>0</v>
      </c>
      <c r="AT303">
        <v>0</v>
      </c>
      <c r="AU303" t="s">
        <v>207</v>
      </c>
      <c r="AV303" t="s">
        <v>207</v>
      </c>
      <c r="AW303">
        <v>0</v>
      </c>
      <c r="AX303">
        <v>0</v>
      </c>
      <c r="AY303" t="s">
        <v>207</v>
      </c>
      <c r="AZ303" t="s">
        <v>207</v>
      </c>
      <c r="BA303">
        <v>0</v>
      </c>
      <c r="BB303">
        <v>0</v>
      </c>
      <c r="BC303" t="s">
        <v>207</v>
      </c>
      <c r="BD303" t="s">
        <v>207</v>
      </c>
      <c r="BE303">
        <v>4</v>
      </c>
      <c r="BF303">
        <v>18</v>
      </c>
      <c r="BG303" t="s">
        <v>277</v>
      </c>
      <c r="BH303" t="s">
        <v>545</v>
      </c>
      <c r="BI303">
        <v>0</v>
      </c>
      <c r="BJ303">
        <v>0</v>
      </c>
      <c r="BK303">
        <v>769</v>
      </c>
      <c r="BL303">
        <v>0</v>
      </c>
      <c r="BM303">
        <v>0</v>
      </c>
      <c r="BN303">
        <v>0</v>
      </c>
      <c r="BO303" t="s">
        <v>206</v>
      </c>
      <c r="BP303">
        <v>248</v>
      </c>
      <c r="BQ303">
        <v>0</v>
      </c>
      <c r="BR303">
        <v>0</v>
      </c>
      <c r="BS303">
        <v>0</v>
      </c>
      <c r="BT303" t="s">
        <v>206</v>
      </c>
      <c r="BU303">
        <v>0</v>
      </c>
      <c r="BV303">
        <v>0</v>
      </c>
      <c r="BW303">
        <v>0</v>
      </c>
      <c r="BX303">
        <v>0</v>
      </c>
      <c r="BY303" t="s">
        <v>206</v>
      </c>
      <c r="BZ303">
        <v>0</v>
      </c>
      <c r="CA303">
        <v>297</v>
      </c>
      <c r="CB303">
        <v>0</v>
      </c>
      <c r="CC303">
        <v>0</v>
      </c>
      <c r="CD303" t="s">
        <v>206</v>
      </c>
      <c r="CE303">
        <v>0</v>
      </c>
      <c r="CF303">
        <v>0</v>
      </c>
      <c r="CG303">
        <v>0</v>
      </c>
      <c r="CH303">
        <v>0</v>
      </c>
      <c r="CI303" t="s">
        <v>206</v>
      </c>
      <c r="CJ303">
        <v>115</v>
      </c>
      <c r="CK303">
        <v>0</v>
      </c>
      <c r="CL303">
        <v>0</v>
      </c>
      <c r="CM303">
        <v>0</v>
      </c>
      <c r="CN303" t="s">
        <v>206</v>
      </c>
      <c r="CO303" t="s">
        <v>207</v>
      </c>
      <c r="CP303">
        <v>0</v>
      </c>
      <c r="CQ303">
        <v>0</v>
      </c>
      <c r="CR303">
        <v>0</v>
      </c>
      <c r="CS303">
        <v>236</v>
      </c>
      <c r="CT303">
        <v>1429</v>
      </c>
      <c r="CU303" t="s">
        <v>206</v>
      </c>
      <c r="CV303">
        <v>0</v>
      </c>
      <c r="CW303">
        <v>0</v>
      </c>
      <c r="CX303">
        <v>1298</v>
      </c>
      <c r="CY303">
        <v>7138</v>
      </c>
      <c r="CZ303" t="s">
        <v>219</v>
      </c>
      <c r="DA303">
        <f>Table1[[#This Row],[i- returnees internal present household]]+Table1[[#This Row],[k- abroad returnee household]]</f>
        <v>765</v>
      </c>
      <c r="DB303">
        <f>Table1[[#This Row],[i- returnees internal present individuals]]+Table1[[#This Row],[k- abroad returnee individuals]]</f>
        <v>4153</v>
      </c>
      <c r="DC303" t="s">
        <v>219</v>
      </c>
      <c r="DD303">
        <v>351</v>
      </c>
      <c r="DE303">
        <v>1859</v>
      </c>
      <c r="DF303">
        <v>42</v>
      </c>
      <c r="DG303">
        <v>213</v>
      </c>
      <c r="DH303" t="s">
        <v>288</v>
      </c>
      <c r="DI303" t="s">
        <v>646</v>
      </c>
      <c r="DJ303" t="s">
        <v>210</v>
      </c>
      <c r="DK303" t="s">
        <v>207</v>
      </c>
      <c r="DL303">
        <v>30</v>
      </c>
      <c r="DM303">
        <v>148</v>
      </c>
      <c r="DN303" t="s">
        <v>232</v>
      </c>
      <c r="DO303" t="s">
        <v>834</v>
      </c>
      <c r="DP303" t="s">
        <v>210</v>
      </c>
      <c r="DQ303" t="s">
        <v>207</v>
      </c>
      <c r="DR303">
        <v>255</v>
      </c>
      <c r="DS303">
        <v>1357</v>
      </c>
      <c r="DT303" t="s">
        <v>1197</v>
      </c>
      <c r="DU303" t="s">
        <v>1197</v>
      </c>
      <c r="DV303" t="s">
        <v>210</v>
      </c>
      <c r="DW303" t="s">
        <v>207</v>
      </c>
      <c r="DX303">
        <v>24</v>
      </c>
      <c r="DY303">
        <v>141</v>
      </c>
      <c r="DZ303" t="s">
        <v>232</v>
      </c>
      <c r="EA303" t="s">
        <v>834</v>
      </c>
      <c r="EB303" t="s">
        <v>210</v>
      </c>
      <c r="EC303" t="s">
        <v>207</v>
      </c>
      <c r="ED303">
        <v>0</v>
      </c>
      <c r="EE303">
        <v>0</v>
      </c>
      <c r="EF303" t="s">
        <v>207</v>
      </c>
      <c r="EG303" t="s">
        <v>207</v>
      </c>
      <c r="EH303" t="s">
        <v>207</v>
      </c>
      <c r="EI303" t="s">
        <v>207</v>
      </c>
      <c r="EJ303">
        <v>0</v>
      </c>
      <c r="EK303">
        <v>0</v>
      </c>
      <c r="EL303" t="s">
        <v>219</v>
      </c>
      <c r="EM303">
        <v>414</v>
      </c>
      <c r="EN303">
        <v>2294</v>
      </c>
      <c r="EO303">
        <v>84</v>
      </c>
      <c r="EP303">
        <v>430</v>
      </c>
      <c r="EQ303" t="s">
        <v>277</v>
      </c>
      <c r="ER303" t="s">
        <v>278</v>
      </c>
      <c r="ES303" t="s">
        <v>210</v>
      </c>
      <c r="ET303" t="s">
        <v>207</v>
      </c>
      <c r="EU303">
        <v>110</v>
      </c>
      <c r="EV303">
        <v>535</v>
      </c>
      <c r="EW303" t="s">
        <v>277</v>
      </c>
      <c r="EX303" t="s">
        <v>278</v>
      </c>
      <c r="EY303" t="s">
        <v>210</v>
      </c>
      <c r="EZ303" t="s">
        <v>207</v>
      </c>
      <c r="FA303">
        <v>167</v>
      </c>
      <c r="FB303">
        <v>1018</v>
      </c>
      <c r="FC303" t="s">
        <v>277</v>
      </c>
      <c r="FD303" t="s">
        <v>278</v>
      </c>
      <c r="FE303" t="s">
        <v>210</v>
      </c>
      <c r="FF303" t="s">
        <v>207</v>
      </c>
      <c r="FG303">
        <v>34</v>
      </c>
      <c r="FH303">
        <v>203</v>
      </c>
      <c r="FI303" t="s">
        <v>277</v>
      </c>
      <c r="FJ303" t="s">
        <v>278</v>
      </c>
      <c r="FK303" t="s">
        <v>210</v>
      </c>
      <c r="FL303" t="s">
        <v>207</v>
      </c>
      <c r="FM303">
        <v>19</v>
      </c>
      <c r="FN303">
        <v>108</v>
      </c>
      <c r="FO303" t="s">
        <v>277</v>
      </c>
      <c r="FP303" t="s">
        <v>278</v>
      </c>
      <c r="FQ303" t="s">
        <v>210</v>
      </c>
      <c r="FR303" t="s">
        <v>207</v>
      </c>
      <c r="FS303">
        <v>0</v>
      </c>
      <c r="FT303">
        <v>0</v>
      </c>
      <c r="FU303">
        <v>340</v>
      </c>
      <c r="FV303">
        <v>1870</v>
      </c>
      <c r="FW303">
        <v>400</v>
      </c>
      <c r="FX303">
        <v>2200</v>
      </c>
      <c r="FY303">
        <v>25</v>
      </c>
      <c r="FZ303">
        <v>83</v>
      </c>
      <c r="GA303">
        <v>0</v>
      </c>
      <c r="GB303">
        <v>0</v>
      </c>
      <c r="GC303" t="s">
        <v>219</v>
      </c>
      <c r="GD303">
        <v>186</v>
      </c>
      <c r="GE303">
        <v>961</v>
      </c>
      <c r="GF303" t="s">
        <v>219</v>
      </c>
      <c r="GG303" t="s">
        <v>232</v>
      </c>
      <c r="GH303" t="s">
        <v>834</v>
      </c>
      <c r="GI303" t="s">
        <v>219</v>
      </c>
      <c r="GJ303" t="s">
        <v>277</v>
      </c>
      <c r="GK303" t="s">
        <v>219</v>
      </c>
      <c r="GL303">
        <v>150</v>
      </c>
      <c r="GM303">
        <v>812</v>
      </c>
      <c r="GN303" t="s">
        <v>219</v>
      </c>
      <c r="GO303" t="s">
        <v>237</v>
      </c>
      <c r="GP303" t="s">
        <v>211</v>
      </c>
      <c r="GQ303" t="s">
        <v>257</v>
      </c>
      <c r="GR303" t="s">
        <v>1198</v>
      </c>
    </row>
    <row r="304" spans="1:200" x14ac:dyDescent="0.2">
      <c r="A304" t="s">
        <v>246</v>
      </c>
      <c r="B304" t="s">
        <v>247</v>
      </c>
      <c r="C304" t="s">
        <v>1200</v>
      </c>
      <c r="D304" t="s">
        <v>506</v>
      </c>
      <c r="E304" t="s">
        <v>1199</v>
      </c>
      <c r="F304" t="s">
        <v>1201</v>
      </c>
      <c r="G304">
        <v>9</v>
      </c>
      <c r="H304">
        <v>9</v>
      </c>
      <c r="I304" t="s">
        <v>219</v>
      </c>
      <c r="J304">
        <v>63</v>
      </c>
      <c r="K304">
        <v>340</v>
      </c>
      <c r="L304">
        <v>9</v>
      </c>
      <c r="M304">
        <v>49</v>
      </c>
      <c r="N304" t="s">
        <v>271</v>
      </c>
      <c r="O304" t="s">
        <v>483</v>
      </c>
      <c r="P304">
        <v>13</v>
      </c>
      <c r="Q304">
        <v>70</v>
      </c>
      <c r="R304" t="s">
        <v>271</v>
      </c>
      <c r="S304" t="s">
        <v>483</v>
      </c>
      <c r="T304">
        <v>10</v>
      </c>
      <c r="U304">
        <v>54</v>
      </c>
      <c r="V304" t="s">
        <v>271</v>
      </c>
      <c r="W304" t="s">
        <v>483</v>
      </c>
      <c r="X304">
        <v>5</v>
      </c>
      <c r="Y304">
        <v>27</v>
      </c>
      <c r="Z304" t="s">
        <v>247</v>
      </c>
      <c r="AA304" t="s">
        <v>248</v>
      </c>
      <c r="AB304">
        <v>7</v>
      </c>
      <c r="AC304">
        <v>38</v>
      </c>
      <c r="AD304" t="s">
        <v>247</v>
      </c>
      <c r="AE304" t="s">
        <v>248</v>
      </c>
      <c r="AF304">
        <v>19</v>
      </c>
      <c r="AG304">
        <v>102</v>
      </c>
      <c r="AH304" t="s">
        <v>247</v>
      </c>
      <c r="AI304" t="s">
        <v>506</v>
      </c>
      <c r="AJ304">
        <v>0</v>
      </c>
      <c r="AK304">
        <v>0</v>
      </c>
      <c r="AL304" t="s">
        <v>219</v>
      </c>
      <c r="AM304">
        <v>10</v>
      </c>
      <c r="AN304">
        <v>54</v>
      </c>
      <c r="AO304">
        <v>0</v>
      </c>
      <c r="AP304">
        <v>0</v>
      </c>
      <c r="AQ304" t="s">
        <v>207</v>
      </c>
      <c r="AR304" t="s">
        <v>207</v>
      </c>
      <c r="AS304">
        <v>0</v>
      </c>
      <c r="AT304">
        <v>0</v>
      </c>
      <c r="AU304" t="s">
        <v>207</v>
      </c>
      <c r="AV304" t="s">
        <v>207</v>
      </c>
      <c r="AW304">
        <v>0</v>
      </c>
      <c r="AX304">
        <v>0</v>
      </c>
      <c r="AY304" t="s">
        <v>207</v>
      </c>
      <c r="AZ304" t="s">
        <v>207</v>
      </c>
      <c r="BA304">
        <v>0</v>
      </c>
      <c r="BB304">
        <v>0</v>
      </c>
      <c r="BC304" t="s">
        <v>207</v>
      </c>
      <c r="BD304" t="s">
        <v>207</v>
      </c>
      <c r="BE304">
        <v>10</v>
      </c>
      <c r="BF304">
        <v>54</v>
      </c>
      <c r="BG304" t="s">
        <v>782</v>
      </c>
      <c r="BH304" t="s">
        <v>1202</v>
      </c>
      <c r="BI304">
        <v>0</v>
      </c>
      <c r="BJ304">
        <v>0</v>
      </c>
      <c r="BK304">
        <v>49</v>
      </c>
      <c r="BL304">
        <v>0</v>
      </c>
      <c r="BM304">
        <v>0</v>
      </c>
      <c r="BN304">
        <v>0</v>
      </c>
      <c r="BO304" t="s">
        <v>206</v>
      </c>
      <c r="BP304">
        <v>0</v>
      </c>
      <c r="BQ304">
        <v>70</v>
      </c>
      <c r="BR304">
        <v>0</v>
      </c>
      <c r="BS304">
        <v>0</v>
      </c>
      <c r="BT304" t="s">
        <v>206</v>
      </c>
      <c r="BU304">
        <v>0</v>
      </c>
      <c r="BV304">
        <v>54</v>
      </c>
      <c r="BW304">
        <v>0</v>
      </c>
      <c r="BX304">
        <v>0</v>
      </c>
      <c r="BY304" t="s">
        <v>206</v>
      </c>
      <c r="BZ304">
        <v>0</v>
      </c>
      <c r="CA304">
        <v>27</v>
      </c>
      <c r="CB304">
        <v>0</v>
      </c>
      <c r="CC304">
        <v>0</v>
      </c>
      <c r="CD304" t="s">
        <v>206</v>
      </c>
      <c r="CE304">
        <v>0</v>
      </c>
      <c r="CF304">
        <v>38</v>
      </c>
      <c r="CG304">
        <v>0</v>
      </c>
      <c r="CH304">
        <v>0</v>
      </c>
      <c r="CI304" t="s">
        <v>206</v>
      </c>
      <c r="CJ304">
        <v>0</v>
      </c>
      <c r="CK304">
        <v>102</v>
      </c>
      <c r="CL304">
        <v>0</v>
      </c>
      <c r="CM304">
        <v>0</v>
      </c>
      <c r="CN304" t="s">
        <v>206</v>
      </c>
      <c r="CO304" t="s">
        <v>207</v>
      </c>
      <c r="CP304">
        <v>0</v>
      </c>
      <c r="CQ304">
        <v>0</v>
      </c>
      <c r="CR304">
        <v>0</v>
      </c>
      <c r="CS304">
        <v>63</v>
      </c>
      <c r="CT304">
        <v>340</v>
      </c>
      <c r="CU304" t="s">
        <v>219</v>
      </c>
      <c r="CV304">
        <v>15</v>
      </c>
      <c r="CW304">
        <v>81</v>
      </c>
      <c r="CX304">
        <v>1873</v>
      </c>
      <c r="CY304">
        <v>10114</v>
      </c>
      <c r="CZ304" t="s">
        <v>219</v>
      </c>
      <c r="DA304">
        <f>Table1[[#This Row],[i- returnees internal present household]]+Table1[[#This Row],[k- abroad returnee household]]</f>
        <v>293</v>
      </c>
      <c r="DB304">
        <f>Table1[[#This Row],[i- returnees internal present individuals]]+Table1[[#This Row],[k- abroad returnee individuals]]</f>
        <v>1582</v>
      </c>
      <c r="DC304" t="s">
        <v>219</v>
      </c>
      <c r="DD304">
        <v>233</v>
      </c>
      <c r="DE304">
        <v>1258</v>
      </c>
      <c r="DF304">
        <v>24</v>
      </c>
      <c r="DG304">
        <v>130</v>
      </c>
      <c r="DH304" t="s">
        <v>247</v>
      </c>
      <c r="DI304" t="s">
        <v>506</v>
      </c>
      <c r="DJ304" t="s">
        <v>210</v>
      </c>
      <c r="DK304" t="s">
        <v>207</v>
      </c>
      <c r="DL304">
        <v>18</v>
      </c>
      <c r="DM304">
        <v>97</v>
      </c>
      <c r="DN304" t="s">
        <v>247</v>
      </c>
      <c r="DO304" t="s">
        <v>506</v>
      </c>
      <c r="DP304" t="s">
        <v>210</v>
      </c>
      <c r="DQ304" t="s">
        <v>207</v>
      </c>
      <c r="DR304">
        <v>20</v>
      </c>
      <c r="DS304">
        <v>108</v>
      </c>
      <c r="DT304" t="s">
        <v>271</v>
      </c>
      <c r="DU304" t="s">
        <v>483</v>
      </c>
      <c r="DV304" t="s">
        <v>242</v>
      </c>
      <c r="DW304" t="s">
        <v>207</v>
      </c>
      <c r="DX304">
        <v>58</v>
      </c>
      <c r="DY304">
        <v>313</v>
      </c>
      <c r="DZ304" t="s">
        <v>271</v>
      </c>
      <c r="EA304" t="s">
        <v>482</v>
      </c>
      <c r="EB304" t="s">
        <v>242</v>
      </c>
      <c r="EC304" t="s">
        <v>207</v>
      </c>
      <c r="ED304">
        <v>113</v>
      </c>
      <c r="EE304">
        <v>610</v>
      </c>
      <c r="EF304" t="s">
        <v>271</v>
      </c>
      <c r="EG304" t="s">
        <v>483</v>
      </c>
      <c r="EH304" t="s">
        <v>242</v>
      </c>
      <c r="EI304" t="s">
        <v>207</v>
      </c>
      <c r="EJ304">
        <v>0</v>
      </c>
      <c r="EK304">
        <v>0</v>
      </c>
      <c r="EL304" t="s">
        <v>219</v>
      </c>
      <c r="EM304">
        <v>60</v>
      </c>
      <c r="EN304">
        <v>324</v>
      </c>
      <c r="EO304">
        <v>7</v>
      </c>
      <c r="EP304">
        <v>38</v>
      </c>
      <c r="EQ304" t="s">
        <v>281</v>
      </c>
      <c r="ER304" t="s">
        <v>484</v>
      </c>
      <c r="ES304" t="s">
        <v>210</v>
      </c>
      <c r="ET304" t="s">
        <v>207</v>
      </c>
      <c r="EU304">
        <v>5</v>
      </c>
      <c r="EV304">
        <v>27</v>
      </c>
      <c r="EW304" t="s">
        <v>281</v>
      </c>
      <c r="EX304" t="s">
        <v>484</v>
      </c>
      <c r="EY304" t="s">
        <v>210</v>
      </c>
      <c r="EZ304" t="s">
        <v>207</v>
      </c>
      <c r="FA304">
        <v>3</v>
      </c>
      <c r="FB304">
        <v>16</v>
      </c>
      <c r="FC304" t="s">
        <v>281</v>
      </c>
      <c r="FD304" t="s">
        <v>484</v>
      </c>
      <c r="FE304" t="s">
        <v>242</v>
      </c>
      <c r="FF304" t="s">
        <v>207</v>
      </c>
      <c r="FG304">
        <v>10</v>
      </c>
      <c r="FH304">
        <v>54</v>
      </c>
      <c r="FI304" t="s">
        <v>281</v>
      </c>
      <c r="FJ304" t="s">
        <v>484</v>
      </c>
      <c r="FK304" t="s">
        <v>210</v>
      </c>
      <c r="FL304" t="s">
        <v>207</v>
      </c>
      <c r="FM304">
        <v>35</v>
      </c>
      <c r="FN304">
        <v>189</v>
      </c>
      <c r="FO304" t="s">
        <v>281</v>
      </c>
      <c r="FP304" t="s">
        <v>393</v>
      </c>
      <c r="FQ304" t="s">
        <v>210</v>
      </c>
      <c r="FR304" t="s">
        <v>207</v>
      </c>
      <c r="FS304">
        <v>0</v>
      </c>
      <c r="FT304">
        <v>0</v>
      </c>
      <c r="FU304">
        <v>146</v>
      </c>
      <c r="FV304">
        <v>788</v>
      </c>
      <c r="FW304">
        <v>115</v>
      </c>
      <c r="FX304">
        <v>621</v>
      </c>
      <c r="FY304">
        <v>32</v>
      </c>
      <c r="FZ304">
        <v>173</v>
      </c>
      <c r="GA304">
        <v>0</v>
      </c>
      <c r="GB304">
        <v>0</v>
      </c>
      <c r="GC304" t="s">
        <v>219</v>
      </c>
      <c r="GD304">
        <v>368</v>
      </c>
      <c r="GE304">
        <v>2066</v>
      </c>
      <c r="GF304" t="s">
        <v>219</v>
      </c>
      <c r="GG304" t="s">
        <v>247</v>
      </c>
      <c r="GH304" t="s">
        <v>506</v>
      </c>
      <c r="GI304" t="s">
        <v>219</v>
      </c>
      <c r="GJ304" t="s">
        <v>281</v>
      </c>
      <c r="GK304" t="s">
        <v>219</v>
      </c>
      <c r="GL304">
        <v>34</v>
      </c>
      <c r="GM304">
        <v>184</v>
      </c>
      <c r="GN304" t="s">
        <v>219</v>
      </c>
      <c r="GO304" t="s">
        <v>237</v>
      </c>
      <c r="GP304" t="s">
        <v>212</v>
      </c>
      <c r="GQ304" t="s">
        <v>212</v>
      </c>
      <c r="GR304" t="s">
        <v>220</v>
      </c>
    </row>
    <row r="305" spans="1:200" x14ac:dyDescent="0.2">
      <c r="A305" t="s">
        <v>383</v>
      </c>
      <c r="B305" t="s">
        <v>384</v>
      </c>
      <c r="C305" t="s">
        <v>395</v>
      </c>
      <c r="D305" t="s">
        <v>396</v>
      </c>
      <c r="E305" t="s">
        <v>1203</v>
      </c>
      <c r="F305" t="s">
        <v>1204</v>
      </c>
      <c r="G305">
        <v>9</v>
      </c>
      <c r="H305">
        <v>9</v>
      </c>
      <c r="I305" t="s">
        <v>219</v>
      </c>
      <c r="J305">
        <v>682</v>
      </c>
      <c r="K305">
        <v>3050</v>
      </c>
      <c r="L305">
        <v>0</v>
      </c>
      <c r="M305">
        <v>0</v>
      </c>
      <c r="N305" t="s">
        <v>207</v>
      </c>
      <c r="O305" t="s">
        <v>207</v>
      </c>
      <c r="P305">
        <v>0</v>
      </c>
      <c r="Q305">
        <v>0</v>
      </c>
      <c r="R305" t="s">
        <v>207</v>
      </c>
      <c r="S305" t="s">
        <v>207</v>
      </c>
      <c r="T305">
        <v>0</v>
      </c>
      <c r="U305">
        <v>0</v>
      </c>
      <c r="V305" t="s">
        <v>207</v>
      </c>
      <c r="W305" t="s">
        <v>207</v>
      </c>
      <c r="X305">
        <v>0</v>
      </c>
      <c r="Y305">
        <v>0</v>
      </c>
      <c r="Z305" t="s">
        <v>207</v>
      </c>
      <c r="AA305" t="s">
        <v>207</v>
      </c>
      <c r="AB305">
        <v>0</v>
      </c>
      <c r="AC305">
        <v>0</v>
      </c>
      <c r="AD305" t="s">
        <v>207</v>
      </c>
      <c r="AE305" t="s">
        <v>207</v>
      </c>
      <c r="AF305">
        <v>682</v>
      </c>
      <c r="AG305">
        <v>3050</v>
      </c>
      <c r="AH305" t="s">
        <v>384</v>
      </c>
      <c r="AI305" t="s">
        <v>701</v>
      </c>
      <c r="AJ305">
        <v>0</v>
      </c>
      <c r="AK305">
        <v>0</v>
      </c>
      <c r="AL305" t="s">
        <v>206</v>
      </c>
      <c r="AM305">
        <v>0</v>
      </c>
      <c r="AN305">
        <v>0</v>
      </c>
      <c r="AO305">
        <v>0</v>
      </c>
      <c r="AP305">
        <v>0</v>
      </c>
      <c r="AQ305" t="s">
        <v>207</v>
      </c>
      <c r="AR305" t="s">
        <v>207</v>
      </c>
      <c r="AS305">
        <v>0</v>
      </c>
      <c r="AT305">
        <v>0</v>
      </c>
      <c r="AU305" t="s">
        <v>207</v>
      </c>
      <c r="AV305" t="s">
        <v>207</v>
      </c>
      <c r="AW305">
        <v>0</v>
      </c>
      <c r="AX305">
        <v>0</v>
      </c>
      <c r="AY305" t="s">
        <v>207</v>
      </c>
      <c r="AZ305" t="s">
        <v>207</v>
      </c>
      <c r="BA305">
        <v>0</v>
      </c>
      <c r="BB305">
        <v>0</v>
      </c>
      <c r="BC305" t="s">
        <v>207</v>
      </c>
      <c r="BD305" t="s">
        <v>207</v>
      </c>
      <c r="BE305">
        <v>0</v>
      </c>
      <c r="BF305">
        <v>0</v>
      </c>
      <c r="BG305" t="s">
        <v>207</v>
      </c>
      <c r="BH305" t="s">
        <v>207</v>
      </c>
      <c r="BI305">
        <v>0</v>
      </c>
      <c r="BJ305">
        <v>0</v>
      </c>
      <c r="BK305">
        <v>0</v>
      </c>
      <c r="BL305">
        <v>0</v>
      </c>
      <c r="BM305">
        <v>0</v>
      </c>
      <c r="BN305">
        <v>0</v>
      </c>
      <c r="BO305" t="s">
        <v>206</v>
      </c>
      <c r="BP305">
        <v>0</v>
      </c>
      <c r="BQ305">
        <v>0</v>
      </c>
      <c r="BR305">
        <v>0</v>
      </c>
      <c r="BS305">
        <v>0</v>
      </c>
      <c r="BT305" t="s">
        <v>206</v>
      </c>
      <c r="BU305">
        <v>0</v>
      </c>
      <c r="BV305">
        <v>0</v>
      </c>
      <c r="BW305">
        <v>0</v>
      </c>
      <c r="BX305">
        <v>0</v>
      </c>
      <c r="BY305" t="s">
        <v>206</v>
      </c>
      <c r="BZ305">
        <v>0</v>
      </c>
      <c r="CA305">
        <v>0</v>
      </c>
      <c r="CB305">
        <v>0</v>
      </c>
      <c r="CC305">
        <v>0</v>
      </c>
      <c r="CD305" t="s">
        <v>206</v>
      </c>
      <c r="CE305">
        <v>0</v>
      </c>
      <c r="CF305">
        <v>0</v>
      </c>
      <c r="CG305">
        <v>0</v>
      </c>
      <c r="CH305">
        <v>0</v>
      </c>
      <c r="CI305" t="s">
        <v>206</v>
      </c>
      <c r="CJ305">
        <v>3050</v>
      </c>
      <c r="CK305">
        <v>0</v>
      </c>
      <c r="CL305">
        <v>0</v>
      </c>
      <c r="CM305">
        <v>0</v>
      </c>
      <c r="CN305" t="s">
        <v>206</v>
      </c>
      <c r="CO305" t="s">
        <v>207</v>
      </c>
      <c r="CP305">
        <v>0</v>
      </c>
      <c r="CQ305">
        <v>0</v>
      </c>
      <c r="CR305">
        <v>0</v>
      </c>
      <c r="CS305">
        <v>682</v>
      </c>
      <c r="CT305">
        <v>3050</v>
      </c>
      <c r="CU305" t="s">
        <v>206</v>
      </c>
      <c r="CV305">
        <v>0</v>
      </c>
      <c r="CW305">
        <v>0</v>
      </c>
      <c r="CX305">
        <v>270</v>
      </c>
      <c r="CY305">
        <v>1484</v>
      </c>
      <c r="CZ305" t="s">
        <v>219</v>
      </c>
      <c r="DA305">
        <f>Table1[[#This Row],[i- returnees internal present household]]+Table1[[#This Row],[k- abroad returnee household]]</f>
        <v>491</v>
      </c>
      <c r="DB305">
        <f>Table1[[#This Row],[i- returnees internal present individuals]]+Table1[[#This Row],[k- abroad returnee individuals]]</f>
        <v>2419</v>
      </c>
      <c r="DC305" t="s">
        <v>206</v>
      </c>
      <c r="DD305">
        <v>0</v>
      </c>
      <c r="DE305">
        <v>0</v>
      </c>
      <c r="DF305">
        <v>0</v>
      </c>
      <c r="DG305">
        <v>0</v>
      </c>
      <c r="DH305" t="s">
        <v>207</v>
      </c>
      <c r="DI305" t="s">
        <v>207</v>
      </c>
      <c r="DJ305" t="s">
        <v>207</v>
      </c>
      <c r="DK305" t="s">
        <v>207</v>
      </c>
      <c r="DL305">
        <v>0</v>
      </c>
      <c r="DM305">
        <v>0</v>
      </c>
      <c r="DN305" t="s">
        <v>207</v>
      </c>
      <c r="DO305" t="s">
        <v>207</v>
      </c>
      <c r="DP305" t="s">
        <v>207</v>
      </c>
      <c r="DQ305" t="s">
        <v>207</v>
      </c>
      <c r="DR305">
        <v>0</v>
      </c>
      <c r="DS305">
        <v>0</v>
      </c>
      <c r="DT305" t="s">
        <v>207</v>
      </c>
      <c r="DU305" t="s">
        <v>207</v>
      </c>
      <c r="DV305" t="s">
        <v>207</v>
      </c>
      <c r="DW305" t="s">
        <v>207</v>
      </c>
      <c r="DX305">
        <v>0</v>
      </c>
      <c r="DY305">
        <v>0</v>
      </c>
      <c r="DZ305" t="s">
        <v>207</v>
      </c>
      <c r="EA305" t="s">
        <v>207</v>
      </c>
      <c r="EB305" t="s">
        <v>207</v>
      </c>
      <c r="EC305" t="s">
        <v>207</v>
      </c>
      <c r="ED305">
        <v>0</v>
      </c>
      <c r="EE305">
        <v>0</v>
      </c>
      <c r="EF305" t="s">
        <v>207</v>
      </c>
      <c r="EG305" t="s">
        <v>207</v>
      </c>
      <c r="EH305" t="s">
        <v>207</v>
      </c>
      <c r="EI305" t="s">
        <v>207</v>
      </c>
      <c r="EJ305">
        <v>0</v>
      </c>
      <c r="EK305">
        <v>0</v>
      </c>
      <c r="EL305" t="s">
        <v>219</v>
      </c>
      <c r="EM305">
        <v>491</v>
      </c>
      <c r="EN305">
        <v>2419</v>
      </c>
      <c r="EO305">
        <v>331</v>
      </c>
      <c r="EP305">
        <v>1671</v>
      </c>
      <c r="EQ305" t="s">
        <v>277</v>
      </c>
      <c r="ER305" t="s">
        <v>278</v>
      </c>
      <c r="ES305" t="s">
        <v>364</v>
      </c>
      <c r="ET305" t="s">
        <v>207</v>
      </c>
      <c r="EU305">
        <v>120</v>
      </c>
      <c r="EV305">
        <v>488</v>
      </c>
      <c r="EW305" t="s">
        <v>277</v>
      </c>
      <c r="EX305" t="s">
        <v>278</v>
      </c>
      <c r="EY305" t="s">
        <v>364</v>
      </c>
      <c r="EZ305" t="s">
        <v>207</v>
      </c>
      <c r="FA305">
        <v>0</v>
      </c>
      <c r="FB305">
        <v>0</v>
      </c>
      <c r="FC305" t="s">
        <v>207</v>
      </c>
      <c r="FD305" t="s">
        <v>207</v>
      </c>
      <c r="FE305" t="s">
        <v>207</v>
      </c>
      <c r="FF305" t="s">
        <v>207</v>
      </c>
      <c r="FG305">
        <v>40</v>
      </c>
      <c r="FH305">
        <v>260</v>
      </c>
      <c r="FI305" t="s">
        <v>277</v>
      </c>
      <c r="FJ305" t="s">
        <v>278</v>
      </c>
      <c r="FK305" t="s">
        <v>364</v>
      </c>
      <c r="FL305" t="s">
        <v>207</v>
      </c>
      <c r="FM305">
        <v>0</v>
      </c>
      <c r="FN305">
        <v>0</v>
      </c>
      <c r="FO305" t="s">
        <v>207</v>
      </c>
      <c r="FP305" t="s">
        <v>207</v>
      </c>
      <c r="FQ305" t="s">
        <v>207</v>
      </c>
      <c r="FR305" t="s">
        <v>207</v>
      </c>
      <c r="FS305">
        <v>0</v>
      </c>
      <c r="FT305">
        <v>0</v>
      </c>
      <c r="FU305">
        <v>0</v>
      </c>
      <c r="FV305">
        <v>0</v>
      </c>
      <c r="FW305">
        <v>491</v>
      </c>
      <c r="FX305">
        <v>2419</v>
      </c>
      <c r="FY305">
        <v>0</v>
      </c>
      <c r="FZ305">
        <v>0</v>
      </c>
      <c r="GA305">
        <v>0</v>
      </c>
      <c r="GB305">
        <v>0</v>
      </c>
      <c r="GC305" t="s">
        <v>206</v>
      </c>
      <c r="GD305">
        <v>0</v>
      </c>
      <c r="GE305">
        <v>0</v>
      </c>
      <c r="GF305" t="s">
        <v>206</v>
      </c>
      <c r="GG305" t="s">
        <v>207</v>
      </c>
      <c r="GH305" t="s">
        <v>207</v>
      </c>
      <c r="GI305" t="s">
        <v>206</v>
      </c>
      <c r="GJ305" t="s">
        <v>207</v>
      </c>
      <c r="GK305" t="s">
        <v>219</v>
      </c>
      <c r="GL305">
        <v>50</v>
      </c>
      <c r="GM305">
        <v>270</v>
      </c>
      <c r="GN305" t="s">
        <v>206</v>
      </c>
      <c r="GO305" t="s">
        <v>212</v>
      </c>
      <c r="GP305" t="s">
        <v>212</v>
      </c>
      <c r="GQ305" t="s">
        <v>212</v>
      </c>
      <c r="GR305" t="s">
        <v>220</v>
      </c>
    </row>
    <row r="306" spans="1:200" x14ac:dyDescent="0.2">
      <c r="A306" t="s">
        <v>246</v>
      </c>
      <c r="B306" t="s">
        <v>247</v>
      </c>
      <c r="C306" t="s">
        <v>488</v>
      </c>
      <c r="D306" t="s">
        <v>489</v>
      </c>
      <c r="E306" t="s">
        <v>1205</v>
      </c>
      <c r="F306" t="s">
        <v>1206</v>
      </c>
      <c r="G306">
        <v>9</v>
      </c>
      <c r="H306">
        <v>9</v>
      </c>
      <c r="I306" t="s">
        <v>219</v>
      </c>
      <c r="J306">
        <v>66</v>
      </c>
      <c r="K306">
        <v>341</v>
      </c>
      <c r="L306">
        <v>22</v>
      </c>
      <c r="M306">
        <v>111</v>
      </c>
      <c r="N306" t="s">
        <v>247</v>
      </c>
      <c r="O306" t="s">
        <v>310</v>
      </c>
      <c r="P306">
        <v>15</v>
      </c>
      <c r="Q306">
        <v>77</v>
      </c>
      <c r="R306" t="s">
        <v>247</v>
      </c>
      <c r="S306" t="s">
        <v>248</v>
      </c>
      <c r="T306">
        <v>12</v>
      </c>
      <c r="U306">
        <v>61</v>
      </c>
      <c r="V306" t="s">
        <v>235</v>
      </c>
      <c r="W306" t="s">
        <v>300</v>
      </c>
      <c r="X306">
        <v>10</v>
      </c>
      <c r="Y306">
        <v>54</v>
      </c>
      <c r="Z306" t="s">
        <v>247</v>
      </c>
      <c r="AA306" t="s">
        <v>273</v>
      </c>
      <c r="AB306">
        <v>4</v>
      </c>
      <c r="AC306">
        <v>22</v>
      </c>
      <c r="AD306" t="s">
        <v>247</v>
      </c>
      <c r="AE306" t="s">
        <v>248</v>
      </c>
      <c r="AF306">
        <v>3</v>
      </c>
      <c r="AG306">
        <v>16</v>
      </c>
      <c r="AH306" t="s">
        <v>247</v>
      </c>
      <c r="AI306" t="s">
        <v>248</v>
      </c>
      <c r="AJ306">
        <v>0</v>
      </c>
      <c r="AK306">
        <v>0</v>
      </c>
      <c r="AL306" t="s">
        <v>219</v>
      </c>
      <c r="AM306">
        <v>6</v>
      </c>
      <c r="AN306">
        <v>27</v>
      </c>
      <c r="AO306">
        <v>1</v>
      </c>
      <c r="AP306">
        <v>4</v>
      </c>
      <c r="AQ306" t="s">
        <v>277</v>
      </c>
      <c r="AR306" t="s">
        <v>278</v>
      </c>
      <c r="AS306">
        <v>1</v>
      </c>
      <c r="AT306">
        <v>4</v>
      </c>
      <c r="AU306" t="s">
        <v>279</v>
      </c>
      <c r="AV306" t="s">
        <v>280</v>
      </c>
      <c r="AW306">
        <v>1</v>
      </c>
      <c r="AX306">
        <v>4</v>
      </c>
      <c r="AY306" t="s">
        <v>281</v>
      </c>
      <c r="AZ306" t="s">
        <v>282</v>
      </c>
      <c r="BA306">
        <v>1</v>
      </c>
      <c r="BB306">
        <v>4</v>
      </c>
      <c r="BC306" t="s">
        <v>281</v>
      </c>
      <c r="BD306" t="s">
        <v>282</v>
      </c>
      <c r="BE306">
        <v>2</v>
      </c>
      <c r="BF306">
        <v>11</v>
      </c>
      <c r="BG306" t="s">
        <v>279</v>
      </c>
      <c r="BH306" t="s">
        <v>280</v>
      </c>
      <c r="BI306">
        <v>0</v>
      </c>
      <c r="BJ306">
        <v>0</v>
      </c>
      <c r="BK306">
        <v>111</v>
      </c>
      <c r="BL306">
        <v>0</v>
      </c>
      <c r="BM306">
        <v>0</v>
      </c>
      <c r="BN306">
        <v>0</v>
      </c>
      <c r="BO306" t="s">
        <v>206</v>
      </c>
      <c r="BP306">
        <v>0</v>
      </c>
      <c r="BQ306">
        <v>77</v>
      </c>
      <c r="BR306">
        <v>0</v>
      </c>
      <c r="BS306">
        <v>0</v>
      </c>
      <c r="BT306" t="s">
        <v>206</v>
      </c>
      <c r="BU306">
        <v>10</v>
      </c>
      <c r="BV306">
        <v>51</v>
      </c>
      <c r="BW306">
        <v>0</v>
      </c>
      <c r="BX306">
        <v>0</v>
      </c>
      <c r="BY306" t="s">
        <v>206</v>
      </c>
      <c r="BZ306">
        <v>0</v>
      </c>
      <c r="CA306">
        <v>54</v>
      </c>
      <c r="CB306">
        <v>0</v>
      </c>
      <c r="CC306">
        <v>0</v>
      </c>
      <c r="CD306" t="s">
        <v>206</v>
      </c>
      <c r="CE306">
        <v>0</v>
      </c>
      <c r="CF306">
        <v>22</v>
      </c>
      <c r="CG306">
        <v>0</v>
      </c>
      <c r="CH306">
        <v>0</v>
      </c>
      <c r="CI306" t="s">
        <v>206</v>
      </c>
      <c r="CJ306">
        <v>0</v>
      </c>
      <c r="CK306">
        <v>16</v>
      </c>
      <c r="CL306">
        <v>0</v>
      </c>
      <c r="CM306">
        <v>0</v>
      </c>
      <c r="CN306" t="s">
        <v>206</v>
      </c>
      <c r="CO306" t="s">
        <v>207</v>
      </c>
      <c r="CP306">
        <v>0</v>
      </c>
      <c r="CQ306">
        <v>0</v>
      </c>
      <c r="CR306">
        <v>0</v>
      </c>
      <c r="CS306">
        <v>66</v>
      </c>
      <c r="CT306">
        <v>341</v>
      </c>
      <c r="CU306" t="s">
        <v>219</v>
      </c>
      <c r="CV306">
        <v>2</v>
      </c>
      <c r="CW306">
        <v>11</v>
      </c>
      <c r="CX306">
        <v>3185</v>
      </c>
      <c r="CY306">
        <v>19873</v>
      </c>
      <c r="CZ306" t="s">
        <v>219</v>
      </c>
      <c r="DA306">
        <f>Table1[[#This Row],[i- returnees internal present household]]+Table1[[#This Row],[k- abroad returnee household]]</f>
        <v>170</v>
      </c>
      <c r="DB306">
        <f>Table1[[#This Row],[i- returnees internal present individuals]]+Table1[[#This Row],[k- abroad returnee individuals]]</f>
        <v>902</v>
      </c>
      <c r="DC306" t="s">
        <v>219</v>
      </c>
      <c r="DD306">
        <v>133</v>
      </c>
      <c r="DE306">
        <v>725</v>
      </c>
      <c r="DF306">
        <v>24</v>
      </c>
      <c r="DG306">
        <v>131</v>
      </c>
      <c r="DH306" t="s">
        <v>288</v>
      </c>
      <c r="DI306" t="s">
        <v>646</v>
      </c>
      <c r="DJ306" t="s">
        <v>210</v>
      </c>
      <c r="DK306" t="s">
        <v>207</v>
      </c>
      <c r="DL306">
        <v>26</v>
      </c>
      <c r="DM306">
        <v>132</v>
      </c>
      <c r="DN306" t="s">
        <v>253</v>
      </c>
      <c r="DO306" t="s">
        <v>254</v>
      </c>
      <c r="DP306" t="s">
        <v>210</v>
      </c>
      <c r="DQ306" t="s">
        <v>207</v>
      </c>
      <c r="DR306">
        <v>43</v>
      </c>
      <c r="DS306">
        <v>234</v>
      </c>
      <c r="DT306" t="s">
        <v>247</v>
      </c>
      <c r="DU306" t="s">
        <v>248</v>
      </c>
      <c r="DV306" t="s">
        <v>242</v>
      </c>
      <c r="DW306" t="s">
        <v>207</v>
      </c>
      <c r="DX306">
        <v>14</v>
      </c>
      <c r="DY306">
        <v>90</v>
      </c>
      <c r="DZ306" t="s">
        <v>247</v>
      </c>
      <c r="EA306" t="s">
        <v>248</v>
      </c>
      <c r="EB306" t="s">
        <v>242</v>
      </c>
      <c r="EC306" t="s">
        <v>207</v>
      </c>
      <c r="ED306">
        <v>26</v>
      </c>
      <c r="EE306">
        <v>138</v>
      </c>
      <c r="EF306" t="s">
        <v>253</v>
      </c>
      <c r="EG306" t="s">
        <v>254</v>
      </c>
      <c r="EH306" t="s">
        <v>242</v>
      </c>
      <c r="EI306" t="s">
        <v>207</v>
      </c>
      <c r="EJ306">
        <v>0</v>
      </c>
      <c r="EK306">
        <v>0</v>
      </c>
      <c r="EL306" t="s">
        <v>219</v>
      </c>
      <c r="EM306">
        <v>37</v>
      </c>
      <c r="EN306">
        <v>177</v>
      </c>
      <c r="EO306">
        <v>2</v>
      </c>
      <c r="EP306">
        <v>11</v>
      </c>
      <c r="EQ306" t="s">
        <v>277</v>
      </c>
      <c r="ER306" t="s">
        <v>278</v>
      </c>
      <c r="ES306" t="s">
        <v>210</v>
      </c>
      <c r="ET306" t="s">
        <v>207</v>
      </c>
      <c r="EU306">
        <v>5</v>
      </c>
      <c r="EV306">
        <v>22</v>
      </c>
      <c r="EW306" t="s">
        <v>279</v>
      </c>
      <c r="EX306" t="s">
        <v>280</v>
      </c>
      <c r="EY306" t="s">
        <v>210</v>
      </c>
      <c r="EZ306" t="s">
        <v>207</v>
      </c>
      <c r="FA306">
        <v>7</v>
      </c>
      <c r="FB306">
        <v>32</v>
      </c>
      <c r="FC306" t="s">
        <v>281</v>
      </c>
      <c r="FD306" t="s">
        <v>282</v>
      </c>
      <c r="FE306" t="s">
        <v>210</v>
      </c>
      <c r="FF306" t="s">
        <v>207</v>
      </c>
      <c r="FG306">
        <v>11</v>
      </c>
      <c r="FH306">
        <v>51</v>
      </c>
      <c r="FI306" t="s">
        <v>281</v>
      </c>
      <c r="FJ306" t="s">
        <v>282</v>
      </c>
      <c r="FK306" t="s">
        <v>210</v>
      </c>
      <c r="FL306" t="s">
        <v>207</v>
      </c>
      <c r="FM306">
        <v>12</v>
      </c>
      <c r="FN306">
        <v>61</v>
      </c>
      <c r="FO306" t="s">
        <v>281</v>
      </c>
      <c r="FP306" t="s">
        <v>282</v>
      </c>
      <c r="FQ306" t="s">
        <v>210</v>
      </c>
      <c r="FR306" t="s">
        <v>207</v>
      </c>
      <c r="FS306">
        <v>0</v>
      </c>
      <c r="FT306">
        <v>0</v>
      </c>
      <c r="FU306">
        <v>78</v>
      </c>
      <c r="FV306">
        <v>350</v>
      </c>
      <c r="FW306">
        <v>52</v>
      </c>
      <c r="FX306">
        <v>334</v>
      </c>
      <c r="FY306">
        <v>40</v>
      </c>
      <c r="FZ306">
        <v>218</v>
      </c>
      <c r="GA306">
        <v>0</v>
      </c>
      <c r="GB306">
        <v>0</v>
      </c>
      <c r="GC306" t="s">
        <v>219</v>
      </c>
      <c r="GD306">
        <v>66</v>
      </c>
      <c r="GE306">
        <v>356</v>
      </c>
      <c r="GF306" t="s">
        <v>219</v>
      </c>
      <c r="GG306" t="s">
        <v>253</v>
      </c>
      <c r="GH306" t="s">
        <v>254</v>
      </c>
      <c r="GI306" t="s">
        <v>219</v>
      </c>
      <c r="GJ306" t="s">
        <v>279</v>
      </c>
      <c r="GK306" t="s">
        <v>219</v>
      </c>
      <c r="GL306">
        <v>35</v>
      </c>
      <c r="GM306">
        <v>189</v>
      </c>
      <c r="GN306" t="s">
        <v>219</v>
      </c>
      <c r="GO306" t="s">
        <v>212</v>
      </c>
      <c r="GP306" t="s">
        <v>212</v>
      </c>
      <c r="GQ306" t="s">
        <v>212</v>
      </c>
      <c r="GR306" t="s">
        <v>1207</v>
      </c>
    </row>
    <row r="307" spans="1:200" x14ac:dyDescent="0.2">
      <c r="A307" t="s">
        <v>383</v>
      </c>
      <c r="B307" t="s">
        <v>384</v>
      </c>
      <c r="C307" t="s">
        <v>395</v>
      </c>
      <c r="D307" t="s">
        <v>396</v>
      </c>
      <c r="E307" t="s">
        <v>1208</v>
      </c>
      <c r="F307" t="s">
        <v>1209</v>
      </c>
      <c r="G307">
        <v>9</v>
      </c>
      <c r="H307">
        <v>9</v>
      </c>
      <c r="I307" t="s">
        <v>219</v>
      </c>
      <c r="J307">
        <v>215</v>
      </c>
      <c r="K307">
        <v>1164</v>
      </c>
      <c r="L307">
        <v>0</v>
      </c>
      <c r="M307">
        <v>0</v>
      </c>
      <c r="N307" t="s">
        <v>207</v>
      </c>
      <c r="O307" t="s">
        <v>207</v>
      </c>
      <c r="P307">
        <v>0</v>
      </c>
      <c r="Q307">
        <v>0</v>
      </c>
      <c r="R307" t="s">
        <v>207</v>
      </c>
      <c r="S307" t="s">
        <v>207</v>
      </c>
      <c r="T307">
        <v>0</v>
      </c>
      <c r="U307">
        <v>0</v>
      </c>
      <c r="V307" t="s">
        <v>207</v>
      </c>
      <c r="W307" t="s">
        <v>207</v>
      </c>
      <c r="X307">
        <v>0</v>
      </c>
      <c r="Y307">
        <v>0</v>
      </c>
      <c r="Z307" t="s">
        <v>207</v>
      </c>
      <c r="AA307" t="s">
        <v>207</v>
      </c>
      <c r="AB307">
        <v>209</v>
      </c>
      <c r="AC307">
        <v>1139</v>
      </c>
      <c r="AD307" t="s">
        <v>384</v>
      </c>
      <c r="AE307" t="s">
        <v>396</v>
      </c>
      <c r="AF307">
        <v>6</v>
      </c>
      <c r="AG307">
        <v>25</v>
      </c>
      <c r="AH307" t="s">
        <v>288</v>
      </c>
      <c r="AI307" t="s">
        <v>646</v>
      </c>
      <c r="AJ307">
        <v>0</v>
      </c>
      <c r="AK307">
        <v>0</v>
      </c>
      <c r="AL307" t="s">
        <v>219</v>
      </c>
      <c r="AM307">
        <v>5</v>
      </c>
      <c r="AN307">
        <v>25</v>
      </c>
      <c r="AO307">
        <v>0</v>
      </c>
      <c r="AP307">
        <v>0</v>
      </c>
      <c r="AQ307" t="s">
        <v>207</v>
      </c>
      <c r="AR307" t="s">
        <v>207</v>
      </c>
      <c r="AS307">
        <v>0</v>
      </c>
      <c r="AT307">
        <v>0</v>
      </c>
      <c r="AU307" t="s">
        <v>207</v>
      </c>
      <c r="AV307" t="s">
        <v>207</v>
      </c>
      <c r="AW307">
        <v>0</v>
      </c>
      <c r="AX307">
        <v>0</v>
      </c>
      <c r="AY307" t="s">
        <v>207</v>
      </c>
      <c r="AZ307" t="s">
        <v>207</v>
      </c>
      <c r="BA307">
        <v>2</v>
      </c>
      <c r="BB307">
        <v>9</v>
      </c>
      <c r="BC307" t="s">
        <v>277</v>
      </c>
      <c r="BD307" t="s">
        <v>278</v>
      </c>
      <c r="BE307">
        <v>3</v>
      </c>
      <c r="BF307">
        <v>16</v>
      </c>
      <c r="BG307" t="s">
        <v>277</v>
      </c>
      <c r="BH307" t="s">
        <v>278</v>
      </c>
      <c r="BI307">
        <v>0</v>
      </c>
      <c r="BJ307">
        <v>0</v>
      </c>
      <c r="BK307">
        <v>0</v>
      </c>
      <c r="BL307">
        <v>0</v>
      </c>
      <c r="BM307">
        <v>0</v>
      </c>
      <c r="BN307">
        <v>0</v>
      </c>
      <c r="BO307" t="s">
        <v>206</v>
      </c>
      <c r="BP307">
        <v>0</v>
      </c>
      <c r="BQ307">
        <v>0</v>
      </c>
      <c r="BR307">
        <v>0</v>
      </c>
      <c r="BS307">
        <v>0</v>
      </c>
      <c r="BT307" t="s">
        <v>206</v>
      </c>
      <c r="BU307">
        <v>0</v>
      </c>
      <c r="BV307">
        <v>0</v>
      </c>
      <c r="BW307">
        <v>0</v>
      </c>
      <c r="BX307">
        <v>0</v>
      </c>
      <c r="BY307" t="s">
        <v>206</v>
      </c>
      <c r="BZ307">
        <v>0</v>
      </c>
      <c r="CA307">
        <v>0</v>
      </c>
      <c r="CB307">
        <v>0</v>
      </c>
      <c r="CC307">
        <v>0</v>
      </c>
      <c r="CD307" t="s">
        <v>206</v>
      </c>
      <c r="CE307">
        <v>0</v>
      </c>
      <c r="CF307">
        <v>1139</v>
      </c>
      <c r="CG307">
        <v>0</v>
      </c>
      <c r="CH307">
        <v>0</v>
      </c>
      <c r="CI307" t="s">
        <v>206</v>
      </c>
      <c r="CJ307">
        <v>0</v>
      </c>
      <c r="CK307">
        <v>25</v>
      </c>
      <c r="CL307">
        <v>0</v>
      </c>
      <c r="CM307">
        <v>0</v>
      </c>
      <c r="CN307" t="s">
        <v>206</v>
      </c>
      <c r="CO307" t="s">
        <v>207</v>
      </c>
      <c r="CP307">
        <v>0</v>
      </c>
      <c r="CQ307">
        <v>0</v>
      </c>
      <c r="CR307">
        <v>0</v>
      </c>
      <c r="CS307">
        <v>215</v>
      </c>
      <c r="CT307">
        <v>1164</v>
      </c>
      <c r="CU307" t="s">
        <v>206</v>
      </c>
      <c r="CV307">
        <v>0</v>
      </c>
      <c r="CW307">
        <v>0</v>
      </c>
      <c r="CX307">
        <v>3046</v>
      </c>
      <c r="CY307">
        <v>16752</v>
      </c>
      <c r="CZ307" t="s">
        <v>219</v>
      </c>
      <c r="DA307">
        <f>Table1[[#This Row],[i- returnees internal present household]]+Table1[[#This Row],[k- abroad returnee household]]</f>
        <v>333</v>
      </c>
      <c r="DB307">
        <f>Table1[[#This Row],[i- returnees internal present individuals]]+Table1[[#This Row],[k- abroad returnee individuals]]</f>
        <v>1731</v>
      </c>
      <c r="DC307" t="s">
        <v>219</v>
      </c>
      <c r="DD307">
        <v>165</v>
      </c>
      <c r="DE307">
        <v>822</v>
      </c>
      <c r="DF307">
        <v>0</v>
      </c>
      <c r="DG307">
        <v>0</v>
      </c>
      <c r="DH307" t="s">
        <v>207</v>
      </c>
      <c r="DI307" t="s">
        <v>207</v>
      </c>
      <c r="DJ307" t="s">
        <v>207</v>
      </c>
      <c r="DK307" t="s">
        <v>207</v>
      </c>
      <c r="DL307">
        <v>0</v>
      </c>
      <c r="DM307">
        <v>0</v>
      </c>
      <c r="DN307" t="s">
        <v>207</v>
      </c>
      <c r="DO307" t="s">
        <v>207</v>
      </c>
      <c r="DP307" t="s">
        <v>207</v>
      </c>
      <c r="DQ307" t="s">
        <v>207</v>
      </c>
      <c r="DR307">
        <v>35</v>
      </c>
      <c r="DS307">
        <v>144</v>
      </c>
      <c r="DT307" t="s">
        <v>288</v>
      </c>
      <c r="DU307" t="s">
        <v>644</v>
      </c>
      <c r="DV307" t="s">
        <v>210</v>
      </c>
      <c r="DW307" t="s">
        <v>207</v>
      </c>
      <c r="DX307">
        <v>50</v>
      </c>
      <c r="DY307">
        <v>265</v>
      </c>
      <c r="DZ307" t="s">
        <v>288</v>
      </c>
      <c r="EA307" t="s">
        <v>646</v>
      </c>
      <c r="EB307" t="s">
        <v>210</v>
      </c>
      <c r="EC307" t="s">
        <v>207</v>
      </c>
      <c r="ED307">
        <v>80</v>
      </c>
      <c r="EE307">
        <v>413</v>
      </c>
      <c r="EF307" t="s">
        <v>253</v>
      </c>
      <c r="EG307" t="s">
        <v>254</v>
      </c>
      <c r="EH307" t="s">
        <v>210</v>
      </c>
      <c r="EI307" t="s">
        <v>207</v>
      </c>
      <c r="EJ307">
        <v>0</v>
      </c>
      <c r="EK307">
        <v>0</v>
      </c>
      <c r="EL307" t="s">
        <v>219</v>
      </c>
      <c r="EM307">
        <v>168</v>
      </c>
      <c r="EN307">
        <v>909</v>
      </c>
      <c r="EO307">
        <v>28</v>
      </c>
      <c r="EP307">
        <v>143</v>
      </c>
      <c r="EQ307" t="s">
        <v>277</v>
      </c>
      <c r="ER307" t="s">
        <v>278</v>
      </c>
      <c r="ES307" t="s">
        <v>210</v>
      </c>
      <c r="ET307" t="s">
        <v>207</v>
      </c>
      <c r="EU307">
        <v>20</v>
      </c>
      <c r="EV307">
        <v>105</v>
      </c>
      <c r="EW307" t="s">
        <v>277</v>
      </c>
      <c r="EX307" t="s">
        <v>1210</v>
      </c>
      <c r="EY307" t="s">
        <v>210</v>
      </c>
      <c r="EZ307" t="s">
        <v>207</v>
      </c>
      <c r="FA307">
        <v>40</v>
      </c>
      <c r="FB307">
        <v>248</v>
      </c>
      <c r="FC307" t="s">
        <v>277</v>
      </c>
      <c r="FD307" t="s">
        <v>278</v>
      </c>
      <c r="FE307" t="s">
        <v>210</v>
      </c>
      <c r="FF307" t="s">
        <v>207</v>
      </c>
      <c r="FG307">
        <v>45</v>
      </c>
      <c r="FH307">
        <v>249</v>
      </c>
      <c r="FI307" t="s">
        <v>277</v>
      </c>
      <c r="FJ307" t="s">
        <v>768</v>
      </c>
      <c r="FK307" t="s">
        <v>210</v>
      </c>
      <c r="FL307" t="s">
        <v>207</v>
      </c>
      <c r="FM307">
        <v>35</v>
      </c>
      <c r="FN307">
        <v>164</v>
      </c>
      <c r="FO307" t="s">
        <v>277</v>
      </c>
      <c r="FP307" t="s">
        <v>278</v>
      </c>
      <c r="FQ307" t="s">
        <v>210</v>
      </c>
      <c r="FR307" t="s">
        <v>207</v>
      </c>
      <c r="FS307">
        <v>0</v>
      </c>
      <c r="FT307">
        <v>0</v>
      </c>
      <c r="FU307">
        <v>132</v>
      </c>
      <c r="FV307">
        <v>748</v>
      </c>
      <c r="FW307">
        <v>111</v>
      </c>
      <c r="FX307">
        <v>621</v>
      </c>
      <c r="FY307">
        <v>90</v>
      </c>
      <c r="FZ307">
        <v>362</v>
      </c>
      <c r="GA307">
        <v>0</v>
      </c>
      <c r="GB307">
        <v>0</v>
      </c>
      <c r="GC307" t="s">
        <v>219</v>
      </c>
      <c r="GD307">
        <v>30</v>
      </c>
      <c r="GE307">
        <v>160</v>
      </c>
      <c r="GF307" t="s">
        <v>219</v>
      </c>
      <c r="GG307" t="s">
        <v>288</v>
      </c>
      <c r="GH307" t="s">
        <v>644</v>
      </c>
      <c r="GI307" t="s">
        <v>219</v>
      </c>
      <c r="GJ307" t="s">
        <v>277</v>
      </c>
      <c r="GK307" t="s">
        <v>219</v>
      </c>
      <c r="GL307">
        <v>15</v>
      </c>
      <c r="GM307">
        <v>81</v>
      </c>
      <c r="GN307" t="s">
        <v>206</v>
      </c>
      <c r="GO307" t="s">
        <v>212</v>
      </c>
      <c r="GP307" t="s">
        <v>211</v>
      </c>
      <c r="GQ307" t="s">
        <v>212</v>
      </c>
      <c r="GR307" t="s">
        <v>220</v>
      </c>
    </row>
    <row r="308" spans="1:200" x14ac:dyDescent="0.2">
      <c r="A308" t="s">
        <v>643</v>
      </c>
      <c r="B308" t="s">
        <v>288</v>
      </c>
      <c r="C308" t="s">
        <v>683</v>
      </c>
      <c r="D308" t="s">
        <v>289</v>
      </c>
      <c r="E308" t="s">
        <v>1211</v>
      </c>
      <c r="F308" t="s">
        <v>1212</v>
      </c>
      <c r="G308">
        <v>9</v>
      </c>
      <c r="H308">
        <v>9</v>
      </c>
      <c r="I308" t="s">
        <v>219</v>
      </c>
      <c r="J308">
        <v>211</v>
      </c>
      <c r="K308">
        <v>993</v>
      </c>
      <c r="L308">
        <v>0</v>
      </c>
      <c r="M308">
        <v>0</v>
      </c>
      <c r="N308" t="s">
        <v>207</v>
      </c>
      <c r="O308" t="s">
        <v>207</v>
      </c>
      <c r="P308">
        <v>92</v>
      </c>
      <c r="Q308">
        <v>401</v>
      </c>
      <c r="R308" t="s">
        <v>288</v>
      </c>
      <c r="S308" t="s">
        <v>289</v>
      </c>
      <c r="T308">
        <v>72</v>
      </c>
      <c r="U308">
        <v>358</v>
      </c>
      <c r="V308" t="s">
        <v>288</v>
      </c>
      <c r="W308" t="s">
        <v>289</v>
      </c>
      <c r="X308">
        <v>1</v>
      </c>
      <c r="Y308">
        <v>3</v>
      </c>
      <c r="Z308" t="s">
        <v>207</v>
      </c>
      <c r="AA308" t="s">
        <v>207</v>
      </c>
      <c r="AB308">
        <v>46</v>
      </c>
      <c r="AC308">
        <v>231</v>
      </c>
      <c r="AD308" t="s">
        <v>288</v>
      </c>
      <c r="AE308" t="s">
        <v>289</v>
      </c>
      <c r="AF308">
        <v>0</v>
      </c>
      <c r="AG308">
        <v>0</v>
      </c>
      <c r="AH308" t="s">
        <v>207</v>
      </c>
      <c r="AI308" t="s">
        <v>207</v>
      </c>
      <c r="AJ308">
        <v>0</v>
      </c>
      <c r="AK308">
        <v>0</v>
      </c>
      <c r="AL308" t="s">
        <v>219</v>
      </c>
      <c r="AM308">
        <v>5</v>
      </c>
      <c r="AN308">
        <v>15</v>
      </c>
      <c r="AO308">
        <v>0</v>
      </c>
      <c r="AP308">
        <v>0</v>
      </c>
      <c r="AQ308" t="s">
        <v>207</v>
      </c>
      <c r="AR308" t="s">
        <v>207</v>
      </c>
      <c r="AS308">
        <v>4</v>
      </c>
      <c r="AT308">
        <v>12</v>
      </c>
      <c r="AU308" t="s">
        <v>277</v>
      </c>
      <c r="AV308" t="s">
        <v>278</v>
      </c>
      <c r="AW308">
        <v>1</v>
      </c>
      <c r="AX308">
        <v>3</v>
      </c>
      <c r="AY308" t="s">
        <v>277</v>
      </c>
      <c r="AZ308" t="s">
        <v>278</v>
      </c>
      <c r="BA308">
        <v>0</v>
      </c>
      <c r="BB308">
        <v>0</v>
      </c>
      <c r="BC308" t="s">
        <v>207</v>
      </c>
      <c r="BD308" t="s">
        <v>207</v>
      </c>
      <c r="BE308">
        <v>0</v>
      </c>
      <c r="BF308">
        <v>0</v>
      </c>
      <c r="BG308" t="s">
        <v>207</v>
      </c>
      <c r="BH308" t="s">
        <v>207</v>
      </c>
      <c r="BI308">
        <v>0</v>
      </c>
      <c r="BJ308">
        <v>0</v>
      </c>
      <c r="BK308">
        <v>0</v>
      </c>
      <c r="BL308">
        <v>0</v>
      </c>
      <c r="BM308">
        <v>0</v>
      </c>
      <c r="BN308">
        <v>0</v>
      </c>
      <c r="BO308" t="s">
        <v>206</v>
      </c>
      <c r="BP308">
        <v>0</v>
      </c>
      <c r="BQ308">
        <v>401</v>
      </c>
      <c r="BR308">
        <v>0</v>
      </c>
      <c r="BS308">
        <v>0</v>
      </c>
      <c r="BT308" t="s">
        <v>206</v>
      </c>
      <c r="BU308">
        <v>0</v>
      </c>
      <c r="BV308">
        <v>346</v>
      </c>
      <c r="BW308">
        <v>0</v>
      </c>
      <c r="BX308">
        <v>12</v>
      </c>
      <c r="BY308" t="s">
        <v>206</v>
      </c>
      <c r="BZ308">
        <v>0</v>
      </c>
      <c r="CA308">
        <v>0</v>
      </c>
      <c r="CB308">
        <v>0</v>
      </c>
      <c r="CC308">
        <v>3</v>
      </c>
      <c r="CD308" t="s">
        <v>206</v>
      </c>
      <c r="CE308">
        <v>0</v>
      </c>
      <c r="CF308">
        <v>231</v>
      </c>
      <c r="CG308">
        <v>0</v>
      </c>
      <c r="CH308">
        <v>0</v>
      </c>
      <c r="CI308" t="s">
        <v>206</v>
      </c>
      <c r="CJ308">
        <v>0</v>
      </c>
      <c r="CK308">
        <v>0</v>
      </c>
      <c r="CL308">
        <v>0</v>
      </c>
      <c r="CM308">
        <v>0</v>
      </c>
      <c r="CN308" t="s">
        <v>206</v>
      </c>
      <c r="CO308" t="s">
        <v>207</v>
      </c>
      <c r="CP308">
        <v>0</v>
      </c>
      <c r="CQ308">
        <v>25</v>
      </c>
      <c r="CR308">
        <v>124</v>
      </c>
      <c r="CS308">
        <v>186</v>
      </c>
      <c r="CT308">
        <v>869</v>
      </c>
      <c r="CU308" t="s">
        <v>206</v>
      </c>
      <c r="CV308">
        <v>0</v>
      </c>
      <c r="CW308">
        <v>0</v>
      </c>
      <c r="CX308">
        <v>3466</v>
      </c>
      <c r="CY308">
        <v>17332</v>
      </c>
      <c r="CZ308" t="s">
        <v>219</v>
      </c>
      <c r="DA308">
        <f>Table1[[#This Row],[i- returnees internal present household]]+Table1[[#This Row],[k- abroad returnee household]]</f>
        <v>531</v>
      </c>
      <c r="DB308">
        <f>Table1[[#This Row],[i- returnees internal present individuals]]+Table1[[#This Row],[k- abroad returnee individuals]]</f>
        <v>2714</v>
      </c>
      <c r="DC308" t="s">
        <v>219</v>
      </c>
      <c r="DD308">
        <v>456</v>
      </c>
      <c r="DE308">
        <v>2282</v>
      </c>
      <c r="DF308">
        <v>0</v>
      </c>
      <c r="DG308">
        <v>0</v>
      </c>
      <c r="DH308" t="s">
        <v>207</v>
      </c>
      <c r="DI308" t="s">
        <v>207</v>
      </c>
      <c r="DJ308" t="s">
        <v>207</v>
      </c>
      <c r="DK308" t="s">
        <v>207</v>
      </c>
      <c r="DL308">
        <v>101</v>
      </c>
      <c r="DM308">
        <v>474</v>
      </c>
      <c r="DN308" t="s">
        <v>288</v>
      </c>
      <c r="DO308" t="s">
        <v>289</v>
      </c>
      <c r="DP308" t="s">
        <v>491</v>
      </c>
      <c r="DQ308" t="s">
        <v>207</v>
      </c>
      <c r="DR308">
        <v>165</v>
      </c>
      <c r="DS308">
        <v>832</v>
      </c>
      <c r="DT308" t="s">
        <v>288</v>
      </c>
      <c r="DU308" t="s">
        <v>289</v>
      </c>
      <c r="DV308" t="s">
        <v>491</v>
      </c>
      <c r="DW308" t="s">
        <v>207</v>
      </c>
      <c r="DX308">
        <v>10</v>
      </c>
      <c r="DY308">
        <v>51</v>
      </c>
      <c r="DZ308" t="s">
        <v>288</v>
      </c>
      <c r="EA308" t="s">
        <v>289</v>
      </c>
      <c r="EB308" t="s">
        <v>491</v>
      </c>
      <c r="EC308" t="s">
        <v>207</v>
      </c>
      <c r="ED308">
        <v>180</v>
      </c>
      <c r="EE308">
        <v>925</v>
      </c>
      <c r="EF308" t="s">
        <v>288</v>
      </c>
      <c r="EG308" t="s">
        <v>289</v>
      </c>
      <c r="EH308" t="s">
        <v>491</v>
      </c>
      <c r="EI308" t="s">
        <v>207</v>
      </c>
      <c r="EJ308">
        <v>0</v>
      </c>
      <c r="EK308">
        <v>0</v>
      </c>
      <c r="EL308" t="s">
        <v>219</v>
      </c>
      <c r="EM308">
        <v>75</v>
      </c>
      <c r="EN308">
        <v>432</v>
      </c>
      <c r="EO308">
        <v>0</v>
      </c>
      <c r="EP308">
        <v>0</v>
      </c>
      <c r="EQ308" t="s">
        <v>207</v>
      </c>
      <c r="ER308" t="s">
        <v>207</v>
      </c>
      <c r="ES308" t="s">
        <v>207</v>
      </c>
      <c r="ET308" t="s">
        <v>207</v>
      </c>
      <c r="EU308">
        <v>0</v>
      </c>
      <c r="EV308">
        <v>0</v>
      </c>
      <c r="EW308" t="s">
        <v>207</v>
      </c>
      <c r="EX308" t="s">
        <v>207</v>
      </c>
      <c r="EY308" t="s">
        <v>207</v>
      </c>
      <c r="EZ308" t="s">
        <v>207</v>
      </c>
      <c r="FA308">
        <v>8</v>
      </c>
      <c r="FB308">
        <v>60</v>
      </c>
      <c r="FC308" t="s">
        <v>277</v>
      </c>
      <c r="FD308" t="s">
        <v>278</v>
      </c>
      <c r="FE308" t="s">
        <v>491</v>
      </c>
      <c r="FF308" t="s">
        <v>207</v>
      </c>
      <c r="FG308">
        <v>42</v>
      </c>
      <c r="FH308">
        <v>188</v>
      </c>
      <c r="FI308" t="s">
        <v>281</v>
      </c>
      <c r="FJ308" t="s">
        <v>282</v>
      </c>
      <c r="FK308" t="s">
        <v>491</v>
      </c>
      <c r="FL308" t="s">
        <v>207</v>
      </c>
      <c r="FM308">
        <v>25</v>
      </c>
      <c r="FN308">
        <v>184</v>
      </c>
      <c r="FO308" t="s">
        <v>277</v>
      </c>
      <c r="FP308" t="s">
        <v>278</v>
      </c>
      <c r="FQ308" t="s">
        <v>491</v>
      </c>
      <c r="FR308" t="s">
        <v>207</v>
      </c>
      <c r="FS308">
        <v>0</v>
      </c>
      <c r="FT308">
        <v>0</v>
      </c>
      <c r="FU308">
        <v>140</v>
      </c>
      <c r="FV308">
        <v>831</v>
      </c>
      <c r="FW308">
        <v>119</v>
      </c>
      <c r="FX308">
        <v>720</v>
      </c>
      <c r="FY308">
        <v>272</v>
      </c>
      <c r="FZ308">
        <v>1163</v>
      </c>
      <c r="GA308">
        <v>0</v>
      </c>
      <c r="GB308">
        <v>0</v>
      </c>
      <c r="GC308" t="s">
        <v>219</v>
      </c>
      <c r="GD308">
        <v>341</v>
      </c>
      <c r="GE308">
        <v>1705</v>
      </c>
      <c r="GF308" t="s">
        <v>219</v>
      </c>
      <c r="GG308" t="s">
        <v>288</v>
      </c>
      <c r="GH308" t="s">
        <v>646</v>
      </c>
      <c r="GI308" t="s">
        <v>206</v>
      </c>
      <c r="GJ308" t="s">
        <v>207</v>
      </c>
      <c r="GK308" t="s">
        <v>219</v>
      </c>
      <c r="GL308">
        <v>5</v>
      </c>
      <c r="GM308">
        <v>27</v>
      </c>
      <c r="GN308" t="s">
        <v>206</v>
      </c>
      <c r="GO308" t="s">
        <v>211</v>
      </c>
      <c r="GP308" t="s">
        <v>211</v>
      </c>
      <c r="GQ308" t="s">
        <v>212</v>
      </c>
      <c r="GR308" t="s">
        <v>1213</v>
      </c>
    </row>
    <row r="309" spans="1:200" x14ac:dyDescent="0.2">
      <c r="A309" t="s">
        <v>215</v>
      </c>
      <c r="B309" t="s">
        <v>216</v>
      </c>
      <c r="C309" t="s">
        <v>409</v>
      </c>
      <c r="D309" t="s">
        <v>410</v>
      </c>
      <c r="E309" t="s">
        <v>1214</v>
      </c>
      <c r="F309" t="s">
        <v>1215</v>
      </c>
      <c r="G309">
        <v>9</v>
      </c>
      <c r="H309">
        <v>9</v>
      </c>
      <c r="I309" t="s">
        <v>219</v>
      </c>
      <c r="J309">
        <v>317</v>
      </c>
      <c r="K309">
        <v>1665</v>
      </c>
      <c r="L309">
        <v>34</v>
      </c>
      <c r="M309">
        <v>177</v>
      </c>
      <c r="N309" t="s">
        <v>216</v>
      </c>
      <c r="O309" t="s">
        <v>255</v>
      </c>
      <c r="P309">
        <v>72</v>
      </c>
      <c r="Q309">
        <v>374</v>
      </c>
      <c r="R309" t="s">
        <v>216</v>
      </c>
      <c r="S309" t="s">
        <v>434</v>
      </c>
      <c r="T309">
        <v>112</v>
      </c>
      <c r="U309">
        <v>582</v>
      </c>
      <c r="V309" t="s">
        <v>216</v>
      </c>
      <c r="W309" t="s">
        <v>223</v>
      </c>
      <c r="X309">
        <v>58</v>
      </c>
      <c r="Y309">
        <v>301</v>
      </c>
      <c r="Z309" t="s">
        <v>216</v>
      </c>
      <c r="AA309" t="s">
        <v>434</v>
      </c>
      <c r="AB309">
        <v>41</v>
      </c>
      <c r="AC309">
        <v>231</v>
      </c>
      <c r="AD309" t="s">
        <v>216</v>
      </c>
      <c r="AE309" t="s">
        <v>410</v>
      </c>
      <c r="AF309">
        <v>0</v>
      </c>
      <c r="AG309">
        <v>0</v>
      </c>
      <c r="AH309" t="s">
        <v>207</v>
      </c>
      <c r="AI309" t="s">
        <v>207</v>
      </c>
      <c r="AJ309">
        <v>0</v>
      </c>
      <c r="AK309">
        <v>0</v>
      </c>
      <c r="AL309" t="s">
        <v>219</v>
      </c>
      <c r="AM309">
        <v>9</v>
      </c>
      <c r="AN309">
        <v>44</v>
      </c>
      <c r="AO309">
        <v>0</v>
      </c>
      <c r="AP309">
        <v>0</v>
      </c>
      <c r="AQ309" t="s">
        <v>207</v>
      </c>
      <c r="AR309" t="s">
        <v>207</v>
      </c>
      <c r="AS309">
        <v>4</v>
      </c>
      <c r="AT309">
        <v>19</v>
      </c>
      <c r="AU309" t="s">
        <v>208</v>
      </c>
      <c r="AV309" t="s">
        <v>209</v>
      </c>
      <c r="AW309">
        <v>3</v>
      </c>
      <c r="AX309">
        <v>13</v>
      </c>
      <c r="AY309" t="s">
        <v>208</v>
      </c>
      <c r="AZ309" t="s">
        <v>209</v>
      </c>
      <c r="BA309">
        <v>2</v>
      </c>
      <c r="BB309">
        <v>12</v>
      </c>
      <c r="BC309" t="s">
        <v>208</v>
      </c>
      <c r="BD309" t="s">
        <v>209</v>
      </c>
      <c r="BE309">
        <v>0</v>
      </c>
      <c r="BF309">
        <v>0</v>
      </c>
      <c r="BG309" t="s">
        <v>207</v>
      </c>
      <c r="BH309" t="s">
        <v>207</v>
      </c>
      <c r="BI309">
        <v>0</v>
      </c>
      <c r="BJ309">
        <v>0</v>
      </c>
      <c r="BK309">
        <v>177</v>
      </c>
      <c r="BL309">
        <v>0</v>
      </c>
      <c r="BM309">
        <v>0</v>
      </c>
      <c r="BN309">
        <v>0</v>
      </c>
      <c r="BO309" t="s">
        <v>206</v>
      </c>
      <c r="BP309">
        <v>374</v>
      </c>
      <c r="BQ309">
        <v>0</v>
      </c>
      <c r="BR309">
        <v>0</v>
      </c>
      <c r="BS309">
        <v>0</v>
      </c>
      <c r="BT309" t="s">
        <v>206</v>
      </c>
      <c r="BU309">
        <v>0</v>
      </c>
      <c r="BV309">
        <v>582</v>
      </c>
      <c r="BW309">
        <v>0</v>
      </c>
      <c r="BX309">
        <v>0</v>
      </c>
      <c r="BY309" t="s">
        <v>206</v>
      </c>
      <c r="BZ309">
        <v>0</v>
      </c>
      <c r="CA309">
        <v>301</v>
      </c>
      <c r="CB309">
        <v>0</v>
      </c>
      <c r="CC309">
        <v>0</v>
      </c>
      <c r="CD309" t="s">
        <v>206</v>
      </c>
      <c r="CE309">
        <v>0</v>
      </c>
      <c r="CF309">
        <v>231</v>
      </c>
      <c r="CG309">
        <v>0</v>
      </c>
      <c r="CH309">
        <v>0</v>
      </c>
      <c r="CI309" t="s">
        <v>206</v>
      </c>
      <c r="CJ309">
        <v>0</v>
      </c>
      <c r="CK309">
        <v>0</v>
      </c>
      <c r="CL309">
        <v>0</v>
      </c>
      <c r="CM309">
        <v>0</v>
      </c>
      <c r="CN309" t="s">
        <v>206</v>
      </c>
      <c r="CO309" t="s">
        <v>207</v>
      </c>
      <c r="CP309">
        <v>0</v>
      </c>
      <c r="CQ309">
        <v>0</v>
      </c>
      <c r="CR309">
        <v>0</v>
      </c>
      <c r="CS309">
        <v>317</v>
      </c>
      <c r="CT309">
        <v>1665</v>
      </c>
      <c r="CU309" t="s">
        <v>206</v>
      </c>
      <c r="CV309">
        <v>0</v>
      </c>
      <c r="CW309">
        <v>0</v>
      </c>
      <c r="CX309">
        <v>775</v>
      </c>
      <c r="CY309">
        <v>4500</v>
      </c>
      <c r="CZ309" t="s">
        <v>219</v>
      </c>
      <c r="DA309">
        <f>Table1[[#This Row],[i- returnees internal present household]]+Table1[[#This Row],[k- abroad returnee household]]</f>
        <v>564</v>
      </c>
      <c r="DB309">
        <f>Table1[[#This Row],[i- returnees internal present individuals]]+Table1[[#This Row],[k- abroad returnee individuals]]</f>
        <v>3277</v>
      </c>
      <c r="DC309" t="s">
        <v>219</v>
      </c>
      <c r="DD309">
        <v>168</v>
      </c>
      <c r="DE309">
        <v>969</v>
      </c>
      <c r="DF309">
        <v>27</v>
      </c>
      <c r="DG309">
        <v>153</v>
      </c>
      <c r="DH309" t="s">
        <v>203</v>
      </c>
      <c r="DI309" t="s">
        <v>367</v>
      </c>
      <c r="DJ309" t="s">
        <v>210</v>
      </c>
      <c r="DK309" t="s">
        <v>207</v>
      </c>
      <c r="DL309">
        <v>25</v>
      </c>
      <c r="DM309">
        <v>143</v>
      </c>
      <c r="DN309" t="s">
        <v>216</v>
      </c>
      <c r="DO309" t="s">
        <v>223</v>
      </c>
      <c r="DP309" t="s">
        <v>210</v>
      </c>
      <c r="DQ309" t="s">
        <v>207</v>
      </c>
      <c r="DR309">
        <v>77</v>
      </c>
      <c r="DS309">
        <v>450</v>
      </c>
      <c r="DT309" t="s">
        <v>216</v>
      </c>
      <c r="DU309" t="s">
        <v>223</v>
      </c>
      <c r="DV309" t="s">
        <v>210</v>
      </c>
      <c r="DW309" t="s">
        <v>207</v>
      </c>
      <c r="DX309">
        <v>39</v>
      </c>
      <c r="DY309">
        <v>223</v>
      </c>
      <c r="DZ309" t="s">
        <v>216</v>
      </c>
      <c r="EA309" t="s">
        <v>410</v>
      </c>
      <c r="EB309" t="s">
        <v>210</v>
      </c>
      <c r="EC309" t="s">
        <v>207</v>
      </c>
      <c r="ED309">
        <v>0</v>
      </c>
      <c r="EE309">
        <v>0</v>
      </c>
      <c r="EF309" t="s">
        <v>207</v>
      </c>
      <c r="EG309" t="s">
        <v>207</v>
      </c>
      <c r="EH309" t="s">
        <v>207</v>
      </c>
      <c r="EI309" t="s">
        <v>207</v>
      </c>
      <c r="EJ309">
        <v>0</v>
      </c>
      <c r="EK309">
        <v>0</v>
      </c>
      <c r="EL309" t="s">
        <v>219</v>
      </c>
      <c r="EM309">
        <v>396</v>
      </c>
      <c r="EN309">
        <v>2308</v>
      </c>
      <c r="EO309">
        <v>49</v>
      </c>
      <c r="EP309">
        <v>141</v>
      </c>
      <c r="EQ309" t="s">
        <v>279</v>
      </c>
      <c r="ER309" t="s">
        <v>920</v>
      </c>
      <c r="ES309" t="s">
        <v>210</v>
      </c>
      <c r="ET309" t="s">
        <v>207</v>
      </c>
      <c r="EU309">
        <v>99</v>
      </c>
      <c r="EV309">
        <v>574</v>
      </c>
      <c r="EW309" t="s">
        <v>277</v>
      </c>
      <c r="EX309" t="s">
        <v>278</v>
      </c>
      <c r="EY309" t="s">
        <v>210</v>
      </c>
      <c r="EZ309" t="s">
        <v>207</v>
      </c>
      <c r="FA309">
        <v>79</v>
      </c>
      <c r="FB309">
        <v>458</v>
      </c>
      <c r="FC309" t="s">
        <v>281</v>
      </c>
      <c r="FD309" t="s">
        <v>484</v>
      </c>
      <c r="FE309" t="s">
        <v>210</v>
      </c>
      <c r="FF309" t="s">
        <v>207</v>
      </c>
      <c r="FG309">
        <v>123</v>
      </c>
      <c r="FH309">
        <v>713</v>
      </c>
      <c r="FI309" t="s">
        <v>208</v>
      </c>
      <c r="FJ309" t="s">
        <v>209</v>
      </c>
      <c r="FK309" t="s">
        <v>210</v>
      </c>
      <c r="FL309" t="s">
        <v>207</v>
      </c>
      <c r="FM309">
        <v>46</v>
      </c>
      <c r="FN309">
        <v>422</v>
      </c>
      <c r="FO309" t="s">
        <v>208</v>
      </c>
      <c r="FP309" t="s">
        <v>209</v>
      </c>
      <c r="FQ309" t="s">
        <v>210</v>
      </c>
      <c r="FR309" t="s">
        <v>207</v>
      </c>
      <c r="FS309">
        <v>0</v>
      </c>
      <c r="FT309">
        <v>0</v>
      </c>
      <c r="FU309">
        <v>269</v>
      </c>
      <c r="FV309">
        <v>1560</v>
      </c>
      <c r="FW309">
        <v>218</v>
      </c>
      <c r="FX309">
        <v>1264</v>
      </c>
      <c r="FY309">
        <v>77</v>
      </c>
      <c r="FZ309">
        <v>453</v>
      </c>
      <c r="GA309">
        <v>0</v>
      </c>
      <c r="GB309">
        <v>0</v>
      </c>
      <c r="GC309" t="s">
        <v>219</v>
      </c>
      <c r="GD309">
        <v>212</v>
      </c>
      <c r="GE309">
        <v>1219</v>
      </c>
      <c r="GF309" t="s">
        <v>219</v>
      </c>
      <c r="GG309" t="s">
        <v>216</v>
      </c>
      <c r="GH309" t="s">
        <v>223</v>
      </c>
      <c r="GI309" t="s">
        <v>219</v>
      </c>
      <c r="GJ309" t="s">
        <v>277</v>
      </c>
      <c r="GK309" t="s">
        <v>219</v>
      </c>
      <c r="GL309">
        <v>23</v>
      </c>
      <c r="GM309">
        <v>124</v>
      </c>
      <c r="GN309" t="s">
        <v>219</v>
      </c>
      <c r="GO309" t="s">
        <v>211</v>
      </c>
      <c r="GP309" t="s">
        <v>211</v>
      </c>
      <c r="GQ309" t="s">
        <v>211</v>
      </c>
      <c r="GR309" t="s">
        <v>1216</v>
      </c>
    </row>
    <row r="310" spans="1:200" x14ac:dyDescent="0.2">
      <c r="A310" t="s">
        <v>383</v>
      </c>
      <c r="B310" t="s">
        <v>384</v>
      </c>
      <c r="C310" t="s">
        <v>990</v>
      </c>
      <c r="D310" t="s">
        <v>701</v>
      </c>
      <c r="E310" t="s">
        <v>1217</v>
      </c>
      <c r="F310" t="s">
        <v>1218</v>
      </c>
      <c r="G310">
        <v>9</v>
      </c>
      <c r="H310">
        <v>9</v>
      </c>
      <c r="I310" t="s">
        <v>219</v>
      </c>
      <c r="J310">
        <v>752</v>
      </c>
      <c r="K310">
        <v>4045</v>
      </c>
      <c r="L310">
        <v>237</v>
      </c>
      <c r="M310">
        <v>1275</v>
      </c>
      <c r="N310" t="s">
        <v>232</v>
      </c>
      <c r="O310" t="s">
        <v>834</v>
      </c>
      <c r="P310">
        <v>308</v>
      </c>
      <c r="Q310">
        <v>1656</v>
      </c>
      <c r="R310" t="s">
        <v>288</v>
      </c>
      <c r="S310" t="s">
        <v>289</v>
      </c>
      <c r="T310">
        <v>107</v>
      </c>
      <c r="U310">
        <v>576</v>
      </c>
      <c r="V310" t="s">
        <v>384</v>
      </c>
      <c r="W310" t="s">
        <v>701</v>
      </c>
      <c r="X310">
        <v>82</v>
      </c>
      <c r="Y310">
        <v>441</v>
      </c>
      <c r="Z310" t="s">
        <v>384</v>
      </c>
      <c r="AA310" t="s">
        <v>701</v>
      </c>
      <c r="AB310">
        <v>18</v>
      </c>
      <c r="AC310">
        <v>97</v>
      </c>
      <c r="AD310" t="s">
        <v>288</v>
      </c>
      <c r="AE310" t="s">
        <v>289</v>
      </c>
      <c r="AF310">
        <v>0</v>
      </c>
      <c r="AG310">
        <v>0</v>
      </c>
      <c r="AH310" t="s">
        <v>207</v>
      </c>
      <c r="AI310" t="s">
        <v>207</v>
      </c>
      <c r="AJ310">
        <v>0</v>
      </c>
      <c r="AK310">
        <v>0</v>
      </c>
      <c r="AL310" t="s">
        <v>206</v>
      </c>
      <c r="AM310">
        <v>0</v>
      </c>
      <c r="AN310">
        <v>0</v>
      </c>
      <c r="AO310">
        <v>0</v>
      </c>
      <c r="AP310">
        <v>0</v>
      </c>
      <c r="AQ310" t="s">
        <v>207</v>
      </c>
      <c r="AR310" t="s">
        <v>207</v>
      </c>
      <c r="AS310">
        <v>0</v>
      </c>
      <c r="AT310">
        <v>0</v>
      </c>
      <c r="AU310" t="s">
        <v>207</v>
      </c>
      <c r="AV310" t="s">
        <v>207</v>
      </c>
      <c r="AW310">
        <v>0</v>
      </c>
      <c r="AX310">
        <v>0</v>
      </c>
      <c r="AY310" t="s">
        <v>207</v>
      </c>
      <c r="AZ310" t="s">
        <v>207</v>
      </c>
      <c r="BA310">
        <v>0</v>
      </c>
      <c r="BB310">
        <v>0</v>
      </c>
      <c r="BC310" t="s">
        <v>207</v>
      </c>
      <c r="BD310" t="s">
        <v>207</v>
      </c>
      <c r="BE310">
        <v>0</v>
      </c>
      <c r="BF310">
        <v>0</v>
      </c>
      <c r="BG310" t="s">
        <v>207</v>
      </c>
      <c r="BH310" t="s">
        <v>207</v>
      </c>
      <c r="BI310">
        <v>0</v>
      </c>
      <c r="BJ310">
        <v>0</v>
      </c>
      <c r="BK310">
        <v>1275</v>
      </c>
      <c r="BL310">
        <v>0</v>
      </c>
      <c r="BM310">
        <v>0</v>
      </c>
      <c r="BN310">
        <v>0</v>
      </c>
      <c r="BO310" t="s">
        <v>206</v>
      </c>
      <c r="BP310">
        <v>0</v>
      </c>
      <c r="BQ310">
        <v>1656</v>
      </c>
      <c r="BR310">
        <v>0</v>
      </c>
      <c r="BS310">
        <v>0</v>
      </c>
      <c r="BT310" t="s">
        <v>206</v>
      </c>
      <c r="BU310">
        <v>0</v>
      </c>
      <c r="BV310">
        <v>0</v>
      </c>
      <c r="BW310">
        <v>576</v>
      </c>
      <c r="BX310">
        <v>0</v>
      </c>
      <c r="BY310" t="s">
        <v>206</v>
      </c>
      <c r="BZ310">
        <v>0</v>
      </c>
      <c r="CA310">
        <v>0</v>
      </c>
      <c r="CB310">
        <v>441</v>
      </c>
      <c r="CC310">
        <v>0</v>
      </c>
      <c r="CD310" t="s">
        <v>206</v>
      </c>
      <c r="CE310">
        <v>97</v>
      </c>
      <c r="CF310">
        <v>0</v>
      </c>
      <c r="CG310">
        <v>0</v>
      </c>
      <c r="CH310">
        <v>0</v>
      </c>
      <c r="CI310" t="s">
        <v>206</v>
      </c>
      <c r="CJ310">
        <v>0</v>
      </c>
      <c r="CK310">
        <v>0</v>
      </c>
      <c r="CL310">
        <v>0</v>
      </c>
      <c r="CM310">
        <v>0</v>
      </c>
      <c r="CN310" t="s">
        <v>206</v>
      </c>
      <c r="CO310" t="s">
        <v>207</v>
      </c>
      <c r="CP310">
        <v>0</v>
      </c>
      <c r="CQ310">
        <v>0</v>
      </c>
      <c r="CR310">
        <v>0</v>
      </c>
      <c r="CS310">
        <v>752</v>
      </c>
      <c r="CT310">
        <v>4045</v>
      </c>
      <c r="CU310" t="s">
        <v>206</v>
      </c>
      <c r="CV310">
        <v>0</v>
      </c>
      <c r="CW310">
        <v>0</v>
      </c>
      <c r="CX310">
        <v>4238</v>
      </c>
      <c r="CY310">
        <v>23307</v>
      </c>
      <c r="CZ310" t="s">
        <v>219</v>
      </c>
      <c r="DA310">
        <f>Table1[[#This Row],[i- returnees internal present household]]+Table1[[#This Row],[k- abroad returnee household]]</f>
        <v>1046</v>
      </c>
      <c r="DB310">
        <f>Table1[[#This Row],[i- returnees internal present individuals]]+Table1[[#This Row],[k- abroad returnee individuals]]</f>
        <v>5427</v>
      </c>
      <c r="DC310" t="s">
        <v>219</v>
      </c>
      <c r="DD310">
        <v>607</v>
      </c>
      <c r="DE310">
        <v>3266</v>
      </c>
      <c r="DF310">
        <v>192</v>
      </c>
      <c r="DG310">
        <v>1033</v>
      </c>
      <c r="DH310" t="s">
        <v>232</v>
      </c>
      <c r="DI310" t="s">
        <v>834</v>
      </c>
      <c r="DJ310" t="s">
        <v>210</v>
      </c>
      <c r="DK310" t="s">
        <v>207</v>
      </c>
      <c r="DL310">
        <v>158</v>
      </c>
      <c r="DM310">
        <v>851</v>
      </c>
      <c r="DN310" t="s">
        <v>384</v>
      </c>
      <c r="DO310" t="s">
        <v>701</v>
      </c>
      <c r="DP310" t="s">
        <v>210</v>
      </c>
      <c r="DQ310" t="s">
        <v>207</v>
      </c>
      <c r="DR310">
        <v>77</v>
      </c>
      <c r="DS310">
        <v>414</v>
      </c>
      <c r="DT310" t="s">
        <v>384</v>
      </c>
      <c r="DU310" t="s">
        <v>701</v>
      </c>
      <c r="DV310" t="s">
        <v>210</v>
      </c>
      <c r="DW310" t="s">
        <v>207</v>
      </c>
      <c r="DX310">
        <v>77</v>
      </c>
      <c r="DY310">
        <v>414</v>
      </c>
      <c r="DZ310" t="s">
        <v>288</v>
      </c>
      <c r="EA310" t="s">
        <v>289</v>
      </c>
      <c r="EB310" t="s">
        <v>210</v>
      </c>
      <c r="EC310" t="s">
        <v>207</v>
      </c>
      <c r="ED310">
        <v>103</v>
      </c>
      <c r="EE310">
        <v>554</v>
      </c>
      <c r="EF310" t="s">
        <v>288</v>
      </c>
      <c r="EG310" t="s">
        <v>289</v>
      </c>
      <c r="EH310" t="s">
        <v>210</v>
      </c>
      <c r="EI310" t="s">
        <v>207</v>
      </c>
      <c r="EJ310">
        <v>0</v>
      </c>
      <c r="EK310">
        <v>0</v>
      </c>
      <c r="EL310" t="s">
        <v>219</v>
      </c>
      <c r="EM310">
        <v>439</v>
      </c>
      <c r="EN310">
        <v>2161</v>
      </c>
      <c r="EO310">
        <v>107</v>
      </c>
      <c r="EP310">
        <v>527</v>
      </c>
      <c r="EQ310" t="s">
        <v>277</v>
      </c>
      <c r="ER310" t="s">
        <v>803</v>
      </c>
      <c r="ES310" t="s">
        <v>210</v>
      </c>
      <c r="ET310" t="s">
        <v>207</v>
      </c>
      <c r="EU310">
        <v>106</v>
      </c>
      <c r="EV310">
        <v>522</v>
      </c>
      <c r="EW310" t="s">
        <v>277</v>
      </c>
      <c r="EX310" t="s">
        <v>278</v>
      </c>
      <c r="EY310" t="s">
        <v>210</v>
      </c>
      <c r="EZ310" t="s">
        <v>207</v>
      </c>
      <c r="FA310">
        <v>85</v>
      </c>
      <c r="FB310">
        <v>418</v>
      </c>
      <c r="FC310" t="s">
        <v>277</v>
      </c>
      <c r="FD310" t="s">
        <v>278</v>
      </c>
      <c r="FE310" t="s">
        <v>210</v>
      </c>
      <c r="FF310" t="s">
        <v>207</v>
      </c>
      <c r="FG310">
        <v>66</v>
      </c>
      <c r="FH310">
        <v>345</v>
      </c>
      <c r="FI310" t="s">
        <v>277</v>
      </c>
      <c r="FJ310" t="s">
        <v>992</v>
      </c>
      <c r="FK310" t="s">
        <v>210</v>
      </c>
      <c r="FL310" t="s">
        <v>207</v>
      </c>
      <c r="FM310">
        <v>75</v>
      </c>
      <c r="FN310">
        <v>349</v>
      </c>
      <c r="FO310" t="s">
        <v>277</v>
      </c>
      <c r="FP310" t="s">
        <v>803</v>
      </c>
      <c r="FQ310" t="s">
        <v>210</v>
      </c>
      <c r="FR310" t="s">
        <v>207</v>
      </c>
      <c r="FS310">
        <v>0</v>
      </c>
      <c r="FT310">
        <v>0</v>
      </c>
      <c r="FU310">
        <v>507</v>
      </c>
      <c r="FV310">
        <v>2631</v>
      </c>
      <c r="FW310">
        <v>479</v>
      </c>
      <c r="FX310">
        <v>2485</v>
      </c>
      <c r="FY310">
        <v>60</v>
      </c>
      <c r="FZ310">
        <v>311</v>
      </c>
      <c r="GA310">
        <v>0</v>
      </c>
      <c r="GB310">
        <v>0</v>
      </c>
      <c r="GC310" t="s">
        <v>219</v>
      </c>
      <c r="GD310">
        <v>596</v>
      </c>
      <c r="GE310">
        <v>3207</v>
      </c>
      <c r="GF310" t="s">
        <v>219</v>
      </c>
      <c r="GG310" t="s">
        <v>288</v>
      </c>
      <c r="GH310" t="s">
        <v>289</v>
      </c>
      <c r="GI310" t="s">
        <v>219</v>
      </c>
      <c r="GJ310" t="s">
        <v>277</v>
      </c>
      <c r="GK310" t="s">
        <v>219</v>
      </c>
      <c r="GL310">
        <v>453</v>
      </c>
      <c r="GM310">
        <v>2437</v>
      </c>
      <c r="GN310" t="s">
        <v>206</v>
      </c>
      <c r="GO310" t="s">
        <v>257</v>
      </c>
      <c r="GP310" t="s">
        <v>257</v>
      </c>
      <c r="GQ310" t="s">
        <v>257</v>
      </c>
      <c r="GR310" t="s">
        <v>1219</v>
      </c>
    </row>
    <row r="311" spans="1:200" x14ac:dyDescent="0.2">
      <c r="A311" t="s">
        <v>231</v>
      </c>
      <c r="B311" t="s">
        <v>232</v>
      </c>
      <c r="C311" t="s">
        <v>750</v>
      </c>
      <c r="D311" t="s">
        <v>751</v>
      </c>
      <c r="E311" t="s">
        <v>1220</v>
      </c>
      <c r="F311" t="s">
        <v>1221</v>
      </c>
      <c r="G311">
        <v>9</v>
      </c>
      <c r="H311">
        <v>9</v>
      </c>
      <c r="I311" t="s">
        <v>219</v>
      </c>
      <c r="J311">
        <v>1010</v>
      </c>
      <c r="K311">
        <v>5157</v>
      </c>
      <c r="L311">
        <v>479</v>
      </c>
      <c r="M311">
        <v>2432</v>
      </c>
      <c r="N311" t="s">
        <v>232</v>
      </c>
      <c r="O311" t="s">
        <v>751</v>
      </c>
      <c r="P311">
        <v>145</v>
      </c>
      <c r="Q311">
        <v>740</v>
      </c>
      <c r="R311" t="s">
        <v>232</v>
      </c>
      <c r="S311" t="s">
        <v>751</v>
      </c>
      <c r="T311">
        <v>79</v>
      </c>
      <c r="U311">
        <v>439</v>
      </c>
      <c r="V311" t="s">
        <v>232</v>
      </c>
      <c r="W311" t="s">
        <v>751</v>
      </c>
      <c r="X311">
        <v>50</v>
      </c>
      <c r="Y311">
        <v>248</v>
      </c>
      <c r="Z311" t="s">
        <v>232</v>
      </c>
      <c r="AA311" t="s">
        <v>751</v>
      </c>
      <c r="AB311">
        <v>163</v>
      </c>
      <c r="AC311">
        <v>819</v>
      </c>
      <c r="AD311" t="s">
        <v>232</v>
      </c>
      <c r="AE311" t="s">
        <v>751</v>
      </c>
      <c r="AF311">
        <v>94</v>
      </c>
      <c r="AG311">
        <v>479</v>
      </c>
      <c r="AH311" t="s">
        <v>232</v>
      </c>
      <c r="AI311" t="s">
        <v>751</v>
      </c>
      <c r="AJ311">
        <v>0</v>
      </c>
      <c r="AK311">
        <v>0</v>
      </c>
      <c r="AL311" t="s">
        <v>206</v>
      </c>
      <c r="AM311">
        <v>0</v>
      </c>
      <c r="AN311">
        <v>0</v>
      </c>
      <c r="AO311">
        <v>0</v>
      </c>
      <c r="AP311">
        <v>0</v>
      </c>
      <c r="AQ311" t="s">
        <v>207</v>
      </c>
      <c r="AR311" t="s">
        <v>207</v>
      </c>
      <c r="AS311">
        <v>0</v>
      </c>
      <c r="AT311">
        <v>0</v>
      </c>
      <c r="AU311" t="s">
        <v>207</v>
      </c>
      <c r="AV311" t="s">
        <v>207</v>
      </c>
      <c r="AW311">
        <v>0</v>
      </c>
      <c r="AX311">
        <v>0</v>
      </c>
      <c r="AY311" t="s">
        <v>207</v>
      </c>
      <c r="AZ311" t="s">
        <v>207</v>
      </c>
      <c r="BA311">
        <v>0</v>
      </c>
      <c r="BB311">
        <v>0</v>
      </c>
      <c r="BC311" t="s">
        <v>207</v>
      </c>
      <c r="BD311" t="s">
        <v>207</v>
      </c>
      <c r="BE311">
        <v>0</v>
      </c>
      <c r="BF311">
        <v>0</v>
      </c>
      <c r="BG311" t="s">
        <v>207</v>
      </c>
      <c r="BH311" t="s">
        <v>207</v>
      </c>
      <c r="BI311">
        <v>0</v>
      </c>
      <c r="BJ311">
        <v>0</v>
      </c>
      <c r="BK311">
        <v>0</v>
      </c>
      <c r="BL311">
        <v>2432</v>
      </c>
      <c r="BM311">
        <v>0</v>
      </c>
      <c r="BN311">
        <v>0</v>
      </c>
      <c r="BO311" t="s">
        <v>206</v>
      </c>
      <c r="BP311">
        <v>0</v>
      </c>
      <c r="BQ311">
        <v>740</v>
      </c>
      <c r="BR311">
        <v>0</v>
      </c>
      <c r="BS311">
        <v>0</v>
      </c>
      <c r="BT311" t="s">
        <v>206</v>
      </c>
      <c r="BU311">
        <v>0</v>
      </c>
      <c r="BV311">
        <v>439</v>
      </c>
      <c r="BW311">
        <v>0</v>
      </c>
      <c r="BX311">
        <v>0</v>
      </c>
      <c r="BY311" t="s">
        <v>206</v>
      </c>
      <c r="BZ311">
        <v>0</v>
      </c>
      <c r="CA311">
        <v>248</v>
      </c>
      <c r="CB311">
        <v>0</v>
      </c>
      <c r="CC311">
        <v>0</v>
      </c>
      <c r="CD311" t="s">
        <v>206</v>
      </c>
      <c r="CE311">
        <v>0</v>
      </c>
      <c r="CF311">
        <v>819</v>
      </c>
      <c r="CG311">
        <v>0</v>
      </c>
      <c r="CH311">
        <v>0</v>
      </c>
      <c r="CI311" t="s">
        <v>206</v>
      </c>
      <c r="CJ311">
        <v>0</v>
      </c>
      <c r="CK311">
        <v>479</v>
      </c>
      <c r="CL311">
        <v>0</v>
      </c>
      <c r="CM311">
        <v>0</v>
      </c>
      <c r="CN311" t="s">
        <v>206</v>
      </c>
      <c r="CO311" t="s">
        <v>207</v>
      </c>
      <c r="CP311">
        <v>0</v>
      </c>
      <c r="CQ311">
        <v>0</v>
      </c>
      <c r="CR311">
        <v>0</v>
      </c>
      <c r="CS311">
        <v>1010</v>
      </c>
      <c r="CT311">
        <v>5157</v>
      </c>
      <c r="CU311" t="s">
        <v>206</v>
      </c>
      <c r="CV311">
        <v>0</v>
      </c>
      <c r="CW311">
        <v>0</v>
      </c>
      <c r="CX311">
        <v>2022</v>
      </c>
      <c r="CY311">
        <v>5673</v>
      </c>
      <c r="CZ311" t="s">
        <v>219</v>
      </c>
      <c r="DA311">
        <f>Table1[[#This Row],[i- returnees internal present household]]+Table1[[#This Row],[k- abroad returnee household]]</f>
        <v>704</v>
      </c>
      <c r="DB311">
        <f>Table1[[#This Row],[i- returnees internal present individuals]]+Table1[[#This Row],[k- abroad returnee individuals]]</f>
        <v>3879</v>
      </c>
      <c r="DC311" t="s">
        <v>219</v>
      </c>
      <c r="DD311">
        <v>385</v>
      </c>
      <c r="DE311">
        <v>2256</v>
      </c>
      <c r="DF311">
        <v>156</v>
      </c>
      <c r="DG311">
        <v>907</v>
      </c>
      <c r="DH311" t="s">
        <v>232</v>
      </c>
      <c r="DI311" t="s">
        <v>751</v>
      </c>
      <c r="DJ311" t="s">
        <v>210</v>
      </c>
      <c r="DK311" t="s">
        <v>207</v>
      </c>
      <c r="DL311">
        <v>78</v>
      </c>
      <c r="DM311">
        <v>511</v>
      </c>
      <c r="DN311" t="s">
        <v>232</v>
      </c>
      <c r="DO311" t="s">
        <v>751</v>
      </c>
      <c r="DP311" t="s">
        <v>242</v>
      </c>
      <c r="DQ311" t="s">
        <v>207</v>
      </c>
      <c r="DR311">
        <v>23</v>
      </c>
      <c r="DS311">
        <v>132</v>
      </c>
      <c r="DT311" t="s">
        <v>232</v>
      </c>
      <c r="DU311" t="s">
        <v>751</v>
      </c>
      <c r="DV311" t="s">
        <v>242</v>
      </c>
      <c r="DW311" t="s">
        <v>207</v>
      </c>
      <c r="DX311">
        <v>65</v>
      </c>
      <c r="DY311">
        <v>369</v>
      </c>
      <c r="DZ311" t="s">
        <v>232</v>
      </c>
      <c r="EA311" t="s">
        <v>751</v>
      </c>
      <c r="EB311" t="s">
        <v>242</v>
      </c>
      <c r="EC311" t="s">
        <v>207</v>
      </c>
      <c r="ED311">
        <v>63</v>
      </c>
      <c r="EE311">
        <v>337</v>
      </c>
      <c r="EF311" t="s">
        <v>232</v>
      </c>
      <c r="EG311" t="s">
        <v>751</v>
      </c>
      <c r="EH311" t="s">
        <v>242</v>
      </c>
      <c r="EI311" t="s">
        <v>207</v>
      </c>
      <c r="EJ311">
        <v>0</v>
      </c>
      <c r="EK311">
        <v>0</v>
      </c>
      <c r="EL311" t="s">
        <v>219</v>
      </c>
      <c r="EM311">
        <v>319</v>
      </c>
      <c r="EN311">
        <v>1623</v>
      </c>
      <c r="EO311">
        <v>130</v>
      </c>
      <c r="EP311">
        <v>615</v>
      </c>
      <c r="EQ311" t="s">
        <v>277</v>
      </c>
      <c r="ER311" t="s">
        <v>278</v>
      </c>
      <c r="ES311" t="s">
        <v>210</v>
      </c>
      <c r="ET311" t="s">
        <v>207</v>
      </c>
      <c r="EU311">
        <v>93</v>
      </c>
      <c r="EV311">
        <v>471</v>
      </c>
      <c r="EW311" t="s">
        <v>277</v>
      </c>
      <c r="EX311" t="s">
        <v>278</v>
      </c>
      <c r="EY311" t="s">
        <v>242</v>
      </c>
      <c r="EZ311" t="s">
        <v>207</v>
      </c>
      <c r="FA311">
        <v>21</v>
      </c>
      <c r="FB311">
        <v>125</v>
      </c>
      <c r="FC311" t="s">
        <v>277</v>
      </c>
      <c r="FD311" t="s">
        <v>278</v>
      </c>
      <c r="FE311" t="s">
        <v>242</v>
      </c>
      <c r="FF311" t="s">
        <v>207</v>
      </c>
      <c r="FG311">
        <v>38</v>
      </c>
      <c r="FH311">
        <v>209</v>
      </c>
      <c r="FI311" t="s">
        <v>277</v>
      </c>
      <c r="FJ311" t="s">
        <v>278</v>
      </c>
      <c r="FK311" t="s">
        <v>242</v>
      </c>
      <c r="FL311" t="s">
        <v>207</v>
      </c>
      <c r="FM311">
        <v>37</v>
      </c>
      <c r="FN311">
        <v>203</v>
      </c>
      <c r="FO311" t="s">
        <v>277</v>
      </c>
      <c r="FP311" t="s">
        <v>278</v>
      </c>
      <c r="FQ311" t="s">
        <v>210</v>
      </c>
      <c r="FR311" t="s">
        <v>207</v>
      </c>
      <c r="FS311">
        <v>0</v>
      </c>
      <c r="FT311">
        <v>0</v>
      </c>
      <c r="FU311">
        <v>322</v>
      </c>
      <c r="FV311">
        <v>1919</v>
      </c>
      <c r="FW311">
        <v>286</v>
      </c>
      <c r="FX311">
        <v>1423</v>
      </c>
      <c r="FY311">
        <v>96</v>
      </c>
      <c r="FZ311">
        <v>537</v>
      </c>
      <c r="GA311">
        <v>0</v>
      </c>
      <c r="GB311">
        <v>0</v>
      </c>
      <c r="GC311" t="s">
        <v>219</v>
      </c>
      <c r="GD311">
        <v>30</v>
      </c>
      <c r="GE311">
        <v>268</v>
      </c>
      <c r="GF311" t="s">
        <v>219</v>
      </c>
      <c r="GG311" t="s">
        <v>232</v>
      </c>
      <c r="GH311" t="s">
        <v>751</v>
      </c>
      <c r="GI311" t="s">
        <v>206</v>
      </c>
      <c r="GJ311" t="s">
        <v>207</v>
      </c>
      <c r="GK311" t="s">
        <v>219</v>
      </c>
      <c r="GL311">
        <v>85</v>
      </c>
      <c r="GM311">
        <v>456</v>
      </c>
      <c r="GN311" t="s">
        <v>206</v>
      </c>
      <c r="GO311" t="s">
        <v>237</v>
      </c>
      <c r="GP311" t="s">
        <v>212</v>
      </c>
      <c r="GQ311" t="s">
        <v>237</v>
      </c>
      <c r="GR311" t="s">
        <v>1222</v>
      </c>
    </row>
    <row r="312" spans="1:200" x14ac:dyDescent="0.2">
      <c r="A312" t="s">
        <v>215</v>
      </c>
      <c r="B312" t="s">
        <v>216</v>
      </c>
      <c r="C312" t="s">
        <v>498</v>
      </c>
      <c r="D312" t="s">
        <v>499</v>
      </c>
      <c r="E312" t="s">
        <v>1223</v>
      </c>
      <c r="F312" t="s">
        <v>1224</v>
      </c>
      <c r="G312">
        <v>9</v>
      </c>
      <c r="H312">
        <v>9</v>
      </c>
      <c r="I312" t="s">
        <v>219</v>
      </c>
      <c r="J312">
        <v>670</v>
      </c>
      <c r="K312">
        <v>3958</v>
      </c>
      <c r="L312">
        <v>160</v>
      </c>
      <c r="M312">
        <v>880</v>
      </c>
      <c r="N312" t="s">
        <v>216</v>
      </c>
      <c r="O312" t="s">
        <v>499</v>
      </c>
      <c r="P312">
        <v>137</v>
      </c>
      <c r="Q312">
        <v>1032</v>
      </c>
      <c r="R312" t="s">
        <v>216</v>
      </c>
      <c r="S312" t="s">
        <v>499</v>
      </c>
      <c r="T312">
        <v>87</v>
      </c>
      <c r="U312">
        <v>478</v>
      </c>
      <c r="V312" t="s">
        <v>216</v>
      </c>
      <c r="W312" t="s">
        <v>499</v>
      </c>
      <c r="X312">
        <v>50</v>
      </c>
      <c r="Y312">
        <v>275</v>
      </c>
      <c r="Z312" t="s">
        <v>216</v>
      </c>
      <c r="AA312" t="s">
        <v>499</v>
      </c>
      <c r="AB312">
        <v>60</v>
      </c>
      <c r="AC312">
        <v>330</v>
      </c>
      <c r="AD312" t="s">
        <v>216</v>
      </c>
      <c r="AE312" t="s">
        <v>499</v>
      </c>
      <c r="AF312">
        <v>176</v>
      </c>
      <c r="AG312">
        <v>963</v>
      </c>
      <c r="AH312" t="s">
        <v>216</v>
      </c>
      <c r="AI312" t="s">
        <v>499</v>
      </c>
      <c r="AJ312">
        <v>0</v>
      </c>
      <c r="AK312">
        <v>0</v>
      </c>
      <c r="AL312" t="s">
        <v>219</v>
      </c>
      <c r="AM312">
        <v>209</v>
      </c>
      <c r="AN312">
        <v>1140</v>
      </c>
      <c r="AO312">
        <v>113</v>
      </c>
      <c r="AP312">
        <v>623</v>
      </c>
      <c r="AQ312" t="s">
        <v>208</v>
      </c>
      <c r="AR312" t="s">
        <v>209</v>
      </c>
      <c r="AS312">
        <v>52</v>
      </c>
      <c r="AT312">
        <v>280</v>
      </c>
      <c r="AU312" t="s">
        <v>208</v>
      </c>
      <c r="AV312" t="s">
        <v>209</v>
      </c>
      <c r="AW312">
        <v>21</v>
      </c>
      <c r="AX312">
        <v>113</v>
      </c>
      <c r="AY312" t="s">
        <v>208</v>
      </c>
      <c r="AZ312" t="s">
        <v>209</v>
      </c>
      <c r="BA312">
        <v>15</v>
      </c>
      <c r="BB312">
        <v>81</v>
      </c>
      <c r="BC312" t="s">
        <v>208</v>
      </c>
      <c r="BD312" t="s">
        <v>209</v>
      </c>
      <c r="BE312">
        <v>8</v>
      </c>
      <c r="BF312">
        <v>43</v>
      </c>
      <c r="BG312" t="s">
        <v>208</v>
      </c>
      <c r="BH312" t="s">
        <v>209</v>
      </c>
      <c r="BI312">
        <v>0</v>
      </c>
      <c r="BJ312">
        <v>0</v>
      </c>
      <c r="BK312">
        <v>880</v>
      </c>
      <c r="BL312">
        <v>0</v>
      </c>
      <c r="BM312">
        <v>0</v>
      </c>
      <c r="BN312">
        <v>0</v>
      </c>
      <c r="BO312" t="s">
        <v>206</v>
      </c>
      <c r="BP312">
        <v>1032</v>
      </c>
      <c r="BQ312">
        <v>0</v>
      </c>
      <c r="BR312">
        <v>0</v>
      </c>
      <c r="BS312">
        <v>0</v>
      </c>
      <c r="BT312" t="s">
        <v>206</v>
      </c>
      <c r="BU312">
        <v>478</v>
      </c>
      <c r="BV312">
        <v>0</v>
      </c>
      <c r="BW312">
        <v>0</v>
      </c>
      <c r="BX312">
        <v>0</v>
      </c>
      <c r="BY312" t="s">
        <v>206</v>
      </c>
      <c r="BZ312">
        <v>0</v>
      </c>
      <c r="CA312">
        <v>275</v>
      </c>
      <c r="CB312">
        <v>0</v>
      </c>
      <c r="CC312">
        <v>0</v>
      </c>
      <c r="CD312" t="s">
        <v>206</v>
      </c>
      <c r="CE312">
        <v>0</v>
      </c>
      <c r="CF312">
        <v>330</v>
      </c>
      <c r="CG312">
        <v>0</v>
      </c>
      <c r="CH312">
        <v>0</v>
      </c>
      <c r="CI312" t="s">
        <v>206</v>
      </c>
      <c r="CJ312">
        <v>0</v>
      </c>
      <c r="CK312">
        <v>0</v>
      </c>
      <c r="CL312">
        <v>963</v>
      </c>
      <c r="CM312">
        <v>0</v>
      </c>
      <c r="CN312" t="s">
        <v>206</v>
      </c>
      <c r="CO312" t="s">
        <v>207</v>
      </c>
      <c r="CP312">
        <v>0</v>
      </c>
      <c r="CQ312">
        <v>0</v>
      </c>
      <c r="CR312">
        <v>0</v>
      </c>
      <c r="CS312">
        <v>670</v>
      </c>
      <c r="CT312">
        <v>3958</v>
      </c>
      <c r="CU312" t="s">
        <v>219</v>
      </c>
      <c r="CV312">
        <v>250</v>
      </c>
      <c r="CW312">
        <v>1300</v>
      </c>
      <c r="CX312">
        <v>781</v>
      </c>
      <c r="CY312">
        <v>3821</v>
      </c>
      <c r="CZ312" t="s">
        <v>219</v>
      </c>
      <c r="DA312">
        <f>Table1[[#This Row],[i- returnees internal present household]]+Table1[[#This Row],[k- abroad returnee household]]</f>
        <v>900</v>
      </c>
      <c r="DB312">
        <f>Table1[[#This Row],[i- returnees internal present individuals]]+Table1[[#This Row],[k- abroad returnee individuals]]</f>
        <v>4824</v>
      </c>
      <c r="DC312" t="s">
        <v>219</v>
      </c>
      <c r="DD312">
        <v>622</v>
      </c>
      <c r="DE312">
        <v>3322</v>
      </c>
      <c r="DF312">
        <v>420</v>
      </c>
      <c r="DG312">
        <v>2252</v>
      </c>
      <c r="DH312" t="s">
        <v>216</v>
      </c>
      <c r="DI312" t="s">
        <v>499</v>
      </c>
      <c r="DJ312" t="s">
        <v>210</v>
      </c>
      <c r="DK312" t="s">
        <v>207</v>
      </c>
      <c r="DL312">
        <v>87</v>
      </c>
      <c r="DM312">
        <v>461</v>
      </c>
      <c r="DN312" t="s">
        <v>216</v>
      </c>
      <c r="DO312" t="s">
        <v>499</v>
      </c>
      <c r="DP312" t="s">
        <v>210</v>
      </c>
      <c r="DQ312" t="s">
        <v>207</v>
      </c>
      <c r="DR312">
        <v>62</v>
      </c>
      <c r="DS312">
        <v>328</v>
      </c>
      <c r="DT312" t="s">
        <v>216</v>
      </c>
      <c r="DU312" t="s">
        <v>499</v>
      </c>
      <c r="DV312" t="s">
        <v>210</v>
      </c>
      <c r="DW312" t="s">
        <v>207</v>
      </c>
      <c r="DX312">
        <v>10</v>
      </c>
      <c r="DY312">
        <v>53</v>
      </c>
      <c r="DZ312" t="s">
        <v>216</v>
      </c>
      <c r="EA312" t="s">
        <v>499</v>
      </c>
      <c r="EB312" t="s">
        <v>210</v>
      </c>
      <c r="EC312" t="s">
        <v>207</v>
      </c>
      <c r="ED312">
        <v>43</v>
      </c>
      <c r="EE312">
        <v>228</v>
      </c>
      <c r="EF312" t="s">
        <v>216</v>
      </c>
      <c r="EG312" t="s">
        <v>499</v>
      </c>
      <c r="EH312" t="s">
        <v>210</v>
      </c>
      <c r="EI312" t="s">
        <v>207</v>
      </c>
      <c r="EJ312">
        <v>0</v>
      </c>
      <c r="EK312">
        <v>0</v>
      </c>
      <c r="EL312" t="s">
        <v>219</v>
      </c>
      <c r="EM312">
        <v>278</v>
      </c>
      <c r="EN312">
        <v>1502</v>
      </c>
      <c r="EO312">
        <v>80</v>
      </c>
      <c r="EP312">
        <v>432</v>
      </c>
      <c r="EQ312" t="s">
        <v>279</v>
      </c>
      <c r="ER312" t="s">
        <v>414</v>
      </c>
      <c r="ES312" t="s">
        <v>210</v>
      </c>
      <c r="ET312" t="s">
        <v>207</v>
      </c>
      <c r="EU312">
        <v>62</v>
      </c>
      <c r="EV312">
        <v>335</v>
      </c>
      <c r="EW312" t="s">
        <v>281</v>
      </c>
      <c r="EX312" t="s">
        <v>745</v>
      </c>
      <c r="EY312" t="s">
        <v>210</v>
      </c>
      <c r="EZ312" t="s">
        <v>207</v>
      </c>
      <c r="FA312">
        <v>59</v>
      </c>
      <c r="FB312">
        <v>319</v>
      </c>
      <c r="FC312" t="s">
        <v>279</v>
      </c>
      <c r="FD312" t="s">
        <v>414</v>
      </c>
      <c r="FE312" t="s">
        <v>210</v>
      </c>
      <c r="FF312" t="s">
        <v>207</v>
      </c>
      <c r="FG312">
        <v>43</v>
      </c>
      <c r="FH312">
        <v>232</v>
      </c>
      <c r="FI312" t="s">
        <v>208</v>
      </c>
      <c r="FJ312" t="s">
        <v>209</v>
      </c>
      <c r="FK312" t="s">
        <v>210</v>
      </c>
      <c r="FL312" t="s">
        <v>207</v>
      </c>
      <c r="FM312">
        <v>34</v>
      </c>
      <c r="FN312">
        <v>184</v>
      </c>
      <c r="FO312" t="s">
        <v>208</v>
      </c>
      <c r="FP312" t="s">
        <v>209</v>
      </c>
      <c r="FQ312" t="s">
        <v>210</v>
      </c>
      <c r="FR312" t="s">
        <v>207</v>
      </c>
      <c r="FS312">
        <v>0</v>
      </c>
      <c r="FT312">
        <v>0</v>
      </c>
      <c r="FU312">
        <v>520</v>
      </c>
      <c r="FV312">
        <v>2787</v>
      </c>
      <c r="FW312">
        <v>240</v>
      </c>
      <c r="FX312">
        <v>1286</v>
      </c>
      <c r="FY312">
        <v>140</v>
      </c>
      <c r="FZ312">
        <v>751</v>
      </c>
      <c r="GA312">
        <v>0</v>
      </c>
      <c r="GB312">
        <v>0</v>
      </c>
      <c r="GC312" t="s">
        <v>219</v>
      </c>
      <c r="GD312">
        <v>281</v>
      </c>
      <c r="GE312">
        <v>1536</v>
      </c>
      <c r="GF312" t="s">
        <v>219</v>
      </c>
      <c r="GG312" t="s">
        <v>253</v>
      </c>
      <c r="GH312" t="s">
        <v>254</v>
      </c>
      <c r="GI312" t="s">
        <v>219</v>
      </c>
      <c r="GJ312" t="s">
        <v>208</v>
      </c>
      <c r="GK312" t="s">
        <v>219</v>
      </c>
      <c r="GL312">
        <v>117</v>
      </c>
      <c r="GM312">
        <v>627</v>
      </c>
      <c r="GN312" t="s">
        <v>206</v>
      </c>
      <c r="GO312" t="s">
        <v>211</v>
      </c>
      <c r="GP312" t="s">
        <v>212</v>
      </c>
      <c r="GQ312" t="s">
        <v>212</v>
      </c>
      <c r="GR312" t="s">
        <v>1225</v>
      </c>
    </row>
    <row r="313" spans="1:200" x14ac:dyDescent="0.2">
      <c r="A313" t="s">
        <v>261</v>
      </c>
      <c r="B313" t="s">
        <v>262</v>
      </c>
      <c r="C313" t="s">
        <v>709</v>
      </c>
      <c r="D313" t="s">
        <v>524</v>
      </c>
      <c r="E313" t="s">
        <v>1226</v>
      </c>
      <c r="F313" t="s">
        <v>1227</v>
      </c>
      <c r="G313">
        <v>9</v>
      </c>
      <c r="H313">
        <v>9</v>
      </c>
      <c r="I313" t="s">
        <v>219</v>
      </c>
      <c r="J313">
        <v>1754</v>
      </c>
      <c r="K313">
        <v>10400</v>
      </c>
      <c r="L313">
        <v>512</v>
      </c>
      <c r="M313">
        <v>2500</v>
      </c>
      <c r="N313" t="s">
        <v>216</v>
      </c>
      <c r="O313" t="s">
        <v>255</v>
      </c>
      <c r="P313">
        <v>632</v>
      </c>
      <c r="Q313">
        <v>4172</v>
      </c>
      <c r="R313" t="s">
        <v>216</v>
      </c>
      <c r="S313" t="s">
        <v>255</v>
      </c>
      <c r="T313">
        <v>357</v>
      </c>
      <c r="U313">
        <v>2382</v>
      </c>
      <c r="V313" t="s">
        <v>216</v>
      </c>
      <c r="W313" t="s">
        <v>255</v>
      </c>
      <c r="X313">
        <v>0</v>
      </c>
      <c r="Y313">
        <v>0</v>
      </c>
      <c r="Z313" t="s">
        <v>207</v>
      </c>
      <c r="AA313" t="s">
        <v>207</v>
      </c>
      <c r="AB313">
        <v>240</v>
      </c>
      <c r="AC313">
        <v>1298</v>
      </c>
      <c r="AD313" t="s">
        <v>253</v>
      </c>
      <c r="AE313" t="s">
        <v>256</v>
      </c>
      <c r="AF313">
        <v>13</v>
      </c>
      <c r="AG313">
        <v>48</v>
      </c>
      <c r="AH313" t="s">
        <v>253</v>
      </c>
      <c r="AI313" t="s">
        <v>254</v>
      </c>
      <c r="AJ313">
        <v>0</v>
      </c>
      <c r="AK313">
        <v>0</v>
      </c>
      <c r="AL313" t="s">
        <v>206</v>
      </c>
      <c r="AM313">
        <v>0</v>
      </c>
      <c r="AN313">
        <v>0</v>
      </c>
      <c r="AO313">
        <v>0</v>
      </c>
      <c r="AP313">
        <v>0</v>
      </c>
      <c r="AQ313" t="s">
        <v>207</v>
      </c>
      <c r="AR313" t="s">
        <v>207</v>
      </c>
      <c r="AS313">
        <v>0</v>
      </c>
      <c r="AT313">
        <v>0</v>
      </c>
      <c r="AU313" t="s">
        <v>207</v>
      </c>
      <c r="AV313" t="s">
        <v>207</v>
      </c>
      <c r="AW313">
        <v>0</v>
      </c>
      <c r="AX313">
        <v>0</v>
      </c>
      <c r="AY313" t="s">
        <v>207</v>
      </c>
      <c r="AZ313" t="s">
        <v>207</v>
      </c>
      <c r="BA313">
        <v>0</v>
      </c>
      <c r="BB313">
        <v>0</v>
      </c>
      <c r="BC313" t="s">
        <v>207</v>
      </c>
      <c r="BD313" t="s">
        <v>207</v>
      </c>
      <c r="BE313">
        <v>0</v>
      </c>
      <c r="BF313">
        <v>0</v>
      </c>
      <c r="BG313" t="s">
        <v>207</v>
      </c>
      <c r="BH313" t="s">
        <v>207</v>
      </c>
      <c r="BI313">
        <v>0</v>
      </c>
      <c r="BJ313">
        <v>0</v>
      </c>
      <c r="BK313">
        <v>2500</v>
      </c>
      <c r="BL313">
        <v>0</v>
      </c>
      <c r="BM313">
        <v>0</v>
      </c>
      <c r="BN313">
        <v>0</v>
      </c>
      <c r="BO313" t="s">
        <v>206</v>
      </c>
      <c r="BP313">
        <v>4172</v>
      </c>
      <c r="BQ313">
        <v>0</v>
      </c>
      <c r="BR313">
        <v>0</v>
      </c>
      <c r="BS313">
        <v>0</v>
      </c>
      <c r="BT313" t="s">
        <v>206</v>
      </c>
      <c r="BU313">
        <v>0</v>
      </c>
      <c r="BV313">
        <v>2382</v>
      </c>
      <c r="BW313">
        <v>0</v>
      </c>
      <c r="BX313">
        <v>0</v>
      </c>
      <c r="BY313" t="s">
        <v>206</v>
      </c>
      <c r="BZ313">
        <v>0</v>
      </c>
      <c r="CA313">
        <v>0</v>
      </c>
      <c r="CB313">
        <v>0</v>
      </c>
      <c r="CC313">
        <v>0</v>
      </c>
      <c r="CD313" t="s">
        <v>206</v>
      </c>
      <c r="CE313">
        <v>0</v>
      </c>
      <c r="CF313">
        <v>1298</v>
      </c>
      <c r="CG313">
        <v>0</v>
      </c>
      <c r="CH313">
        <v>0</v>
      </c>
      <c r="CI313" t="s">
        <v>206</v>
      </c>
      <c r="CJ313">
        <v>0</v>
      </c>
      <c r="CK313">
        <v>48</v>
      </c>
      <c r="CL313">
        <v>0</v>
      </c>
      <c r="CM313">
        <v>0</v>
      </c>
      <c r="CN313" t="s">
        <v>206</v>
      </c>
      <c r="CO313" t="s">
        <v>207</v>
      </c>
      <c r="CP313">
        <v>0</v>
      </c>
      <c r="CQ313">
        <v>0</v>
      </c>
      <c r="CR313">
        <v>0</v>
      </c>
      <c r="CS313">
        <v>1754</v>
      </c>
      <c r="CT313">
        <v>10400</v>
      </c>
      <c r="CU313" t="s">
        <v>206</v>
      </c>
      <c r="CV313">
        <v>0</v>
      </c>
      <c r="CW313">
        <v>0</v>
      </c>
      <c r="CX313">
        <v>1822</v>
      </c>
      <c r="CY313">
        <v>10197</v>
      </c>
      <c r="CZ313" t="s">
        <v>219</v>
      </c>
      <c r="DA313">
        <f>Table1[[#This Row],[i- returnees internal present household]]+Table1[[#This Row],[k- abroad returnee household]]</f>
        <v>4173</v>
      </c>
      <c r="DB313">
        <f>Table1[[#This Row],[i- returnees internal present individuals]]+Table1[[#This Row],[k- abroad returnee individuals]]</f>
        <v>25435</v>
      </c>
      <c r="DC313" t="s">
        <v>206</v>
      </c>
      <c r="DD313">
        <v>0</v>
      </c>
      <c r="DE313">
        <v>0</v>
      </c>
      <c r="DF313">
        <v>0</v>
      </c>
      <c r="DG313">
        <v>0</v>
      </c>
      <c r="DH313" t="s">
        <v>207</v>
      </c>
      <c r="DI313" t="s">
        <v>207</v>
      </c>
      <c r="DJ313" t="s">
        <v>207</v>
      </c>
      <c r="DK313" t="s">
        <v>207</v>
      </c>
      <c r="DL313">
        <v>0</v>
      </c>
      <c r="DM313">
        <v>0</v>
      </c>
      <c r="DN313" t="s">
        <v>207</v>
      </c>
      <c r="DO313" t="s">
        <v>207</v>
      </c>
      <c r="DP313" t="s">
        <v>207</v>
      </c>
      <c r="DQ313" t="s">
        <v>207</v>
      </c>
      <c r="DR313">
        <v>0</v>
      </c>
      <c r="DS313">
        <v>0</v>
      </c>
      <c r="DT313" t="s">
        <v>207</v>
      </c>
      <c r="DU313" t="s">
        <v>207</v>
      </c>
      <c r="DV313" t="s">
        <v>207</v>
      </c>
      <c r="DW313" t="s">
        <v>207</v>
      </c>
      <c r="DX313">
        <v>0</v>
      </c>
      <c r="DY313">
        <v>0</v>
      </c>
      <c r="DZ313" t="s">
        <v>207</v>
      </c>
      <c r="EA313" t="s">
        <v>207</v>
      </c>
      <c r="EB313" t="s">
        <v>207</v>
      </c>
      <c r="EC313" t="s">
        <v>207</v>
      </c>
      <c r="ED313">
        <v>0</v>
      </c>
      <c r="EE313">
        <v>0</v>
      </c>
      <c r="EF313" t="s">
        <v>207</v>
      </c>
      <c r="EG313" t="s">
        <v>207</v>
      </c>
      <c r="EH313" t="s">
        <v>207</v>
      </c>
      <c r="EI313" t="s">
        <v>207</v>
      </c>
      <c r="EJ313">
        <v>0</v>
      </c>
      <c r="EK313">
        <v>0</v>
      </c>
      <c r="EL313" t="s">
        <v>219</v>
      </c>
      <c r="EM313">
        <v>4173</v>
      </c>
      <c r="EN313">
        <v>25435</v>
      </c>
      <c r="EO313">
        <v>946</v>
      </c>
      <c r="EP313">
        <v>8708</v>
      </c>
      <c r="EQ313" t="s">
        <v>281</v>
      </c>
      <c r="ER313" t="s">
        <v>484</v>
      </c>
      <c r="ES313" t="s">
        <v>242</v>
      </c>
      <c r="ET313" t="s">
        <v>207</v>
      </c>
      <c r="EU313">
        <v>1324</v>
      </c>
      <c r="EV313">
        <v>7637</v>
      </c>
      <c r="EW313" t="s">
        <v>281</v>
      </c>
      <c r="EX313" t="s">
        <v>484</v>
      </c>
      <c r="EY313" t="s">
        <v>242</v>
      </c>
      <c r="EZ313" t="s">
        <v>207</v>
      </c>
      <c r="FA313">
        <v>531</v>
      </c>
      <c r="FB313">
        <v>4382</v>
      </c>
      <c r="FC313" t="s">
        <v>281</v>
      </c>
      <c r="FD313" t="s">
        <v>484</v>
      </c>
      <c r="FE313" t="s">
        <v>242</v>
      </c>
      <c r="FF313" t="s">
        <v>207</v>
      </c>
      <c r="FG313">
        <v>762</v>
      </c>
      <c r="FH313">
        <v>3447</v>
      </c>
      <c r="FI313" t="s">
        <v>281</v>
      </c>
      <c r="FJ313" t="s">
        <v>484</v>
      </c>
      <c r="FK313" t="s">
        <v>242</v>
      </c>
      <c r="FL313" t="s">
        <v>207</v>
      </c>
      <c r="FM313">
        <v>610</v>
      </c>
      <c r="FN313">
        <v>1261</v>
      </c>
      <c r="FO313" t="s">
        <v>281</v>
      </c>
      <c r="FP313" t="s">
        <v>484</v>
      </c>
      <c r="FQ313" t="s">
        <v>242</v>
      </c>
      <c r="FR313" t="s">
        <v>207</v>
      </c>
      <c r="FS313">
        <v>0</v>
      </c>
      <c r="FT313">
        <v>0</v>
      </c>
      <c r="FU313">
        <v>1337</v>
      </c>
      <c r="FV313">
        <v>8155</v>
      </c>
      <c r="FW313">
        <v>2836</v>
      </c>
      <c r="FX313">
        <v>17280</v>
      </c>
      <c r="FY313">
        <v>0</v>
      </c>
      <c r="FZ313">
        <v>0</v>
      </c>
      <c r="GA313">
        <v>0</v>
      </c>
      <c r="GB313">
        <v>0</v>
      </c>
      <c r="GC313" t="s">
        <v>219</v>
      </c>
      <c r="GD313">
        <v>1069</v>
      </c>
      <c r="GE313">
        <v>4811</v>
      </c>
      <c r="GF313" t="s">
        <v>206</v>
      </c>
      <c r="GG313" t="s">
        <v>207</v>
      </c>
      <c r="GH313" t="s">
        <v>207</v>
      </c>
      <c r="GI313" t="s">
        <v>219</v>
      </c>
      <c r="GJ313" t="s">
        <v>281</v>
      </c>
      <c r="GK313" t="s">
        <v>219</v>
      </c>
      <c r="GL313">
        <v>1145</v>
      </c>
      <c r="GM313">
        <v>6121</v>
      </c>
      <c r="GN313" t="s">
        <v>219</v>
      </c>
      <c r="GO313" t="s">
        <v>212</v>
      </c>
      <c r="GP313" t="s">
        <v>211</v>
      </c>
      <c r="GQ313" t="s">
        <v>211</v>
      </c>
      <c r="GR313" t="s">
        <v>220</v>
      </c>
    </row>
    <row r="314" spans="1:200" x14ac:dyDescent="0.2">
      <c r="A314" t="s">
        <v>383</v>
      </c>
      <c r="B314" t="s">
        <v>384</v>
      </c>
      <c r="C314" t="s">
        <v>990</v>
      </c>
      <c r="D314" t="s">
        <v>701</v>
      </c>
      <c r="E314" t="s">
        <v>1228</v>
      </c>
      <c r="F314" t="s">
        <v>1229</v>
      </c>
      <c r="G314">
        <v>9</v>
      </c>
      <c r="H314">
        <v>9</v>
      </c>
      <c r="I314" t="s">
        <v>219</v>
      </c>
      <c r="J314">
        <v>60</v>
      </c>
      <c r="K314">
        <v>302</v>
      </c>
      <c r="L314">
        <v>14</v>
      </c>
      <c r="M314">
        <v>71</v>
      </c>
      <c r="N314" t="s">
        <v>384</v>
      </c>
      <c r="O314" t="s">
        <v>701</v>
      </c>
      <c r="P314">
        <v>12</v>
      </c>
      <c r="Q314">
        <v>60</v>
      </c>
      <c r="R314" t="s">
        <v>384</v>
      </c>
      <c r="S314" t="s">
        <v>701</v>
      </c>
      <c r="T314">
        <v>10</v>
      </c>
      <c r="U314">
        <v>51</v>
      </c>
      <c r="V314" t="s">
        <v>384</v>
      </c>
      <c r="W314" t="s">
        <v>701</v>
      </c>
      <c r="X314">
        <v>9</v>
      </c>
      <c r="Y314">
        <v>45</v>
      </c>
      <c r="Z314" t="s">
        <v>384</v>
      </c>
      <c r="AA314" t="s">
        <v>701</v>
      </c>
      <c r="AB314">
        <v>7</v>
      </c>
      <c r="AC314">
        <v>35</v>
      </c>
      <c r="AD314" t="s">
        <v>384</v>
      </c>
      <c r="AE314" t="s">
        <v>701</v>
      </c>
      <c r="AF314">
        <v>8</v>
      </c>
      <c r="AG314">
        <v>40</v>
      </c>
      <c r="AH314" t="s">
        <v>384</v>
      </c>
      <c r="AI314" t="s">
        <v>701</v>
      </c>
      <c r="AJ314">
        <v>0</v>
      </c>
      <c r="AK314">
        <v>0</v>
      </c>
      <c r="AL314" t="s">
        <v>206</v>
      </c>
      <c r="AM314">
        <v>0</v>
      </c>
      <c r="AN314">
        <v>0</v>
      </c>
      <c r="AO314">
        <v>0</v>
      </c>
      <c r="AP314">
        <v>0</v>
      </c>
      <c r="AQ314" t="s">
        <v>207</v>
      </c>
      <c r="AR314" t="s">
        <v>207</v>
      </c>
      <c r="AS314">
        <v>0</v>
      </c>
      <c r="AT314">
        <v>0</v>
      </c>
      <c r="AU314" t="s">
        <v>207</v>
      </c>
      <c r="AV314" t="s">
        <v>207</v>
      </c>
      <c r="AW314">
        <v>0</v>
      </c>
      <c r="AX314">
        <v>0</v>
      </c>
      <c r="AY314" t="s">
        <v>207</v>
      </c>
      <c r="AZ314" t="s">
        <v>207</v>
      </c>
      <c r="BA314">
        <v>0</v>
      </c>
      <c r="BB314">
        <v>0</v>
      </c>
      <c r="BC314" t="s">
        <v>207</v>
      </c>
      <c r="BD314" t="s">
        <v>207</v>
      </c>
      <c r="BE314">
        <v>0</v>
      </c>
      <c r="BF314">
        <v>0</v>
      </c>
      <c r="BG314" t="s">
        <v>207</v>
      </c>
      <c r="BH314" t="s">
        <v>207</v>
      </c>
      <c r="BI314">
        <v>0</v>
      </c>
      <c r="BJ314">
        <v>0</v>
      </c>
      <c r="BK314">
        <v>71</v>
      </c>
      <c r="BL314">
        <v>0</v>
      </c>
      <c r="BM314">
        <v>0</v>
      </c>
      <c r="BN314">
        <v>0</v>
      </c>
      <c r="BO314" t="s">
        <v>206</v>
      </c>
      <c r="BP314">
        <v>0</v>
      </c>
      <c r="BQ314">
        <v>60</v>
      </c>
      <c r="BR314">
        <v>0</v>
      </c>
      <c r="BS314">
        <v>0</v>
      </c>
      <c r="BT314" t="s">
        <v>206</v>
      </c>
      <c r="BU314">
        <v>0</v>
      </c>
      <c r="BV314">
        <v>0</v>
      </c>
      <c r="BW314">
        <v>51</v>
      </c>
      <c r="BX314">
        <v>0</v>
      </c>
      <c r="BY314" t="s">
        <v>206</v>
      </c>
      <c r="BZ314">
        <v>0</v>
      </c>
      <c r="CA314">
        <v>0</v>
      </c>
      <c r="CB314">
        <v>45</v>
      </c>
      <c r="CC314">
        <v>0</v>
      </c>
      <c r="CD314" t="s">
        <v>206</v>
      </c>
      <c r="CE314">
        <v>0</v>
      </c>
      <c r="CF314">
        <v>0</v>
      </c>
      <c r="CG314">
        <v>35</v>
      </c>
      <c r="CH314">
        <v>0</v>
      </c>
      <c r="CI314" t="s">
        <v>206</v>
      </c>
      <c r="CJ314">
        <v>0</v>
      </c>
      <c r="CK314">
        <v>0</v>
      </c>
      <c r="CL314">
        <v>40</v>
      </c>
      <c r="CM314">
        <v>0</v>
      </c>
      <c r="CN314" t="s">
        <v>206</v>
      </c>
      <c r="CO314" t="s">
        <v>207</v>
      </c>
      <c r="CP314">
        <v>0</v>
      </c>
      <c r="CQ314">
        <v>0</v>
      </c>
      <c r="CR314">
        <v>0</v>
      </c>
      <c r="CS314">
        <v>60</v>
      </c>
      <c r="CT314">
        <v>302</v>
      </c>
      <c r="CU314" t="s">
        <v>206</v>
      </c>
      <c r="CV314">
        <v>0</v>
      </c>
      <c r="CW314">
        <v>0</v>
      </c>
      <c r="CX314">
        <v>692</v>
      </c>
      <c r="CY314">
        <v>3454</v>
      </c>
      <c r="CZ314" t="s">
        <v>219</v>
      </c>
      <c r="DA314">
        <f>Table1[[#This Row],[i- returnees internal present household]]+Table1[[#This Row],[k- abroad returnee household]]</f>
        <v>28</v>
      </c>
      <c r="DB314">
        <f>Table1[[#This Row],[i- returnees internal present individuals]]+Table1[[#This Row],[k- abroad returnee individuals]]</f>
        <v>118</v>
      </c>
      <c r="DC314" t="s">
        <v>219</v>
      </c>
      <c r="DD314">
        <v>28</v>
      </c>
      <c r="DE314">
        <v>118</v>
      </c>
      <c r="DF314">
        <v>12</v>
      </c>
      <c r="DG314">
        <v>42</v>
      </c>
      <c r="DH314" t="s">
        <v>288</v>
      </c>
      <c r="DI314" t="s">
        <v>644</v>
      </c>
      <c r="DJ314" t="s">
        <v>210</v>
      </c>
      <c r="DK314" t="s">
        <v>207</v>
      </c>
      <c r="DL314">
        <v>9</v>
      </c>
      <c r="DM314">
        <v>36</v>
      </c>
      <c r="DN314" t="s">
        <v>288</v>
      </c>
      <c r="DO314" t="s">
        <v>644</v>
      </c>
      <c r="DP314" t="s">
        <v>210</v>
      </c>
      <c r="DQ314" t="s">
        <v>207</v>
      </c>
      <c r="DR314">
        <v>5</v>
      </c>
      <c r="DS314">
        <v>28</v>
      </c>
      <c r="DT314" t="s">
        <v>384</v>
      </c>
      <c r="DU314" t="s">
        <v>701</v>
      </c>
      <c r="DV314" t="s">
        <v>210</v>
      </c>
      <c r="DW314" t="s">
        <v>207</v>
      </c>
      <c r="DX314">
        <v>2</v>
      </c>
      <c r="DY314">
        <v>12</v>
      </c>
      <c r="DZ314" t="s">
        <v>384</v>
      </c>
      <c r="EA314" t="s">
        <v>701</v>
      </c>
      <c r="EB314" t="s">
        <v>210</v>
      </c>
      <c r="EC314" t="s">
        <v>207</v>
      </c>
      <c r="ED314">
        <v>0</v>
      </c>
      <c r="EE314">
        <v>0</v>
      </c>
      <c r="EF314" t="s">
        <v>207</v>
      </c>
      <c r="EG314" t="s">
        <v>207</v>
      </c>
      <c r="EH314" t="s">
        <v>207</v>
      </c>
      <c r="EI314" t="s">
        <v>207</v>
      </c>
      <c r="EJ314">
        <v>0</v>
      </c>
      <c r="EK314">
        <v>0</v>
      </c>
      <c r="EL314" t="s">
        <v>206</v>
      </c>
      <c r="EM314">
        <v>0</v>
      </c>
      <c r="EN314">
        <v>0</v>
      </c>
      <c r="EO314">
        <v>0</v>
      </c>
      <c r="EP314">
        <v>0</v>
      </c>
      <c r="EQ314" t="s">
        <v>207</v>
      </c>
      <c r="ER314" t="s">
        <v>207</v>
      </c>
      <c r="ES314" t="s">
        <v>207</v>
      </c>
      <c r="ET314" t="s">
        <v>207</v>
      </c>
      <c r="EU314">
        <v>0</v>
      </c>
      <c r="EV314">
        <v>0</v>
      </c>
      <c r="EW314" t="s">
        <v>207</v>
      </c>
      <c r="EX314" t="s">
        <v>207</v>
      </c>
      <c r="EY314" t="s">
        <v>207</v>
      </c>
      <c r="EZ314" t="s">
        <v>207</v>
      </c>
      <c r="FA314">
        <v>0</v>
      </c>
      <c r="FB314">
        <v>0</v>
      </c>
      <c r="FC314" t="s">
        <v>207</v>
      </c>
      <c r="FD314" t="s">
        <v>207</v>
      </c>
      <c r="FE314" t="s">
        <v>207</v>
      </c>
      <c r="FF314" t="s">
        <v>207</v>
      </c>
      <c r="FG314">
        <v>0</v>
      </c>
      <c r="FH314">
        <v>0</v>
      </c>
      <c r="FI314" t="s">
        <v>207</v>
      </c>
      <c r="FJ314" t="s">
        <v>207</v>
      </c>
      <c r="FK314" t="s">
        <v>207</v>
      </c>
      <c r="FL314" t="s">
        <v>207</v>
      </c>
      <c r="FM314">
        <v>0</v>
      </c>
      <c r="FN314">
        <v>0</v>
      </c>
      <c r="FO314" t="s">
        <v>207</v>
      </c>
      <c r="FP314" t="s">
        <v>207</v>
      </c>
      <c r="FQ314" t="s">
        <v>207</v>
      </c>
      <c r="FR314" t="s">
        <v>207</v>
      </c>
      <c r="FS314">
        <v>0</v>
      </c>
      <c r="FT314">
        <v>0</v>
      </c>
      <c r="FU314">
        <v>20</v>
      </c>
      <c r="FV314">
        <v>84</v>
      </c>
      <c r="FW314">
        <v>5</v>
      </c>
      <c r="FX314">
        <v>21</v>
      </c>
      <c r="FY314">
        <v>3</v>
      </c>
      <c r="FZ314">
        <v>13</v>
      </c>
      <c r="GA314">
        <v>0</v>
      </c>
      <c r="GB314">
        <v>0</v>
      </c>
      <c r="GC314" t="s">
        <v>219</v>
      </c>
      <c r="GD314">
        <v>49</v>
      </c>
      <c r="GE314">
        <v>287</v>
      </c>
      <c r="GF314" t="s">
        <v>219</v>
      </c>
      <c r="GG314" t="s">
        <v>384</v>
      </c>
      <c r="GH314" t="s">
        <v>701</v>
      </c>
      <c r="GI314" t="s">
        <v>219</v>
      </c>
      <c r="GJ314" t="s">
        <v>277</v>
      </c>
      <c r="GK314" t="s">
        <v>219</v>
      </c>
      <c r="GL314">
        <v>29</v>
      </c>
      <c r="GM314">
        <v>155</v>
      </c>
      <c r="GN314" t="s">
        <v>206</v>
      </c>
      <c r="GO314" t="s">
        <v>237</v>
      </c>
      <c r="GP314" t="s">
        <v>211</v>
      </c>
      <c r="GQ314" t="s">
        <v>212</v>
      </c>
      <c r="GR314" t="s">
        <v>1230</v>
      </c>
    </row>
    <row r="315" spans="1:200" x14ac:dyDescent="0.2">
      <c r="A315" t="s">
        <v>215</v>
      </c>
      <c r="B315" t="s">
        <v>216</v>
      </c>
      <c r="C315" t="s">
        <v>498</v>
      </c>
      <c r="D315" t="s">
        <v>499</v>
      </c>
      <c r="E315" t="s">
        <v>1231</v>
      </c>
      <c r="F315" t="s">
        <v>1232</v>
      </c>
      <c r="G315">
        <v>9</v>
      </c>
      <c r="H315">
        <v>9</v>
      </c>
      <c r="I315" t="s">
        <v>219</v>
      </c>
      <c r="J315">
        <v>307</v>
      </c>
      <c r="K315">
        <v>1751</v>
      </c>
      <c r="L315">
        <v>96</v>
      </c>
      <c r="M315">
        <v>508</v>
      </c>
      <c r="N315" t="s">
        <v>216</v>
      </c>
      <c r="O315" t="s">
        <v>255</v>
      </c>
      <c r="P315">
        <v>101</v>
      </c>
      <c r="Q315">
        <v>690</v>
      </c>
      <c r="R315" t="s">
        <v>216</v>
      </c>
      <c r="S315" t="s">
        <v>499</v>
      </c>
      <c r="T315">
        <v>7</v>
      </c>
      <c r="U315">
        <v>37</v>
      </c>
      <c r="V315" t="s">
        <v>216</v>
      </c>
      <c r="W315" t="s">
        <v>499</v>
      </c>
      <c r="X315">
        <v>6</v>
      </c>
      <c r="Y315">
        <v>31</v>
      </c>
      <c r="Z315" t="s">
        <v>216</v>
      </c>
      <c r="AA315" t="s">
        <v>499</v>
      </c>
      <c r="AB315">
        <v>0</v>
      </c>
      <c r="AC315">
        <v>0</v>
      </c>
      <c r="AD315" t="s">
        <v>207</v>
      </c>
      <c r="AE315" t="s">
        <v>207</v>
      </c>
      <c r="AF315">
        <v>97</v>
      </c>
      <c r="AG315">
        <v>485</v>
      </c>
      <c r="AH315" t="s">
        <v>216</v>
      </c>
      <c r="AI315" t="s">
        <v>499</v>
      </c>
      <c r="AJ315">
        <v>0</v>
      </c>
      <c r="AK315">
        <v>0</v>
      </c>
      <c r="AL315" t="s">
        <v>219</v>
      </c>
      <c r="AM315">
        <v>14</v>
      </c>
      <c r="AN315">
        <v>75</v>
      </c>
      <c r="AO315">
        <v>8</v>
      </c>
      <c r="AP315">
        <v>42</v>
      </c>
      <c r="AQ315" t="s">
        <v>208</v>
      </c>
      <c r="AR315" t="s">
        <v>209</v>
      </c>
      <c r="AS315">
        <v>2</v>
      </c>
      <c r="AT315">
        <v>10</v>
      </c>
      <c r="AU315" t="s">
        <v>208</v>
      </c>
      <c r="AV315" t="s">
        <v>209</v>
      </c>
      <c r="AW315">
        <v>4</v>
      </c>
      <c r="AX315">
        <v>23</v>
      </c>
      <c r="AY315" t="s">
        <v>208</v>
      </c>
      <c r="AZ315" t="s">
        <v>209</v>
      </c>
      <c r="BA315">
        <v>0</v>
      </c>
      <c r="BB315">
        <v>0</v>
      </c>
      <c r="BC315" t="s">
        <v>207</v>
      </c>
      <c r="BD315" t="s">
        <v>207</v>
      </c>
      <c r="BE315">
        <v>0</v>
      </c>
      <c r="BF315">
        <v>0</v>
      </c>
      <c r="BG315" t="s">
        <v>207</v>
      </c>
      <c r="BH315" t="s">
        <v>207</v>
      </c>
      <c r="BI315">
        <v>0</v>
      </c>
      <c r="BJ315">
        <v>0</v>
      </c>
      <c r="BK315">
        <v>508</v>
      </c>
      <c r="BL315">
        <v>0</v>
      </c>
      <c r="BM315">
        <v>0</v>
      </c>
      <c r="BN315">
        <v>0</v>
      </c>
      <c r="BO315" t="s">
        <v>206</v>
      </c>
      <c r="BP315">
        <v>690</v>
      </c>
      <c r="BQ315">
        <v>0</v>
      </c>
      <c r="BR315">
        <v>0</v>
      </c>
      <c r="BS315">
        <v>0</v>
      </c>
      <c r="BT315" t="s">
        <v>206</v>
      </c>
      <c r="BU315">
        <v>0</v>
      </c>
      <c r="BV315">
        <v>37</v>
      </c>
      <c r="BW315">
        <v>0</v>
      </c>
      <c r="BX315">
        <v>0</v>
      </c>
      <c r="BY315" t="s">
        <v>206</v>
      </c>
      <c r="BZ315">
        <v>0</v>
      </c>
      <c r="CA315">
        <v>31</v>
      </c>
      <c r="CB315">
        <v>0</v>
      </c>
      <c r="CC315">
        <v>0</v>
      </c>
      <c r="CD315" t="s">
        <v>206</v>
      </c>
      <c r="CE315">
        <v>0</v>
      </c>
      <c r="CF315">
        <v>0</v>
      </c>
      <c r="CG315">
        <v>0</v>
      </c>
      <c r="CH315">
        <v>0</v>
      </c>
      <c r="CI315" t="s">
        <v>206</v>
      </c>
      <c r="CJ315">
        <v>0</v>
      </c>
      <c r="CK315">
        <v>0</v>
      </c>
      <c r="CL315">
        <v>485</v>
      </c>
      <c r="CM315">
        <v>0</v>
      </c>
      <c r="CN315" t="s">
        <v>206</v>
      </c>
      <c r="CO315" t="s">
        <v>207</v>
      </c>
      <c r="CP315">
        <v>0</v>
      </c>
      <c r="CQ315">
        <v>0</v>
      </c>
      <c r="CR315">
        <v>0</v>
      </c>
      <c r="CS315">
        <v>307</v>
      </c>
      <c r="CT315">
        <v>1751</v>
      </c>
      <c r="CU315" t="s">
        <v>219</v>
      </c>
      <c r="CV315">
        <v>19</v>
      </c>
      <c r="CW315">
        <v>98</v>
      </c>
      <c r="CX315">
        <v>1027</v>
      </c>
      <c r="CY315">
        <v>5119</v>
      </c>
      <c r="CZ315" t="s">
        <v>219</v>
      </c>
      <c r="DA315">
        <f>Table1[[#This Row],[i- returnees internal present household]]+Table1[[#This Row],[k- abroad returnee household]]</f>
        <v>314</v>
      </c>
      <c r="DB315">
        <f>Table1[[#This Row],[i- returnees internal present individuals]]+Table1[[#This Row],[k- abroad returnee individuals]]</f>
        <v>1912</v>
      </c>
      <c r="DC315" t="s">
        <v>219</v>
      </c>
      <c r="DD315">
        <v>198</v>
      </c>
      <c r="DE315">
        <v>1191</v>
      </c>
      <c r="DF315">
        <v>20</v>
      </c>
      <c r="DG315">
        <v>99</v>
      </c>
      <c r="DH315" t="s">
        <v>253</v>
      </c>
      <c r="DI315" t="s">
        <v>254</v>
      </c>
      <c r="DJ315" t="s">
        <v>210</v>
      </c>
      <c r="DK315" t="s">
        <v>207</v>
      </c>
      <c r="DL315">
        <v>17</v>
      </c>
      <c r="DM315">
        <v>80</v>
      </c>
      <c r="DN315" t="s">
        <v>216</v>
      </c>
      <c r="DO315" t="s">
        <v>499</v>
      </c>
      <c r="DP315" t="s">
        <v>210</v>
      </c>
      <c r="DQ315" t="s">
        <v>207</v>
      </c>
      <c r="DR315">
        <v>94</v>
      </c>
      <c r="DS315">
        <v>639</v>
      </c>
      <c r="DT315" t="s">
        <v>235</v>
      </c>
      <c r="DU315" t="s">
        <v>454</v>
      </c>
      <c r="DV315" t="s">
        <v>210</v>
      </c>
      <c r="DW315" t="s">
        <v>207</v>
      </c>
      <c r="DX315">
        <v>56</v>
      </c>
      <c r="DY315">
        <v>325</v>
      </c>
      <c r="DZ315" t="s">
        <v>203</v>
      </c>
      <c r="EA315" t="s">
        <v>286</v>
      </c>
      <c r="EB315" t="s">
        <v>210</v>
      </c>
      <c r="EC315" t="s">
        <v>207</v>
      </c>
      <c r="ED315">
        <v>11</v>
      </c>
      <c r="EE315">
        <v>48</v>
      </c>
      <c r="EF315" t="s">
        <v>216</v>
      </c>
      <c r="EG315" t="s">
        <v>499</v>
      </c>
      <c r="EH315" t="s">
        <v>210</v>
      </c>
      <c r="EI315" t="s">
        <v>207</v>
      </c>
      <c r="EJ315">
        <v>0</v>
      </c>
      <c r="EK315">
        <v>0</v>
      </c>
      <c r="EL315" t="s">
        <v>219</v>
      </c>
      <c r="EM315">
        <v>116</v>
      </c>
      <c r="EN315">
        <v>721</v>
      </c>
      <c r="EO315">
        <v>12</v>
      </c>
      <c r="EP315">
        <v>76</v>
      </c>
      <c r="EQ315" t="s">
        <v>281</v>
      </c>
      <c r="ER315" t="s">
        <v>393</v>
      </c>
      <c r="ES315" t="s">
        <v>210</v>
      </c>
      <c r="ET315" t="s">
        <v>207</v>
      </c>
      <c r="EU315">
        <v>6</v>
      </c>
      <c r="EV315">
        <v>38</v>
      </c>
      <c r="EW315" t="s">
        <v>281</v>
      </c>
      <c r="EX315" t="s">
        <v>393</v>
      </c>
      <c r="EY315" t="s">
        <v>210</v>
      </c>
      <c r="EZ315" t="s">
        <v>207</v>
      </c>
      <c r="FA315">
        <v>30</v>
      </c>
      <c r="FB315">
        <v>189</v>
      </c>
      <c r="FC315" t="s">
        <v>208</v>
      </c>
      <c r="FD315" t="s">
        <v>209</v>
      </c>
      <c r="FE315" t="s">
        <v>210</v>
      </c>
      <c r="FF315" t="s">
        <v>207</v>
      </c>
      <c r="FG315">
        <v>59</v>
      </c>
      <c r="FH315">
        <v>361</v>
      </c>
      <c r="FI315" t="s">
        <v>279</v>
      </c>
      <c r="FJ315" t="s">
        <v>414</v>
      </c>
      <c r="FK315" t="s">
        <v>210</v>
      </c>
      <c r="FL315" t="s">
        <v>207</v>
      </c>
      <c r="FM315">
        <v>9</v>
      </c>
      <c r="FN315">
        <v>57</v>
      </c>
      <c r="FO315" t="s">
        <v>208</v>
      </c>
      <c r="FP315" t="s">
        <v>209</v>
      </c>
      <c r="FQ315" t="s">
        <v>210</v>
      </c>
      <c r="FR315" t="s">
        <v>207</v>
      </c>
      <c r="FS315">
        <v>0</v>
      </c>
      <c r="FT315">
        <v>0</v>
      </c>
      <c r="FU315">
        <v>52</v>
      </c>
      <c r="FV315">
        <v>312</v>
      </c>
      <c r="FW315">
        <v>197</v>
      </c>
      <c r="FX315">
        <v>1210</v>
      </c>
      <c r="FY315">
        <v>65</v>
      </c>
      <c r="FZ315">
        <v>390</v>
      </c>
      <c r="GA315">
        <v>0</v>
      </c>
      <c r="GB315">
        <v>0</v>
      </c>
      <c r="GC315" t="s">
        <v>219</v>
      </c>
      <c r="GD315">
        <v>37</v>
      </c>
      <c r="GE315">
        <v>199</v>
      </c>
      <c r="GF315" t="s">
        <v>219</v>
      </c>
      <c r="GG315" t="s">
        <v>216</v>
      </c>
      <c r="GH315" t="s">
        <v>499</v>
      </c>
      <c r="GI315" t="s">
        <v>219</v>
      </c>
      <c r="GJ315" t="s">
        <v>208</v>
      </c>
      <c r="GK315" t="s">
        <v>219</v>
      </c>
      <c r="GL315">
        <v>21</v>
      </c>
      <c r="GM315">
        <v>112</v>
      </c>
      <c r="GN315" t="s">
        <v>206</v>
      </c>
      <c r="GO315" t="s">
        <v>212</v>
      </c>
      <c r="GP315" t="s">
        <v>211</v>
      </c>
      <c r="GQ315" t="s">
        <v>212</v>
      </c>
      <c r="GR315" t="s">
        <v>220</v>
      </c>
    </row>
    <row r="316" spans="1:200" x14ac:dyDescent="0.2">
      <c r="A316" t="s">
        <v>231</v>
      </c>
      <c r="B316" t="s">
        <v>232</v>
      </c>
      <c r="C316" t="s">
        <v>230</v>
      </c>
      <c r="D316" t="s">
        <v>233</v>
      </c>
      <c r="E316" t="s">
        <v>1233</v>
      </c>
      <c r="F316" t="s">
        <v>1234</v>
      </c>
      <c r="G316">
        <v>9</v>
      </c>
      <c r="H316">
        <v>9</v>
      </c>
      <c r="I316" t="s">
        <v>219</v>
      </c>
      <c r="J316">
        <v>330</v>
      </c>
      <c r="K316">
        <v>1593</v>
      </c>
      <c r="L316">
        <v>63</v>
      </c>
      <c r="M316">
        <v>286</v>
      </c>
      <c r="N316" t="s">
        <v>232</v>
      </c>
      <c r="O316" t="s">
        <v>233</v>
      </c>
      <c r="P316">
        <v>78</v>
      </c>
      <c r="Q316">
        <v>408</v>
      </c>
      <c r="R316" t="s">
        <v>232</v>
      </c>
      <c r="S316" t="s">
        <v>233</v>
      </c>
      <c r="T316">
        <v>105</v>
      </c>
      <c r="U316">
        <v>501</v>
      </c>
      <c r="V316" t="s">
        <v>232</v>
      </c>
      <c r="W316" t="s">
        <v>233</v>
      </c>
      <c r="X316">
        <v>84</v>
      </c>
      <c r="Y316">
        <v>398</v>
      </c>
      <c r="Z316" t="s">
        <v>232</v>
      </c>
      <c r="AA316" t="s">
        <v>233</v>
      </c>
      <c r="AB316">
        <v>0</v>
      </c>
      <c r="AC316">
        <v>0</v>
      </c>
      <c r="AD316" t="s">
        <v>207</v>
      </c>
      <c r="AE316" t="s">
        <v>207</v>
      </c>
      <c r="AF316">
        <v>0</v>
      </c>
      <c r="AG316">
        <v>0</v>
      </c>
      <c r="AH316" t="s">
        <v>207</v>
      </c>
      <c r="AI316" t="s">
        <v>207</v>
      </c>
      <c r="AJ316">
        <v>0</v>
      </c>
      <c r="AK316">
        <v>0</v>
      </c>
      <c r="AL316" t="s">
        <v>206</v>
      </c>
      <c r="AM316">
        <v>0</v>
      </c>
      <c r="AN316">
        <v>0</v>
      </c>
      <c r="AO316">
        <v>0</v>
      </c>
      <c r="AP316">
        <v>0</v>
      </c>
      <c r="AQ316" t="s">
        <v>207</v>
      </c>
      <c r="AR316" t="s">
        <v>207</v>
      </c>
      <c r="AS316">
        <v>0</v>
      </c>
      <c r="AT316">
        <v>0</v>
      </c>
      <c r="AU316" t="s">
        <v>207</v>
      </c>
      <c r="AV316" t="s">
        <v>207</v>
      </c>
      <c r="AW316">
        <v>0</v>
      </c>
      <c r="AX316">
        <v>0</v>
      </c>
      <c r="AY316" t="s">
        <v>207</v>
      </c>
      <c r="AZ316" t="s">
        <v>207</v>
      </c>
      <c r="BA316">
        <v>0</v>
      </c>
      <c r="BB316">
        <v>0</v>
      </c>
      <c r="BC316" t="s">
        <v>207</v>
      </c>
      <c r="BD316" t="s">
        <v>207</v>
      </c>
      <c r="BE316">
        <v>0</v>
      </c>
      <c r="BF316">
        <v>0</v>
      </c>
      <c r="BG316" t="s">
        <v>207</v>
      </c>
      <c r="BH316" t="s">
        <v>207</v>
      </c>
      <c r="BI316">
        <v>0</v>
      </c>
      <c r="BJ316">
        <v>0</v>
      </c>
      <c r="BK316">
        <v>0</v>
      </c>
      <c r="BL316">
        <v>286</v>
      </c>
      <c r="BM316">
        <v>0</v>
      </c>
      <c r="BN316">
        <v>0</v>
      </c>
      <c r="BO316" t="s">
        <v>206</v>
      </c>
      <c r="BP316">
        <v>0</v>
      </c>
      <c r="BQ316">
        <v>408</v>
      </c>
      <c r="BR316">
        <v>0</v>
      </c>
      <c r="BS316">
        <v>0</v>
      </c>
      <c r="BT316" t="s">
        <v>206</v>
      </c>
      <c r="BU316">
        <v>0</v>
      </c>
      <c r="BV316">
        <v>501</v>
      </c>
      <c r="BW316">
        <v>0</v>
      </c>
      <c r="BX316">
        <v>0</v>
      </c>
      <c r="BY316" t="s">
        <v>206</v>
      </c>
      <c r="BZ316">
        <v>0</v>
      </c>
      <c r="CA316">
        <v>398</v>
      </c>
      <c r="CB316">
        <v>0</v>
      </c>
      <c r="CC316">
        <v>0</v>
      </c>
      <c r="CD316" t="s">
        <v>206</v>
      </c>
      <c r="CE316">
        <v>0</v>
      </c>
      <c r="CF316">
        <v>0</v>
      </c>
      <c r="CG316">
        <v>0</v>
      </c>
      <c r="CH316">
        <v>0</v>
      </c>
      <c r="CI316" t="s">
        <v>206</v>
      </c>
      <c r="CJ316">
        <v>0</v>
      </c>
      <c r="CK316">
        <v>0</v>
      </c>
      <c r="CL316">
        <v>0</v>
      </c>
      <c r="CM316">
        <v>0</v>
      </c>
      <c r="CN316" t="s">
        <v>206</v>
      </c>
      <c r="CO316" t="s">
        <v>207</v>
      </c>
      <c r="CP316">
        <v>0</v>
      </c>
      <c r="CQ316">
        <v>0</v>
      </c>
      <c r="CR316">
        <v>0</v>
      </c>
      <c r="CS316">
        <v>330</v>
      </c>
      <c r="CT316">
        <v>1593</v>
      </c>
      <c r="CU316" t="s">
        <v>206</v>
      </c>
      <c r="CV316">
        <v>0</v>
      </c>
      <c r="CW316">
        <v>0</v>
      </c>
      <c r="CX316">
        <v>665</v>
      </c>
      <c r="CY316">
        <v>5325</v>
      </c>
      <c r="CZ316" t="s">
        <v>219</v>
      </c>
      <c r="DA316">
        <f>Table1[[#This Row],[i- returnees internal present household]]+Table1[[#This Row],[k- abroad returnee household]]</f>
        <v>32</v>
      </c>
      <c r="DB316">
        <f>Table1[[#This Row],[i- returnees internal present individuals]]+Table1[[#This Row],[k- abroad returnee individuals]]</f>
        <v>191</v>
      </c>
      <c r="DC316" t="s">
        <v>219</v>
      </c>
      <c r="DD316">
        <v>32</v>
      </c>
      <c r="DE316">
        <v>191</v>
      </c>
      <c r="DF316">
        <v>10</v>
      </c>
      <c r="DG316">
        <v>59</v>
      </c>
      <c r="DH316" t="s">
        <v>232</v>
      </c>
      <c r="DI316" t="s">
        <v>233</v>
      </c>
      <c r="DJ316" t="s">
        <v>242</v>
      </c>
      <c r="DK316" t="s">
        <v>207</v>
      </c>
      <c r="DL316">
        <v>7</v>
      </c>
      <c r="DM316">
        <v>45</v>
      </c>
      <c r="DN316" t="s">
        <v>232</v>
      </c>
      <c r="DO316" t="s">
        <v>233</v>
      </c>
      <c r="DP316" t="s">
        <v>242</v>
      </c>
      <c r="DQ316" t="s">
        <v>207</v>
      </c>
      <c r="DR316">
        <v>15</v>
      </c>
      <c r="DS316">
        <v>87</v>
      </c>
      <c r="DT316" t="s">
        <v>232</v>
      </c>
      <c r="DU316" t="s">
        <v>233</v>
      </c>
      <c r="DV316" t="s">
        <v>242</v>
      </c>
      <c r="DW316" t="s">
        <v>207</v>
      </c>
      <c r="DX316">
        <v>0</v>
      </c>
      <c r="DY316">
        <v>0</v>
      </c>
      <c r="DZ316" t="s">
        <v>207</v>
      </c>
      <c r="EA316" t="s">
        <v>207</v>
      </c>
      <c r="EB316" t="s">
        <v>207</v>
      </c>
      <c r="EC316" t="s">
        <v>207</v>
      </c>
      <c r="ED316">
        <v>0</v>
      </c>
      <c r="EE316">
        <v>0</v>
      </c>
      <c r="EF316" t="s">
        <v>207</v>
      </c>
      <c r="EG316" t="s">
        <v>207</v>
      </c>
      <c r="EH316" t="s">
        <v>207</v>
      </c>
      <c r="EI316" t="s">
        <v>207</v>
      </c>
      <c r="EJ316">
        <v>0</v>
      </c>
      <c r="EK316">
        <v>0</v>
      </c>
      <c r="EL316" t="s">
        <v>206</v>
      </c>
      <c r="EM316">
        <v>0</v>
      </c>
      <c r="EN316">
        <v>0</v>
      </c>
      <c r="EO316">
        <v>0</v>
      </c>
      <c r="EP316">
        <v>0</v>
      </c>
      <c r="EQ316" t="s">
        <v>207</v>
      </c>
      <c r="ER316" t="s">
        <v>207</v>
      </c>
      <c r="ES316" t="s">
        <v>207</v>
      </c>
      <c r="ET316" t="s">
        <v>207</v>
      </c>
      <c r="EU316">
        <v>0</v>
      </c>
      <c r="EV316">
        <v>0</v>
      </c>
      <c r="EW316" t="s">
        <v>207</v>
      </c>
      <c r="EX316" t="s">
        <v>207</v>
      </c>
      <c r="EY316" t="s">
        <v>207</v>
      </c>
      <c r="EZ316" t="s">
        <v>207</v>
      </c>
      <c r="FA316">
        <v>0</v>
      </c>
      <c r="FB316">
        <v>0</v>
      </c>
      <c r="FC316" t="s">
        <v>207</v>
      </c>
      <c r="FD316" t="s">
        <v>207</v>
      </c>
      <c r="FE316" t="s">
        <v>207</v>
      </c>
      <c r="FF316" t="s">
        <v>207</v>
      </c>
      <c r="FG316">
        <v>0</v>
      </c>
      <c r="FH316">
        <v>0</v>
      </c>
      <c r="FI316" t="s">
        <v>207</v>
      </c>
      <c r="FJ316" t="s">
        <v>207</v>
      </c>
      <c r="FK316" t="s">
        <v>207</v>
      </c>
      <c r="FL316" t="s">
        <v>207</v>
      </c>
      <c r="FM316">
        <v>0</v>
      </c>
      <c r="FN316">
        <v>0</v>
      </c>
      <c r="FO316" t="s">
        <v>207</v>
      </c>
      <c r="FP316" t="s">
        <v>207</v>
      </c>
      <c r="FQ316" t="s">
        <v>207</v>
      </c>
      <c r="FR316" t="s">
        <v>207</v>
      </c>
      <c r="FS316">
        <v>0</v>
      </c>
      <c r="FT316">
        <v>0</v>
      </c>
      <c r="FU316">
        <v>10</v>
      </c>
      <c r="FV316">
        <v>59</v>
      </c>
      <c r="FW316">
        <v>7</v>
      </c>
      <c r="FX316">
        <v>45</v>
      </c>
      <c r="FY316">
        <v>15</v>
      </c>
      <c r="FZ316">
        <v>87</v>
      </c>
      <c r="GA316">
        <v>0</v>
      </c>
      <c r="GB316">
        <v>0</v>
      </c>
      <c r="GC316" t="s">
        <v>219</v>
      </c>
      <c r="GD316">
        <v>12</v>
      </c>
      <c r="GE316">
        <v>64</v>
      </c>
      <c r="GF316" t="s">
        <v>219</v>
      </c>
      <c r="GG316" t="s">
        <v>232</v>
      </c>
      <c r="GH316" t="s">
        <v>233</v>
      </c>
      <c r="GI316" t="s">
        <v>206</v>
      </c>
      <c r="GJ316" t="s">
        <v>207</v>
      </c>
      <c r="GK316" t="s">
        <v>219</v>
      </c>
      <c r="GL316">
        <v>6</v>
      </c>
      <c r="GM316">
        <v>32</v>
      </c>
      <c r="GN316" t="s">
        <v>206</v>
      </c>
      <c r="GO316" t="s">
        <v>212</v>
      </c>
      <c r="GP316" t="s">
        <v>212</v>
      </c>
      <c r="GQ316" t="s">
        <v>212</v>
      </c>
      <c r="GR316" t="s">
        <v>220</v>
      </c>
    </row>
    <row r="317" spans="1:200" x14ac:dyDescent="0.2">
      <c r="A317" t="s">
        <v>231</v>
      </c>
      <c r="B317" t="s">
        <v>232</v>
      </c>
      <c r="C317" t="s">
        <v>230</v>
      </c>
      <c r="D317" t="s">
        <v>233</v>
      </c>
      <c r="E317" t="s">
        <v>1235</v>
      </c>
      <c r="F317" t="s">
        <v>1236</v>
      </c>
      <c r="G317">
        <v>9</v>
      </c>
      <c r="H317">
        <v>9</v>
      </c>
      <c r="I317" t="s">
        <v>219</v>
      </c>
      <c r="J317">
        <v>225</v>
      </c>
      <c r="K317">
        <v>1183</v>
      </c>
      <c r="L317">
        <v>134</v>
      </c>
      <c r="M317">
        <v>710</v>
      </c>
      <c r="N317" t="s">
        <v>232</v>
      </c>
      <c r="O317" t="s">
        <v>233</v>
      </c>
      <c r="P317">
        <v>31</v>
      </c>
      <c r="Q317">
        <v>162</v>
      </c>
      <c r="R317" t="s">
        <v>232</v>
      </c>
      <c r="S317" t="s">
        <v>233</v>
      </c>
      <c r="T317">
        <v>60</v>
      </c>
      <c r="U317">
        <v>311</v>
      </c>
      <c r="V317" t="s">
        <v>232</v>
      </c>
      <c r="W317" t="s">
        <v>233</v>
      </c>
      <c r="X317">
        <v>0</v>
      </c>
      <c r="Y317">
        <v>0</v>
      </c>
      <c r="Z317" t="s">
        <v>207</v>
      </c>
      <c r="AA317" t="s">
        <v>207</v>
      </c>
      <c r="AB317">
        <v>0</v>
      </c>
      <c r="AC317">
        <v>0</v>
      </c>
      <c r="AD317" t="s">
        <v>207</v>
      </c>
      <c r="AE317" t="s">
        <v>207</v>
      </c>
      <c r="AF317">
        <v>0</v>
      </c>
      <c r="AG317">
        <v>0</v>
      </c>
      <c r="AH317" t="s">
        <v>207</v>
      </c>
      <c r="AI317" t="s">
        <v>207</v>
      </c>
      <c r="AJ317">
        <v>0</v>
      </c>
      <c r="AK317">
        <v>0</v>
      </c>
      <c r="AL317" t="s">
        <v>206</v>
      </c>
      <c r="AM317">
        <v>0</v>
      </c>
      <c r="AN317">
        <v>0</v>
      </c>
      <c r="AO317">
        <v>0</v>
      </c>
      <c r="AP317">
        <v>0</v>
      </c>
      <c r="AQ317" t="s">
        <v>207</v>
      </c>
      <c r="AR317" t="s">
        <v>207</v>
      </c>
      <c r="AS317">
        <v>0</v>
      </c>
      <c r="AT317">
        <v>0</v>
      </c>
      <c r="AU317" t="s">
        <v>207</v>
      </c>
      <c r="AV317" t="s">
        <v>207</v>
      </c>
      <c r="AW317">
        <v>0</v>
      </c>
      <c r="AX317">
        <v>0</v>
      </c>
      <c r="AY317" t="s">
        <v>207</v>
      </c>
      <c r="AZ317" t="s">
        <v>207</v>
      </c>
      <c r="BA317">
        <v>0</v>
      </c>
      <c r="BB317">
        <v>0</v>
      </c>
      <c r="BC317" t="s">
        <v>207</v>
      </c>
      <c r="BD317" t="s">
        <v>207</v>
      </c>
      <c r="BE317">
        <v>0</v>
      </c>
      <c r="BF317">
        <v>0</v>
      </c>
      <c r="BG317" t="s">
        <v>207</v>
      </c>
      <c r="BH317" t="s">
        <v>207</v>
      </c>
      <c r="BI317">
        <v>0</v>
      </c>
      <c r="BJ317">
        <v>0</v>
      </c>
      <c r="BK317">
        <v>710</v>
      </c>
      <c r="BL317">
        <v>0</v>
      </c>
      <c r="BM317">
        <v>0</v>
      </c>
      <c r="BN317">
        <v>0</v>
      </c>
      <c r="BO317" t="s">
        <v>206</v>
      </c>
      <c r="BP317">
        <v>0</v>
      </c>
      <c r="BQ317">
        <v>162</v>
      </c>
      <c r="BR317">
        <v>0</v>
      </c>
      <c r="BS317">
        <v>0</v>
      </c>
      <c r="BT317" t="s">
        <v>206</v>
      </c>
      <c r="BU317">
        <v>0</v>
      </c>
      <c r="BV317">
        <v>311</v>
      </c>
      <c r="BW317">
        <v>0</v>
      </c>
      <c r="BX317">
        <v>0</v>
      </c>
      <c r="BY317" t="s">
        <v>206</v>
      </c>
      <c r="BZ317">
        <v>0</v>
      </c>
      <c r="CA317">
        <v>0</v>
      </c>
      <c r="CB317">
        <v>0</v>
      </c>
      <c r="CC317">
        <v>0</v>
      </c>
      <c r="CD317" t="s">
        <v>206</v>
      </c>
      <c r="CE317">
        <v>0</v>
      </c>
      <c r="CF317">
        <v>0</v>
      </c>
      <c r="CG317">
        <v>0</v>
      </c>
      <c r="CH317">
        <v>0</v>
      </c>
      <c r="CI317" t="s">
        <v>206</v>
      </c>
      <c r="CJ317">
        <v>0</v>
      </c>
      <c r="CK317">
        <v>0</v>
      </c>
      <c r="CL317">
        <v>0</v>
      </c>
      <c r="CM317">
        <v>0</v>
      </c>
      <c r="CN317" t="s">
        <v>206</v>
      </c>
      <c r="CO317" t="s">
        <v>207</v>
      </c>
      <c r="CP317">
        <v>0</v>
      </c>
      <c r="CQ317">
        <v>0</v>
      </c>
      <c r="CR317">
        <v>0</v>
      </c>
      <c r="CS317">
        <v>225</v>
      </c>
      <c r="CT317">
        <v>1183</v>
      </c>
      <c r="CU317" t="s">
        <v>206</v>
      </c>
      <c r="CV317">
        <v>0</v>
      </c>
      <c r="CW317">
        <v>0</v>
      </c>
      <c r="CX317">
        <v>929</v>
      </c>
      <c r="CY317">
        <v>5341</v>
      </c>
      <c r="CZ317" t="s">
        <v>206</v>
      </c>
      <c r="DA317">
        <f>Table1[[#This Row],[i- returnees internal present household]]+Table1[[#This Row],[k- abroad returnee household]]</f>
        <v>0</v>
      </c>
      <c r="DB317">
        <f>Table1[[#This Row],[i- returnees internal present individuals]]+Table1[[#This Row],[k- abroad returnee individuals]]</f>
        <v>0</v>
      </c>
      <c r="DC317" t="s">
        <v>206</v>
      </c>
      <c r="DD317">
        <v>0</v>
      </c>
      <c r="DE317">
        <v>0</v>
      </c>
      <c r="DF317">
        <v>0</v>
      </c>
      <c r="DG317">
        <v>0</v>
      </c>
      <c r="DH317" t="s">
        <v>207</v>
      </c>
      <c r="DI317" t="s">
        <v>207</v>
      </c>
      <c r="DJ317" t="s">
        <v>207</v>
      </c>
      <c r="DK317" t="s">
        <v>207</v>
      </c>
      <c r="DL317">
        <v>0</v>
      </c>
      <c r="DM317">
        <v>0</v>
      </c>
      <c r="DN317" t="s">
        <v>207</v>
      </c>
      <c r="DO317" t="s">
        <v>207</v>
      </c>
      <c r="DP317" t="s">
        <v>207</v>
      </c>
      <c r="DQ317" t="s">
        <v>207</v>
      </c>
      <c r="DR317">
        <v>0</v>
      </c>
      <c r="DS317">
        <v>0</v>
      </c>
      <c r="DT317" t="s">
        <v>207</v>
      </c>
      <c r="DU317" t="s">
        <v>207</v>
      </c>
      <c r="DV317" t="s">
        <v>207</v>
      </c>
      <c r="DW317" t="s">
        <v>207</v>
      </c>
      <c r="DX317">
        <v>0</v>
      </c>
      <c r="DY317">
        <v>0</v>
      </c>
      <c r="DZ317" t="s">
        <v>207</v>
      </c>
      <c r="EA317" t="s">
        <v>207</v>
      </c>
      <c r="EB317" t="s">
        <v>207</v>
      </c>
      <c r="EC317" t="s">
        <v>207</v>
      </c>
      <c r="ED317">
        <v>0</v>
      </c>
      <c r="EE317">
        <v>0</v>
      </c>
      <c r="EF317" t="s">
        <v>207</v>
      </c>
      <c r="EG317" t="s">
        <v>207</v>
      </c>
      <c r="EH317" t="s">
        <v>207</v>
      </c>
      <c r="EI317" t="s">
        <v>207</v>
      </c>
      <c r="EJ317">
        <v>0</v>
      </c>
      <c r="EK317">
        <v>0</v>
      </c>
      <c r="EL317" t="s">
        <v>206</v>
      </c>
      <c r="EM317">
        <v>0</v>
      </c>
      <c r="EN317">
        <v>0</v>
      </c>
      <c r="EO317">
        <v>0</v>
      </c>
      <c r="EP317">
        <v>0</v>
      </c>
      <c r="EQ317" t="s">
        <v>207</v>
      </c>
      <c r="ER317" t="s">
        <v>207</v>
      </c>
      <c r="ES317" t="s">
        <v>207</v>
      </c>
      <c r="ET317" t="s">
        <v>207</v>
      </c>
      <c r="EU317">
        <v>0</v>
      </c>
      <c r="EV317">
        <v>0</v>
      </c>
      <c r="EW317" t="s">
        <v>207</v>
      </c>
      <c r="EX317" t="s">
        <v>207</v>
      </c>
      <c r="EY317" t="s">
        <v>207</v>
      </c>
      <c r="EZ317" t="s">
        <v>207</v>
      </c>
      <c r="FA317">
        <v>0</v>
      </c>
      <c r="FB317">
        <v>0</v>
      </c>
      <c r="FC317" t="s">
        <v>207</v>
      </c>
      <c r="FD317" t="s">
        <v>207</v>
      </c>
      <c r="FE317" t="s">
        <v>207</v>
      </c>
      <c r="FF317" t="s">
        <v>207</v>
      </c>
      <c r="FG317">
        <v>0</v>
      </c>
      <c r="FH317">
        <v>0</v>
      </c>
      <c r="FI317" t="s">
        <v>207</v>
      </c>
      <c r="FJ317" t="s">
        <v>207</v>
      </c>
      <c r="FK317" t="s">
        <v>207</v>
      </c>
      <c r="FL317" t="s">
        <v>207</v>
      </c>
      <c r="FM317">
        <v>0</v>
      </c>
      <c r="FN317">
        <v>0</v>
      </c>
      <c r="FO317" t="s">
        <v>207</v>
      </c>
      <c r="FP317" t="s">
        <v>207</v>
      </c>
      <c r="FQ317" t="s">
        <v>207</v>
      </c>
      <c r="FR317" t="s">
        <v>207</v>
      </c>
      <c r="FS317">
        <v>0</v>
      </c>
      <c r="FT317">
        <v>0</v>
      </c>
      <c r="FU317">
        <v>0</v>
      </c>
      <c r="FV317">
        <v>0</v>
      </c>
      <c r="FW317">
        <v>0</v>
      </c>
      <c r="FX317">
        <v>0</v>
      </c>
      <c r="FY317">
        <v>0</v>
      </c>
      <c r="FZ317">
        <v>0</v>
      </c>
      <c r="GA317">
        <v>0</v>
      </c>
      <c r="GB317">
        <v>0</v>
      </c>
      <c r="GC317" t="s">
        <v>219</v>
      </c>
      <c r="GD317">
        <v>17</v>
      </c>
      <c r="GE317">
        <v>90</v>
      </c>
      <c r="GF317" t="s">
        <v>219</v>
      </c>
      <c r="GG317" t="s">
        <v>232</v>
      </c>
      <c r="GH317" t="s">
        <v>233</v>
      </c>
      <c r="GI317" t="s">
        <v>206</v>
      </c>
      <c r="GJ317" t="s">
        <v>207</v>
      </c>
      <c r="GK317" t="s">
        <v>219</v>
      </c>
      <c r="GL317">
        <v>9</v>
      </c>
      <c r="GM317">
        <v>48</v>
      </c>
      <c r="GN317" t="s">
        <v>206</v>
      </c>
      <c r="GO317" t="s">
        <v>212</v>
      </c>
      <c r="GP317" t="s">
        <v>211</v>
      </c>
      <c r="GQ317" t="s">
        <v>212</v>
      </c>
      <c r="GR317" t="s">
        <v>1237</v>
      </c>
    </row>
    <row r="318" spans="1:200" x14ac:dyDescent="0.2">
      <c r="A318" t="s">
        <v>202</v>
      </c>
      <c r="B318" t="s">
        <v>203</v>
      </c>
      <c r="C318" t="s">
        <v>714</v>
      </c>
      <c r="D318" t="s">
        <v>412</v>
      </c>
      <c r="E318" t="s">
        <v>1238</v>
      </c>
      <c r="F318" t="s">
        <v>1239</v>
      </c>
      <c r="G318">
        <v>9</v>
      </c>
      <c r="H318">
        <v>9</v>
      </c>
      <c r="I318" t="s">
        <v>219</v>
      </c>
      <c r="J318">
        <v>109</v>
      </c>
      <c r="K318">
        <v>545</v>
      </c>
      <c r="L318">
        <v>27</v>
      </c>
      <c r="M318">
        <v>131</v>
      </c>
      <c r="N318" t="s">
        <v>203</v>
      </c>
      <c r="O318" t="s">
        <v>412</v>
      </c>
      <c r="P318">
        <v>82</v>
      </c>
      <c r="Q318">
        <v>414</v>
      </c>
      <c r="R318" t="s">
        <v>207</v>
      </c>
      <c r="S318" t="s">
        <v>207</v>
      </c>
      <c r="T318">
        <v>0</v>
      </c>
      <c r="U318">
        <v>0</v>
      </c>
      <c r="V318" t="s">
        <v>207</v>
      </c>
      <c r="W318" t="s">
        <v>207</v>
      </c>
      <c r="X318">
        <v>0</v>
      </c>
      <c r="Y318">
        <v>0</v>
      </c>
      <c r="Z318" t="s">
        <v>207</v>
      </c>
      <c r="AA318" t="s">
        <v>207</v>
      </c>
      <c r="AB318">
        <v>0</v>
      </c>
      <c r="AC318">
        <v>0</v>
      </c>
      <c r="AD318" t="s">
        <v>207</v>
      </c>
      <c r="AE318" t="s">
        <v>207</v>
      </c>
      <c r="AF318">
        <v>0</v>
      </c>
      <c r="AG318">
        <v>0</v>
      </c>
      <c r="AH318" t="s">
        <v>207</v>
      </c>
      <c r="AI318" t="s">
        <v>207</v>
      </c>
      <c r="AJ318">
        <v>0</v>
      </c>
      <c r="AK318">
        <v>0</v>
      </c>
      <c r="AL318" t="s">
        <v>219</v>
      </c>
      <c r="AM318">
        <v>82</v>
      </c>
      <c r="AN318">
        <v>414</v>
      </c>
      <c r="AO318">
        <v>82</v>
      </c>
      <c r="AP318">
        <v>414</v>
      </c>
      <c r="AQ318" t="s">
        <v>277</v>
      </c>
      <c r="AR318" t="s">
        <v>278</v>
      </c>
      <c r="AS318">
        <v>0</v>
      </c>
      <c r="AT318">
        <v>0</v>
      </c>
      <c r="AU318" t="s">
        <v>207</v>
      </c>
      <c r="AV318" t="s">
        <v>207</v>
      </c>
      <c r="AW318">
        <v>0</v>
      </c>
      <c r="AX318">
        <v>0</v>
      </c>
      <c r="AY318" t="s">
        <v>207</v>
      </c>
      <c r="AZ318" t="s">
        <v>207</v>
      </c>
      <c r="BA318">
        <v>0</v>
      </c>
      <c r="BB318">
        <v>0</v>
      </c>
      <c r="BC318" t="s">
        <v>207</v>
      </c>
      <c r="BD318" t="s">
        <v>207</v>
      </c>
      <c r="BE318">
        <v>0</v>
      </c>
      <c r="BF318">
        <v>0</v>
      </c>
      <c r="BG318" t="s">
        <v>207</v>
      </c>
      <c r="BH318" t="s">
        <v>207</v>
      </c>
      <c r="BI318">
        <v>0</v>
      </c>
      <c r="BJ318">
        <v>0</v>
      </c>
      <c r="BK318">
        <v>131</v>
      </c>
      <c r="BL318">
        <v>0</v>
      </c>
      <c r="BM318">
        <v>0</v>
      </c>
      <c r="BN318">
        <v>0</v>
      </c>
      <c r="BO318" t="s">
        <v>206</v>
      </c>
      <c r="BP318">
        <v>0</v>
      </c>
      <c r="BQ318">
        <v>0</v>
      </c>
      <c r="BR318">
        <v>0</v>
      </c>
      <c r="BS318">
        <v>414</v>
      </c>
      <c r="BT318" t="s">
        <v>206</v>
      </c>
      <c r="BU318">
        <v>0</v>
      </c>
      <c r="BV318">
        <v>0</v>
      </c>
      <c r="BW318">
        <v>0</v>
      </c>
      <c r="BX318">
        <v>0</v>
      </c>
      <c r="BY318" t="s">
        <v>206</v>
      </c>
      <c r="BZ318">
        <v>0</v>
      </c>
      <c r="CA318">
        <v>0</v>
      </c>
      <c r="CB318">
        <v>0</v>
      </c>
      <c r="CC318">
        <v>0</v>
      </c>
      <c r="CD318" t="s">
        <v>206</v>
      </c>
      <c r="CE318">
        <v>0</v>
      </c>
      <c r="CF318">
        <v>0</v>
      </c>
      <c r="CG318">
        <v>0</v>
      </c>
      <c r="CH318">
        <v>0</v>
      </c>
      <c r="CI318" t="s">
        <v>206</v>
      </c>
      <c r="CJ318">
        <v>0</v>
      </c>
      <c r="CK318">
        <v>0</v>
      </c>
      <c r="CL318">
        <v>0</v>
      </c>
      <c r="CM318">
        <v>0</v>
      </c>
      <c r="CN318" t="s">
        <v>206</v>
      </c>
      <c r="CO318" t="s">
        <v>207</v>
      </c>
      <c r="CP318">
        <v>0</v>
      </c>
      <c r="CQ318">
        <v>0</v>
      </c>
      <c r="CR318">
        <v>0</v>
      </c>
      <c r="CS318">
        <v>109</v>
      </c>
      <c r="CT318">
        <v>545</v>
      </c>
      <c r="CU318" t="s">
        <v>206</v>
      </c>
      <c r="CV318">
        <v>0</v>
      </c>
      <c r="CW318">
        <v>0</v>
      </c>
      <c r="CX318">
        <v>490</v>
      </c>
      <c r="CY318">
        <v>2452</v>
      </c>
      <c r="CZ318" t="s">
        <v>219</v>
      </c>
      <c r="DA318">
        <f>Table1[[#This Row],[i- returnees internal present household]]+Table1[[#This Row],[k- abroad returnee household]]</f>
        <v>656</v>
      </c>
      <c r="DB318">
        <f>Table1[[#This Row],[i- returnees internal present individuals]]+Table1[[#This Row],[k- abroad returnee individuals]]</f>
        <v>3611</v>
      </c>
      <c r="DC318" t="s">
        <v>206</v>
      </c>
      <c r="DD318">
        <v>0</v>
      </c>
      <c r="DE318">
        <v>0</v>
      </c>
      <c r="DF318">
        <v>0</v>
      </c>
      <c r="DG318">
        <v>0</v>
      </c>
      <c r="DH318" t="s">
        <v>207</v>
      </c>
      <c r="DI318" t="s">
        <v>207</v>
      </c>
      <c r="DJ318" t="s">
        <v>207</v>
      </c>
      <c r="DK318" t="s">
        <v>207</v>
      </c>
      <c r="DL318">
        <v>0</v>
      </c>
      <c r="DM318">
        <v>0</v>
      </c>
      <c r="DN318" t="s">
        <v>207</v>
      </c>
      <c r="DO318" t="s">
        <v>207</v>
      </c>
      <c r="DP318" t="s">
        <v>207</v>
      </c>
      <c r="DQ318" t="s">
        <v>207</v>
      </c>
      <c r="DR318">
        <v>0</v>
      </c>
      <c r="DS318">
        <v>0</v>
      </c>
      <c r="DT318" t="s">
        <v>207</v>
      </c>
      <c r="DU318" t="s">
        <v>207</v>
      </c>
      <c r="DV318" t="s">
        <v>207</v>
      </c>
      <c r="DW318" t="s">
        <v>207</v>
      </c>
      <c r="DX318">
        <v>0</v>
      </c>
      <c r="DY318">
        <v>0</v>
      </c>
      <c r="DZ318" t="s">
        <v>207</v>
      </c>
      <c r="EA318" t="s">
        <v>207</v>
      </c>
      <c r="EB318" t="s">
        <v>207</v>
      </c>
      <c r="EC318" t="s">
        <v>207</v>
      </c>
      <c r="ED318">
        <v>0</v>
      </c>
      <c r="EE318">
        <v>0</v>
      </c>
      <c r="EF318" t="s">
        <v>207</v>
      </c>
      <c r="EG318" t="s">
        <v>207</v>
      </c>
      <c r="EH318" t="s">
        <v>207</v>
      </c>
      <c r="EI318" t="s">
        <v>207</v>
      </c>
      <c r="EJ318">
        <v>0</v>
      </c>
      <c r="EK318">
        <v>0</v>
      </c>
      <c r="EL318" t="s">
        <v>219</v>
      </c>
      <c r="EM318">
        <v>656</v>
      </c>
      <c r="EN318">
        <v>3611</v>
      </c>
      <c r="EO318">
        <v>0</v>
      </c>
      <c r="EP318">
        <v>0</v>
      </c>
      <c r="EQ318" t="s">
        <v>207</v>
      </c>
      <c r="ER318" t="s">
        <v>207</v>
      </c>
      <c r="ES318" t="s">
        <v>207</v>
      </c>
      <c r="ET318" t="s">
        <v>207</v>
      </c>
      <c r="EU318">
        <v>0</v>
      </c>
      <c r="EV318">
        <v>0</v>
      </c>
      <c r="EW318" t="s">
        <v>207</v>
      </c>
      <c r="EX318" t="s">
        <v>207</v>
      </c>
      <c r="EY318" t="s">
        <v>207</v>
      </c>
      <c r="EZ318" t="s">
        <v>207</v>
      </c>
      <c r="FA318">
        <v>247</v>
      </c>
      <c r="FB318">
        <v>1236</v>
      </c>
      <c r="FC318" t="s">
        <v>279</v>
      </c>
      <c r="FD318" t="s">
        <v>280</v>
      </c>
      <c r="FE318" t="s">
        <v>210</v>
      </c>
      <c r="FF318" t="s">
        <v>207</v>
      </c>
      <c r="FG318">
        <v>409</v>
      </c>
      <c r="FH318">
        <v>2375</v>
      </c>
      <c r="FI318" t="s">
        <v>277</v>
      </c>
      <c r="FJ318" t="s">
        <v>278</v>
      </c>
      <c r="FK318" t="s">
        <v>210</v>
      </c>
      <c r="FL318" t="s">
        <v>207</v>
      </c>
      <c r="FM318">
        <v>0</v>
      </c>
      <c r="FN318">
        <v>0</v>
      </c>
      <c r="FO318" t="s">
        <v>207</v>
      </c>
      <c r="FP318" t="s">
        <v>207</v>
      </c>
      <c r="FQ318" t="s">
        <v>207</v>
      </c>
      <c r="FR318" t="s">
        <v>207</v>
      </c>
      <c r="FS318">
        <v>0</v>
      </c>
      <c r="FT318">
        <v>0</v>
      </c>
      <c r="FU318">
        <v>0</v>
      </c>
      <c r="FV318">
        <v>0</v>
      </c>
      <c r="FW318">
        <v>656</v>
      </c>
      <c r="FX318">
        <v>3611</v>
      </c>
      <c r="FY318">
        <v>0</v>
      </c>
      <c r="FZ318">
        <v>0</v>
      </c>
      <c r="GA318">
        <v>0</v>
      </c>
      <c r="GB318">
        <v>0</v>
      </c>
      <c r="GC318" t="s">
        <v>219</v>
      </c>
      <c r="GD318">
        <v>40</v>
      </c>
      <c r="GE318">
        <v>202</v>
      </c>
      <c r="GF318" t="s">
        <v>206</v>
      </c>
      <c r="GG318" t="s">
        <v>207</v>
      </c>
      <c r="GH318" t="s">
        <v>207</v>
      </c>
      <c r="GI318" t="s">
        <v>219</v>
      </c>
      <c r="GJ318" t="s">
        <v>277</v>
      </c>
      <c r="GK318" t="s">
        <v>219</v>
      </c>
      <c r="GL318">
        <v>6</v>
      </c>
      <c r="GM318">
        <v>32</v>
      </c>
      <c r="GN318" t="s">
        <v>219</v>
      </c>
      <c r="GO318" t="s">
        <v>211</v>
      </c>
      <c r="GP318" t="s">
        <v>257</v>
      </c>
      <c r="GQ318" t="s">
        <v>211</v>
      </c>
      <c r="GR318" t="s">
        <v>220</v>
      </c>
    </row>
    <row r="319" spans="1:200" x14ac:dyDescent="0.2">
      <c r="A319" t="s">
        <v>383</v>
      </c>
      <c r="B319" t="s">
        <v>384</v>
      </c>
      <c r="C319" t="s">
        <v>765</v>
      </c>
      <c r="D319" t="s">
        <v>766</v>
      </c>
      <c r="E319" t="s">
        <v>1240</v>
      </c>
      <c r="F319" t="s">
        <v>1241</v>
      </c>
      <c r="G319">
        <v>9</v>
      </c>
      <c r="H319">
        <v>9</v>
      </c>
      <c r="I319" t="s">
        <v>219</v>
      </c>
      <c r="J319">
        <v>231</v>
      </c>
      <c r="K319">
        <v>843</v>
      </c>
      <c r="L319">
        <v>0</v>
      </c>
      <c r="M319">
        <v>0</v>
      </c>
      <c r="N319" t="s">
        <v>207</v>
      </c>
      <c r="O319" t="s">
        <v>207</v>
      </c>
      <c r="P319">
        <v>231</v>
      </c>
      <c r="Q319">
        <v>843</v>
      </c>
      <c r="R319" t="s">
        <v>384</v>
      </c>
      <c r="S319" t="s">
        <v>766</v>
      </c>
      <c r="T319">
        <v>0</v>
      </c>
      <c r="U319">
        <v>0</v>
      </c>
      <c r="V319" t="s">
        <v>207</v>
      </c>
      <c r="W319" t="s">
        <v>207</v>
      </c>
      <c r="X319">
        <v>0</v>
      </c>
      <c r="Y319">
        <v>0</v>
      </c>
      <c r="Z319" t="s">
        <v>207</v>
      </c>
      <c r="AA319" t="s">
        <v>207</v>
      </c>
      <c r="AB319">
        <v>0</v>
      </c>
      <c r="AC319">
        <v>0</v>
      </c>
      <c r="AD319" t="s">
        <v>207</v>
      </c>
      <c r="AE319" t="s">
        <v>207</v>
      </c>
      <c r="AF319">
        <v>0</v>
      </c>
      <c r="AG319">
        <v>0</v>
      </c>
      <c r="AH319" t="s">
        <v>207</v>
      </c>
      <c r="AI319" t="s">
        <v>207</v>
      </c>
      <c r="AJ319">
        <v>0</v>
      </c>
      <c r="AK319">
        <v>0</v>
      </c>
      <c r="AL319" t="s">
        <v>206</v>
      </c>
      <c r="AM319">
        <v>0</v>
      </c>
      <c r="AN319">
        <v>0</v>
      </c>
      <c r="AO319">
        <v>0</v>
      </c>
      <c r="AP319">
        <v>0</v>
      </c>
      <c r="AQ319" t="s">
        <v>207</v>
      </c>
      <c r="AR319" t="s">
        <v>207</v>
      </c>
      <c r="AS319">
        <v>0</v>
      </c>
      <c r="AT319">
        <v>0</v>
      </c>
      <c r="AU319" t="s">
        <v>207</v>
      </c>
      <c r="AV319" t="s">
        <v>207</v>
      </c>
      <c r="AW319">
        <v>0</v>
      </c>
      <c r="AX319">
        <v>0</v>
      </c>
      <c r="AY319" t="s">
        <v>207</v>
      </c>
      <c r="AZ319" t="s">
        <v>207</v>
      </c>
      <c r="BA319">
        <v>0</v>
      </c>
      <c r="BB319">
        <v>0</v>
      </c>
      <c r="BC319" t="s">
        <v>207</v>
      </c>
      <c r="BD319" t="s">
        <v>207</v>
      </c>
      <c r="BE319">
        <v>0</v>
      </c>
      <c r="BF319">
        <v>0</v>
      </c>
      <c r="BG319" t="s">
        <v>207</v>
      </c>
      <c r="BH319" t="s">
        <v>207</v>
      </c>
      <c r="BI319">
        <v>0</v>
      </c>
      <c r="BJ319">
        <v>0</v>
      </c>
      <c r="BK319">
        <v>0</v>
      </c>
      <c r="BL319">
        <v>0</v>
      </c>
      <c r="BM319">
        <v>0</v>
      </c>
      <c r="BN319">
        <v>0</v>
      </c>
      <c r="BO319" t="s">
        <v>206</v>
      </c>
      <c r="BP319">
        <v>843</v>
      </c>
      <c r="BQ319">
        <v>0</v>
      </c>
      <c r="BR319">
        <v>0</v>
      </c>
      <c r="BS319">
        <v>0</v>
      </c>
      <c r="BT319" t="s">
        <v>206</v>
      </c>
      <c r="BU319">
        <v>0</v>
      </c>
      <c r="BV319">
        <v>0</v>
      </c>
      <c r="BW319">
        <v>0</v>
      </c>
      <c r="BX319">
        <v>0</v>
      </c>
      <c r="BY319" t="s">
        <v>206</v>
      </c>
      <c r="BZ319">
        <v>0</v>
      </c>
      <c r="CA319">
        <v>0</v>
      </c>
      <c r="CB319">
        <v>0</v>
      </c>
      <c r="CC319">
        <v>0</v>
      </c>
      <c r="CD319" t="s">
        <v>206</v>
      </c>
      <c r="CE319">
        <v>0</v>
      </c>
      <c r="CF319">
        <v>0</v>
      </c>
      <c r="CG319">
        <v>0</v>
      </c>
      <c r="CH319">
        <v>0</v>
      </c>
      <c r="CI319" t="s">
        <v>206</v>
      </c>
      <c r="CJ319">
        <v>0</v>
      </c>
      <c r="CK319">
        <v>0</v>
      </c>
      <c r="CL319">
        <v>0</v>
      </c>
      <c r="CM319">
        <v>0</v>
      </c>
      <c r="CN319" t="s">
        <v>206</v>
      </c>
      <c r="CO319" t="s">
        <v>207</v>
      </c>
      <c r="CP319">
        <v>0</v>
      </c>
      <c r="CQ319">
        <v>0</v>
      </c>
      <c r="CR319">
        <v>0</v>
      </c>
      <c r="CS319">
        <v>231</v>
      </c>
      <c r="CT319">
        <v>843</v>
      </c>
      <c r="CU319" t="s">
        <v>206</v>
      </c>
      <c r="CV319">
        <v>0</v>
      </c>
      <c r="CW319">
        <v>0</v>
      </c>
      <c r="CX319">
        <v>0</v>
      </c>
      <c r="CY319">
        <v>0</v>
      </c>
      <c r="CZ319" t="s">
        <v>219</v>
      </c>
      <c r="DA319">
        <f>Table1[[#This Row],[i- returnees internal present household]]+Table1[[#This Row],[k- abroad returnee household]]</f>
        <v>1197</v>
      </c>
      <c r="DB319">
        <f>Table1[[#This Row],[i- returnees internal present individuals]]+Table1[[#This Row],[k- abroad returnee individuals]]</f>
        <v>5834</v>
      </c>
      <c r="DC319" t="s">
        <v>206</v>
      </c>
      <c r="DD319">
        <v>0</v>
      </c>
      <c r="DE319">
        <v>0</v>
      </c>
      <c r="DF319">
        <v>0</v>
      </c>
      <c r="DG319">
        <v>0</v>
      </c>
      <c r="DH319" t="s">
        <v>207</v>
      </c>
      <c r="DI319" t="s">
        <v>207</v>
      </c>
      <c r="DJ319" t="s">
        <v>207</v>
      </c>
      <c r="DK319" t="s">
        <v>207</v>
      </c>
      <c r="DL319">
        <v>0</v>
      </c>
      <c r="DM319">
        <v>0</v>
      </c>
      <c r="DN319" t="s">
        <v>207</v>
      </c>
      <c r="DO319" t="s">
        <v>207</v>
      </c>
      <c r="DP319" t="s">
        <v>207</v>
      </c>
      <c r="DQ319" t="s">
        <v>207</v>
      </c>
      <c r="DR319">
        <v>0</v>
      </c>
      <c r="DS319">
        <v>0</v>
      </c>
      <c r="DT319" t="s">
        <v>207</v>
      </c>
      <c r="DU319" t="s">
        <v>207</v>
      </c>
      <c r="DV319" t="s">
        <v>207</v>
      </c>
      <c r="DW319" t="s">
        <v>207</v>
      </c>
      <c r="DX319">
        <v>0</v>
      </c>
      <c r="DY319">
        <v>0</v>
      </c>
      <c r="DZ319" t="s">
        <v>207</v>
      </c>
      <c r="EA319" t="s">
        <v>207</v>
      </c>
      <c r="EB319" t="s">
        <v>207</v>
      </c>
      <c r="EC319" t="s">
        <v>207</v>
      </c>
      <c r="ED319">
        <v>0</v>
      </c>
      <c r="EE319">
        <v>0</v>
      </c>
      <c r="EF319" t="s">
        <v>207</v>
      </c>
      <c r="EG319" t="s">
        <v>207</v>
      </c>
      <c r="EH319" t="s">
        <v>207</v>
      </c>
      <c r="EI319" t="s">
        <v>207</v>
      </c>
      <c r="EJ319">
        <v>0</v>
      </c>
      <c r="EK319">
        <v>0</v>
      </c>
      <c r="EL319" t="s">
        <v>219</v>
      </c>
      <c r="EM319">
        <v>1197</v>
      </c>
      <c r="EN319">
        <v>5834</v>
      </c>
      <c r="EO319">
        <v>87</v>
      </c>
      <c r="EP319">
        <v>438</v>
      </c>
      <c r="EQ319" t="s">
        <v>277</v>
      </c>
      <c r="ER319" t="s">
        <v>278</v>
      </c>
      <c r="ES319" t="s">
        <v>210</v>
      </c>
      <c r="ET319" t="s">
        <v>207</v>
      </c>
      <c r="EU319">
        <v>312</v>
      </c>
      <c r="EV319">
        <v>1567</v>
      </c>
      <c r="EW319" t="s">
        <v>277</v>
      </c>
      <c r="EX319" t="s">
        <v>998</v>
      </c>
      <c r="EY319" t="s">
        <v>210</v>
      </c>
      <c r="EZ319" t="s">
        <v>207</v>
      </c>
      <c r="FA319">
        <v>195</v>
      </c>
      <c r="FB319">
        <v>979</v>
      </c>
      <c r="FC319" t="s">
        <v>277</v>
      </c>
      <c r="FD319" t="s">
        <v>854</v>
      </c>
      <c r="FE319" t="s">
        <v>210</v>
      </c>
      <c r="FF319" t="s">
        <v>207</v>
      </c>
      <c r="FG319">
        <v>576</v>
      </c>
      <c r="FH319">
        <v>2726</v>
      </c>
      <c r="FI319" t="s">
        <v>277</v>
      </c>
      <c r="FJ319" t="s">
        <v>545</v>
      </c>
      <c r="FK319" t="s">
        <v>210</v>
      </c>
      <c r="FL319" t="s">
        <v>207</v>
      </c>
      <c r="FM319">
        <v>27</v>
      </c>
      <c r="FN319">
        <v>124</v>
      </c>
      <c r="FO319" t="s">
        <v>277</v>
      </c>
      <c r="FP319" t="s">
        <v>854</v>
      </c>
      <c r="FQ319" t="s">
        <v>242</v>
      </c>
      <c r="FR319" t="s">
        <v>207</v>
      </c>
      <c r="FS319">
        <v>0</v>
      </c>
      <c r="FT319">
        <v>0</v>
      </c>
      <c r="FU319">
        <v>450</v>
      </c>
      <c r="FV319">
        <v>2340</v>
      </c>
      <c r="FW319">
        <v>468</v>
      </c>
      <c r="FX319">
        <v>2761</v>
      </c>
      <c r="FY319">
        <v>279</v>
      </c>
      <c r="FZ319">
        <v>733</v>
      </c>
      <c r="GA319">
        <v>0</v>
      </c>
      <c r="GB319">
        <v>0</v>
      </c>
      <c r="GC319" t="s">
        <v>219</v>
      </c>
      <c r="GD319">
        <v>373</v>
      </c>
      <c r="GE319">
        <v>2058</v>
      </c>
      <c r="GF319" t="s">
        <v>206</v>
      </c>
      <c r="GG319" t="s">
        <v>207</v>
      </c>
      <c r="GH319" t="s">
        <v>207</v>
      </c>
      <c r="GI319" t="s">
        <v>219</v>
      </c>
      <c r="GJ319" t="s">
        <v>277</v>
      </c>
      <c r="GK319" t="s">
        <v>219</v>
      </c>
      <c r="GL319">
        <v>249</v>
      </c>
      <c r="GM319">
        <v>1326</v>
      </c>
      <c r="GN319" t="s">
        <v>206</v>
      </c>
      <c r="GO319" t="s">
        <v>237</v>
      </c>
      <c r="GP319" t="s">
        <v>211</v>
      </c>
      <c r="GQ319" t="s">
        <v>211</v>
      </c>
      <c r="GR319" t="s">
        <v>1242</v>
      </c>
    </row>
    <row r="320" spans="1:200" x14ac:dyDescent="0.2">
      <c r="A320" t="s">
        <v>215</v>
      </c>
      <c r="B320" t="s">
        <v>216</v>
      </c>
      <c r="C320" t="s">
        <v>498</v>
      </c>
      <c r="D320" t="s">
        <v>499</v>
      </c>
      <c r="E320" t="s">
        <v>1243</v>
      </c>
      <c r="F320" t="s">
        <v>1244</v>
      </c>
      <c r="G320">
        <v>9</v>
      </c>
      <c r="H320">
        <v>9</v>
      </c>
      <c r="I320" t="s">
        <v>219</v>
      </c>
      <c r="J320">
        <v>307</v>
      </c>
      <c r="K320">
        <v>1756</v>
      </c>
      <c r="L320">
        <v>63</v>
      </c>
      <c r="M320">
        <v>366</v>
      </c>
      <c r="N320" t="s">
        <v>216</v>
      </c>
      <c r="O320" t="s">
        <v>499</v>
      </c>
      <c r="P320">
        <v>49</v>
      </c>
      <c r="Q320">
        <v>279</v>
      </c>
      <c r="R320" t="s">
        <v>216</v>
      </c>
      <c r="S320" t="s">
        <v>499</v>
      </c>
      <c r="T320">
        <v>30</v>
      </c>
      <c r="U320">
        <v>171</v>
      </c>
      <c r="V320" t="s">
        <v>216</v>
      </c>
      <c r="W320" t="s">
        <v>499</v>
      </c>
      <c r="X320">
        <v>32</v>
      </c>
      <c r="Y320">
        <v>182</v>
      </c>
      <c r="Z320" t="s">
        <v>216</v>
      </c>
      <c r="AA320" t="s">
        <v>499</v>
      </c>
      <c r="AB320">
        <v>6</v>
      </c>
      <c r="AC320">
        <v>34</v>
      </c>
      <c r="AD320" t="s">
        <v>216</v>
      </c>
      <c r="AE320" t="s">
        <v>499</v>
      </c>
      <c r="AF320">
        <v>127</v>
      </c>
      <c r="AG320">
        <v>724</v>
      </c>
      <c r="AH320" t="s">
        <v>216</v>
      </c>
      <c r="AI320" t="s">
        <v>499</v>
      </c>
      <c r="AJ320">
        <v>0</v>
      </c>
      <c r="AK320">
        <v>0</v>
      </c>
      <c r="AL320" t="s">
        <v>219</v>
      </c>
      <c r="AM320">
        <v>57</v>
      </c>
      <c r="AN320">
        <v>294</v>
      </c>
      <c r="AO320">
        <v>29</v>
      </c>
      <c r="AP320">
        <v>150</v>
      </c>
      <c r="AQ320" t="s">
        <v>208</v>
      </c>
      <c r="AR320" t="s">
        <v>209</v>
      </c>
      <c r="AS320">
        <v>12</v>
      </c>
      <c r="AT320">
        <v>62</v>
      </c>
      <c r="AU320" t="s">
        <v>208</v>
      </c>
      <c r="AV320" t="s">
        <v>209</v>
      </c>
      <c r="AW320">
        <v>9</v>
      </c>
      <c r="AX320">
        <v>46</v>
      </c>
      <c r="AY320" t="s">
        <v>281</v>
      </c>
      <c r="AZ320" t="s">
        <v>393</v>
      </c>
      <c r="BA320">
        <v>5</v>
      </c>
      <c r="BB320">
        <v>24</v>
      </c>
      <c r="BC320" t="s">
        <v>279</v>
      </c>
      <c r="BD320" t="s">
        <v>525</v>
      </c>
      <c r="BE320">
        <v>2</v>
      </c>
      <c r="BF320">
        <v>12</v>
      </c>
      <c r="BG320" t="s">
        <v>208</v>
      </c>
      <c r="BH320" t="s">
        <v>209</v>
      </c>
      <c r="BI320">
        <v>0</v>
      </c>
      <c r="BJ320">
        <v>0</v>
      </c>
      <c r="BK320">
        <v>366</v>
      </c>
      <c r="BL320">
        <v>0</v>
      </c>
      <c r="BM320">
        <v>0</v>
      </c>
      <c r="BN320">
        <v>0</v>
      </c>
      <c r="BO320" t="s">
        <v>206</v>
      </c>
      <c r="BP320">
        <v>279</v>
      </c>
      <c r="BQ320">
        <v>0</v>
      </c>
      <c r="BR320">
        <v>0</v>
      </c>
      <c r="BS320">
        <v>0</v>
      </c>
      <c r="BT320" t="s">
        <v>206</v>
      </c>
      <c r="BU320">
        <v>0</v>
      </c>
      <c r="BV320">
        <v>171</v>
      </c>
      <c r="BW320">
        <v>0</v>
      </c>
      <c r="BX320">
        <v>0</v>
      </c>
      <c r="BY320" t="s">
        <v>206</v>
      </c>
      <c r="BZ320">
        <v>0</v>
      </c>
      <c r="CA320">
        <v>182</v>
      </c>
      <c r="CB320">
        <v>0</v>
      </c>
      <c r="CC320">
        <v>0</v>
      </c>
      <c r="CD320" t="s">
        <v>206</v>
      </c>
      <c r="CE320">
        <v>0</v>
      </c>
      <c r="CF320">
        <v>34</v>
      </c>
      <c r="CG320">
        <v>0</v>
      </c>
      <c r="CH320">
        <v>0</v>
      </c>
      <c r="CI320" t="s">
        <v>206</v>
      </c>
      <c r="CJ320">
        <v>0</v>
      </c>
      <c r="CK320">
        <v>0</v>
      </c>
      <c r="CL320">
        <v>724</v>
      </c>
      <c r="CM320">
        <v>0</v>
      </c>
      <c r="CN320" t="s">
        <v>206</v>
      </c>
      <c r="CO320" t="s">
        <v>207</v>
      </c>
      <c r="CP320">
        <v>0</v>
      </c>
      <c r="CQ320">
        <v>0</v>
      </c>
      <c r="CR320">
        <v>0</v>
      </c>
      <c r="CS320">
        <v>307</v>
      </c>
      <c r="CT320">
        <v>1756</v>
      </c>
      <c r="CU320" t="s">
        <v>219</v>
      </c>
      <c r="CV320">
        <v>12</v>
      </c>
      <c r="CW320">
        <v>67</v>
      </c>
      <c r="CX320">
        <v>697</v>
      </c>
      <c r="CY320">
        <v>3671</v>
      </c>
      <c r="CZ320" t="s">
        <v>219</v>
      </c>
      <c r="DA320">
        <f>Table1[[#This Row],[i- returnees internal present household]]+Table1[[#This Row],[k- abroad returnee household]]</f>
        <v>475</v>
      </c>
      <c r="DB320">
        <f>Table1[[#This Row],[i- returnees internal present individuals]]+Table1[[#This Row],[k- abroad returnee individuals]]</f>
        <v>2704</v>
      </c>
      <c r="DC320" t="s">
        <v>219</v>
      </c>
      <c r="DD320">
        <v>449</v>
      </c>
      <c r="DE320">
        <v>2563</v>
      </c>
      <c r="DF320">
        <v>150</v>
      </c>
      <c r="DG320">
        <v>859</v>
      </c>
      <c r="DH320" t="s">
        <v>216</v>
      </c>
      <c r="DI320" t="s">
        <v>499</v>
      </c>
      <c r="DJ320" t="s">
        <v>210</v>
      </c>
      <c r="DK320" t="s">
        <v>207</v>
      </c>
      <c r="DL320">
        <v>126</v>
      </c>
      <c r="DM320">
        <v>718</v>
      </c>
      <c r="DN320" t="s">
        <v>203</v>
      </c>
      <c r="DO320" t="s">
        <v>286</v>
      </c>
      <c r="DP320" t="s">
        <v>210</v>
      </c>
      <c r="DQ320" t="s">
        <v>207</v>
      </c>
      <c r="DR320">
        <v>100</v>
      </c>
      <c r="DS320">
        <v>570</v>
      </c>
      <c r="DT320" t="s">
        <v>235</v>
      </c>
      <c r="DU320" t="s">
        <v>454</v>
      </c>
      <c r="DV320" t="s">
        <v>210</v>
      </c>
      <c r="DW320" t="s">
        <v>207</v>
      </c>
      <c r="DX320">
        <v>73</v>
      </c>
      <c r="DY320">
        <v>416</v>
      </c>
      <c r="DZ320" t="s">
        <v>216</v>
      </c>
      <c r="EA320" t="s">
        <v>499</v>
      </c>
      <c r="EB320" t="s">
        <v>210</v>
      </c>
      <c r="EC320" t="s">
        <v>207</v>
      </c>
      <c r="ED320">
        <v>0</v>
      </c>
      <c r="EE320">
        <v>0</v>
      </c>
      <c r="EF320" t="s">
        <v>207</v>
      </c>
      <c r="EG320" t="s">
        <v>207</v>
      </c>
      <c r="EH320" t="s">
        <v>207</v>
      </c>
      <c r="EI320" t="s">
        <v>207</v>
      </c>
      <c r="EJ320">
        <v>0</v>
      </c>
      <c r="EK320">
        <v>0</v>
      </c>
      <c r="EL320" t="s">
        <v>219</v>
      </c>
      <c r="EM320">
        <v>26</v>
      </c>
      <c r="EN320">
        <v>141</v>
      </c>
      <c r="EO320">
        <v>4</v>
      </c>
      <c r="EP320">
        <v>21</v>
      </c>
      <c r="EQ320" t="s">
        <v>281</v>
      </c>
      <c r="ER320" t="s">
        <v>436</v>
      </c>
      <c r="ES320" t="s">
        <v>210</v>
      </c>
      <c r="ET320" t="s">
        <v>207</v>
      </c>
      <c r="EU320">
        <v>2</v>
      </c>
      <c r="EV320">
        <v>11</v>
      </c>
      <c r="EW320" t="s">
        <v>208</v>
      </c>
      <c r="EX320" t="s">
        <v>209</v>
      </c>
      <c r="EY320" t="s">
        <v>210</v>
      </c>
      <c r="EZ320" t="s">
        <v>207</v>
      </c>
      <c r="FA320">
        <v>3</v>
      </c>
      <c r="FB320">
        <v>16</v>
      </c>
      <c r="FC320" t="s">
        <v>279</v>
      </c>
      <c r="FD320" t="s">
        <v>414</v>
      </c>
      <c r="FE320" t="s">
        <v>210</v>
      </c>
      <c r="FF320" t="s">
        <v>207</v>
      </c>
      <c r="FG320">
        <v>0</v>
      </c>
      <c r="FH320">
        <v>0</v>
      </c>
      <c r="FI320" t="s">
        <v>207</v>
      </c>
      <c r="FJ320" t="s">
        <v>207</v>
      </c>
      <c r="FK320" t="s">
        <v>207</v>
      </c>
      <c r="FL320" t="s">
        <v>207</v>
      </c>
      <c r="FM320">
        <v>17</v>
      </c>
      <c r="FN320">
        <v>93</v>
      </c>
      <c r="FO320" t="s">
        <v>208</v>
      </c>
      <c r="FP320" t="s">
        <v>209</v>
      </c>
      <c r="FQ320" t="s">
        <v>210</v>
      </c>
      <c r="FR320" t="s">
        <v>207</v>
      </c>
      <c r="FS320">
        <v>0</v>
      </c>
      <c r="FT320">
        <v>0</v>
      </c>
      <c r="FU320">
        <v>296</v>
      </c>
      <c r="FV320">
        <v>1687</v>
      </c>
      <c r="FW320">
        <v>173</v>
      </c>
      <c r="FX320">
        <v>969</v>
      </c>
      <c r="FY320">
        <v>6</v>
      </c>
      <c r="FZ320">
        <v>48</v>
      </c>
      <c r="GA320">
        <v>0</v>
      </c>
      <c r="GB320">
        <v>0</v>
      </c>
      <c r="GC320" t="s">
        <v>219</v>
      </c>
      <c r="GD320">
        <v>72</v>
      </c>
      <c r="GE320">
        <v>381</v>
      </c>
      <c r="GF320" t="s">
        <v>219</v>
      </c>
      <c r="GG320" t="s">
        <v>216</v>
      </c>
      <c r="GH320" t="s">
        <v>499</v>
      </c>
      <c r="GI320" t="s">
        <v>219</v>
      </c>
      <c r="GJ320" t="s">
        <v>208</v>
      </c>
      <c r="GK320" t="s">
        <v>219</v>
      </c>
      <c r="GL320">
        <v>25</v>
      </c>
      <c r="GM320">
        <v>133</v>
      </c>
      <c r="GN320" t="s">
        <v>206</v>
      </c>
      <c r="GO320" t="s">
        <v>211</v>
      </c>
      <c r="GP320" t="s">
        <v>212</v>
      </c>
      <c r="GQ320" t="s">
        <v>211</v>
      </c>
      <c r="GR320" t="s">
        <v>1245</v>
      </c>
    </row>
    <row r="321" spans="1:200" x14ac:dyDescent="0.2">
      <c r="A321" t="s">
        <v>215</v>
      </c>
      <c r="B321" t="s">
        <v>216</v>
      </c>
      <c r="C321" t="s">
        <v>214</v>
      </c>
      <c r="D321" t="s">
        <v>217</v>
      </c>
      <c r="E321" t="s">
        <v>1246</v>
      </c>
      <c r="F321" t="s">
        <v>1247</v>
      </c>
      <c r="G321">
        <v>9</v>
      </c>
      <c r="H321">
        <v>9</v>
      </c>
      <c r="I321" t="s">
        <v>219</v>
      </c>
      <c r="J321">
        <v>141</v>
      </c>
      <c r="K321">
        <v>727</v>
      </c>
      <c r="L321">
        <v>41</v>
      </c>
      <c r="M321">
        <v>202</v>
      </c>
      <c r="N321" t="s">
        <v>216</v>
      </c>
      <c r="O321" t="s">
        <v>217</v>
      </c>
      <c r="P321">
        <v>32</v>
      </c>
      <c r="Q321">
        <v>107</v>
      </c>
      <c r="R321" t="s">
        <v>216</v>
      </c>
      <c r="S321" t="s">
        <v>217</v>
      </c>
      <c r="T321">
        <v>32</v>
      </c>
      <c r="U321">
        <v>138</v>
      </c>
      <c r="V321" t="s">
        <v>216</v>
      </c>
      <c r="W321" t="s">
        <v>217</v>
      </c>
      <c r="X321">
        <v>13</v>
      </c>
      <c r="Y321">
        <v>63</v>
      </c>
      <c r="Z321" t="s">
        <v>203</v>
      </c>
      <c r="AA321" t="s">
        <v>412</v>
      </c>
      <c r="AB321">
        <v>4</v>
      </c>
      <c r="AC321">
        <v>36</v>
      </c>
      <c r="AD321" t="s">
        <v>203</v>
      </c>
      <c r="AE321" t="s">
        <v>412</v>
      </c>
      <c r="AF321">
        <v>19</v>
      </c>
      <c r="AG321">
        <v>181</v>
      </c>
      <c r="AH321" t="s">
        <v>203</v>
      </c>
      <c r="AI321" t="s">
        <v>412</v>
      </c>
      <c r="AJ321">
        <v>0</v>
      </c>
      <c r="AK321">
        <v>0</v>
      </c>
      <c r="AL321" t="s">
        <v>219</v>
      </c>
      <c r="AM321">
        <v>48</v>
      </c>
      <c r="AN321">
        <v>252</v>
      </c>
      <c r="AO321">
        <v>13</v>
      </c>
      <c r="AP321">
        <v>75</v>
      </c>
      <c r="AQ321" t="s">
        <v>281</v>
      </c>
      <c r="AR321" t="s">
        <v>484</v>
      </c>
      <c r="AS321">
        <v>15</v>
      </c>
      <c r="AT321">
        <v>84</v>
      </c>
      <c r="AU321" t="s">
        <v>281</v>
      </c>
      <c r="AV321" t="s">
        <v>484</v>
      </c>
      <c r="AW321">
        <v>12</v>
      </c>
      <c r="AX321">
        <v>48</v>
      </c>
      <c r="AY321" t="s">
        <v>281</v>
      </c>
      <c r="AZ321" t="s">
        <v>484</v>
      </c>
      <c r="BA321">
        <v>4</v>
      </c>
      <c r="BB321">
        <v>20</v>
      </c>
      <c r="BC321" t="s">
        <v>281</v>
      </c>
      <c r="BD321" t="s">
        <v>484</v>
      </c>
      <c r="BE321">
        <v>4</v>
      </c>
      <c r="BF321">
        <v>25</v>
      </c>
      <c r="BG321" t="s">
        <v>281</v>
      </c>
      <c r="BH321" t="s">
        <v>484</v>
      </c>
      <c r="BI321">
        <v>0</v>
      </c>
      <c r="BJ321">
        <v>0</v>
      </c>
      <c r="BK321">
        <v>202</v>
      </c>
      <c r="BL321">
        <v>0</v>
      </c>
      <c r="BM321">
        <v>0</v>
      </c>
      <c r="BN321">
        <v>0</v>
      </c>
      <c r="BO321" t="s">
        <v>206</v>
      </c>
      <c r="BP321">
        <v>107</v>
      </c>
      <c r="BQ321">
        <v>0</v>
      </c>
      <c r="BR321">
        <v>0</v>
      </c>
      <c r="BS321">
        <v>0</v>
      </c>
      <c r="BT321" t="s">
        <v>206</v>
      </c>
      <c r="BU321">
        <v>63</v>
      </c>
      <c r="BV321">
        <v>0</v>
      </c>
      <c r="BW321">
        <v>0</v>
      </c>
      <c r="BX321">
        <v>75</v>
      </c>
      <c r="BY321" t="s">
        <v>206</v>
      </c>
      <c r="BZ321">
        <v>63</v>
      </c>
      <c r="CA321">
        <v>0</v>
      </c>
      <c r="CB321">
        <v>0</v>
      </c>
      <c r="CC321">
        <v>0</v>
      </c>
      <c r="CD321" t="s">
        <v>206</v>
      </c>
      <c r="CE321">
        <v>36</v>
      </c>
      <c r="CF321">
        <v>0</v>
      </c>
      <c r="CG321">
        <v>0</v>
      </c>
      <c r="CH321">
        <v>0</v>
      </c>
      <c r="CI321" t="s">
        <v>206</v>
      </c>
      <c r="CJ321">
        <v>181</v>
      </c>
      <c r="CK321">
        <v>0</v>
      </c>
      <c r="CL321">
        <v>0</v>
      </c>
      <c r="CM321">
        <v>0</v>
      </c>
      <c r="CN321" t="s">
        <v>206</v>
      </c>
      <c r="CO321" t="s">
        <v>207</v>
      </c>
      <c r="CP321">
        <v>0</v>
      </c>
      <c r="CQ321">
        <v>0</v>
      </c>
      <c r="CR321">
        <v>0</v>
      </c>
      <c r="CS321">
        <v>141</v>
      </c>
      <c r="CT321">
        <v>727</v>
      </c>
      <c r="CU321" t="s">
        <v>219</v>
      </c>
      <c r="CV321">
        <v>80</v>
      </c>
      <c r="CW321">
        <v>300</v>
      </c>
      <c r="CX321">
        <v>376</v>
      </c>
      <c r="CY321">
        <v>2086</v>
      </c>
      <c r="CZ321" t="s">
        <v>219</v>
      </c>
      <c r="DA321">
        <f>Table1[[#This Row],[i- returnees internal present household]]+Table1[[#This Row],[k- abroad returnee household]]</f>
        <v>303</v>
      </c>
      <c r="DB321">
        <f>Table1[[#This Row],[i- returnees internal present individuals]]+Table1[[#This Row],[k- abroad returnee individuals]]</f>
        <v>1571</v>
      </c>
      <c r="DC321" t="s">
        <v>219</v>
      </c>
      <c r="DD321">
        <v>206</v>
      </c>
      <c r="DE321">
        <v>915</v>
      </c>
      <c r="DF321">
        <v>20</v>
      </c>
      <c r="DG321">
        <v>100</v>
      </c>
      <c r="DH321" t="s">
        <v>216</v>
      </c>
      <c r="DI321" t="s">
        <v>217</v>
      </c>
      <c r="DJ321" t="s">
        <v>210</v>
      </c>
      <c r="DK321" t="s">
        <v>207</v>
      </c>
      <c r="DL321">
        <v>0</v>
      </c>
      <c r="DM321">
        <v>0</v>
      </c>
      <c r="DN321" t="s">
        <v>207</v>
      </c>
      <c r="DO321" t="s">
        <v>207</v>
      </c>
      <c r="DP321" t="s">
        <v>207</v>
      </c>
      <c r="DQ321" t="s">
        <v>207</v>
      </c>
      <c r="DR321">
        <v>31</v>
      </c>
      <c r="DS321">
        <v>206</v>
      </c>
      <c r="DT321" t="s">
        <v>203</v>
      </c>
      <c r="DU321" t="s">
        <v>412</v>
      </c>
      <c r="DV321" t="s">
        <v>210</v>
      </c>
      <c r="DW321" t="s">
        <v>207</v>
      </c>
      <c r="DX321">
        <v>70</v>
      </c>
      <c r="DY321">
        <v>309</v>
      </c>
      <c r="DZ321" t="s">
        <v>203</v>
      </c>
      <c r="EA321" t="s">
        <v>412</v>
      </c>
      <c r="EB321" t="s">
        <v>210</v>
      </c>
      <c r="EC321" t="s">
        <v>207</v>
      </c>
      <c r="ED321">
        <v>85</v>
      </c>
      <c r="EE321">
        <v>300</v>
      </c>
      <c r="EF321" t="s">
        <v>203</v>
      </c>
      <c r="EG321" t="s">
        <v>412</v>
      </c>
      <c r="EH321" t="s">
        <v>210</v>
      </c>
      <c r="EI321" t="s">
        <v>207</v>
      </c>
      <c r="EJ321">
        <v>0</v>
      </c>
      <c r="EK321">
        <v>0</v>
      </c>
      <c r="EL321" t="s">
        <v>219</v>
      </c>
      <c r="EM321">
        <v>97</v>
      </c>
      <c r="EN321">
        <v>656</v>
      </c>
      <c r="EO321">
        <v>14</v>
      </c>
      <c r="EP321">
        <v>80</v>
      </c>
      <c r="EQ321" t="s">
        <v>281</v>
      </c>
      <c r="ER321" t="s">
        <v>484</v>
      </c>
      <c r="ES321" t="s">
        <v>210</v>
      </c>
      <c r="ET321" t="s">
        <v>207</v>
      </c>
      <c r="EU321">
        <v>0</v>
      </c>
      <c r="EV321">
        <v>0</v>
      </c>
      <c r="EW321" t="s">
        <v>207</v>
      </c>
      <c r="EX321" t="s">
        <v>207</v>
      </c>
      <c r="EY321" t="s">
        <v>207</v>
      </c>
      <c r="EZ321" t="s">
        <v>207</v>
      </c>
      <c r="FA321">
        <v>16</v>
      </c>
      <c r="FB321">
        <v>120</v>
      </c>
      <c r="FC321" t="s">
        <v>281</v>
      </c>
      <c r="FD321" t="s">
        <v>484</v>
      </c>
      <c r="FE321" t="s">
        <v>210</v>
      </c>
      <c r="FF321" t="s">
        <v>207</v>
      </c>
      <c r="FG321">
        <v>25</v>
      </c>
      <c r="FH321">
        <v>206</v>
      </c>
      <c r="FI321" t="s">
        <v>281</v>
      </c>
      <c r="FJ321" t="s">
        <v>484</v>
      </c>
      <c r="FK321" t="s">
        <v>210</v>
      </c>
      <c r="FL321" t="s">
        <v>207</v>
      </c>
      <c r="FM321">
        <v>42</v>
      </c>
      <c r="FN321">
        <v>250</v>
      </c>
      <c r="FO321" t="s">
        <v>281</v>
      </c>
      <c r="FP321" t="s">
        <v>484</v>
      </c>
      <c r="FQ321" t="s">
        <v>210</v>
      </c>
      <c r="FR321" t="s">
        <v>207</v>
      </c>
      <c r="FS321">
        <v>0</v>
      </c>
      <c r="FT321">
        <v>0</v>
      </c>
      <c r="FU321">
        <v>53</v>
      </c>
      <c r="FV321">
        <v>271</v>
      </c>
      <c r="FW321">
        <v>100</v>
      </c>
      <c r="FX321">
        <v>400</v>
      </c>
      <c r="FY321">
        <v>150</v>
      </c>
      <c r="FZ321">
        <v>900</v>
      </c>
      <c r="GA321">
        <v>0</v>
      </c>
      <c r="GB321">
        <v>0</v>
      </c>
      <c r="GC321" t="s">
        <v>219</v>
      </c>
      <c r="GD321">
        <v>324</v>
      </c>
      <c r="GE321">
        <v>1761</v>
      </c>
      <c r="GF321" t="s">
        <v>219</v>
      </c>
      <c r="GG321" t="s">
        <v>203</v>
      </c>
      <c r="GH321" t="s">
        <v>412</v>
      </c>
      <c r="GI321" t="s">
        <v>219</v>
      </c>
      <c r="GJ321" t="s">
        <v>281</v>
      </c>
      <c r="GK321" t="s">
        <v>219</v>
      </c>
      <c r="GL321">
        <v>176</v>
      </c>
      <c r="GM321">
        <v>935</v>
      </c>
      <c r="GN321" t="s">
        <v>219</v>
      </c>
      <c r="GO321" t="s">
        <v>212</v>
      </c>
      <c r="GP321" t="s">
        <v>211</v>
      </c>
      <c r="GQ321" t="s">
        <v>211</v>
      </c>
      <c r="GR321" t="s">
        <v>1248</v>
      </c>
    </row>
    <row r="322" spans="1:200" x14ac:dyDescent="0.2">
      <c r="A322" t="s">
        <v>246</v>
      </c>
      <c r="B322" t="s">
        <v>247</v>
      </c>
      <c r="C322" t="s">
        <v>308</v>
      </c>
      <c r="D322" t="s">
        <v>273</v>
      </c>
      <c r="E322" t="s">
        <v>1249</v>
      </c>
      <c r="F322" t="s">
        <v>1250</v>
      </c>
      <c r="G322">
        <v>9</v>
      </c>
      <c r="H322">
        <v>9</v>
      </c>
      <c r="I322" t="s">
        <v>219</v>
      </c>
      <c r="J322">
        <v>357</v>
      </c>
      <c r="K322">
        <v>1919</v>
      </c>
      <c r="L322">
        <v>86</v>
      </c>
      <c r="M322">
        <v>473</v>
      </c>
      <c r="N322" t="s">
        <v>235</v>
      </c>
      <c r="O322" t="s">
        <v>300</v>
      </c>
      <c r="P322">
        <v>63</v>
      </c>
      <c r="Q322">
        <v>347</v>
      </c>
      <c r="R322" t="s">
        <v>253</v>
      </c>
      <c r="S322" t="s">
        <v>254</v>
      </c>
      <c r="T322">
        <v>43</v>
      </c>
      <c r="U322">
        <v>235</v>
      </c>
      <c r="V322" t="s">
        <v>247</v>
      </c>
      <c r="W322" t="s">
        <v>310</v>
      </c>
      <c r="X322">
        <v>48</v>
      </c>
      <c r="Y322">
        <v>265</v>
      </c>
      <c r="Z322" t="s">
        <v>235</v>
      </c>
      <c r="AA322" t="s">
        <v>300</v>
      </c>
      <c r="AB322">
        <v>64</v>
      </c>
      <c r="AC322">
        <v>308</v>
      </c>
      <c r="AD322" t="s">
        <v>247</v>
      </c>
      <c r="AE322" t="s">
        <v>268</v>
      </c>
      <c r="AF322">
        <v>53</v>
      </c>
      <c r="AG322">
        <v>291</v>
      </c>
      <c r="AH322" t="s">
        <v>216</v>
      </c>
      <c r="AI322" t="s">
        <v>311</v>
      </c>
      <c r="AJ322">
        <v>0</v>
      </c>
      <c r="AK322">
        <v>0</v>
      </c>
      <c r="AL322" t="s">
        <v>206</v>
      </c>
      <c r="AM322">
        <v>0</v>
      </c>
      <c r="AN322">
        <v>0</v>
      </c>
      <c r="AO322">
        <v>0</v>
      </c>
      <c r="AP322">
        <v>0</v>
      </c>
      <c r="AQ322" t="s">
        <v>207</v>
      </c>
      <c r="AR322" t="s">
        <v>207</v>
      </c>
      <c r="AS322">
        <v>0</v>
      </c>
      <c r="AT322">
        <v>0</v>
      </c>
      <c r="AU322" t="s">
        <v>207</v>
      </c>
      <c r="AV322" t="s">
        <v>207</v>
      </c>
      <c r="AW322">
        <v>0</v>
      </c>
      <c r="AX322">
        <v>0</v>
      </c>
      <c r="AY322" t="s">
        <v>207</v>
      </c>
      <c r="AZ322" t="s">
        <v>207</v>
      </c>
      <c r="BA322">
        <v>0</v>
      </c>
      <c r="BB322">
        <v>0</v>
      </c>
      <c r="BC322" t="s">
        <v>207</v>
      </c>
      <c r="BD322" t="s">
        <v>207</v>
      </c>
      <c r="BE322">
        <v>0</v>
      </c>
      <c r="BF322">
        <v>0</v>
      </c>
      <c r="BG322" t="s">
        <v>207</v>
      </c>
      <c r="BH322" t="s">
        <v>207</v>
      </c>
      <c r="BI322">
        <v>0</v>
      </c>
      <c r="BJ322">
        <v>0</v>
      </c>
      <c r="BK322">
        <v>473</v>
      </c>
      <c r="BL322">
        <v>0</v>
      </c>
      <c r="BM322">
        <v>0</v>
      </c>
      <c r="BN322">
        <v>0</v>
      </c>
      <c r="BO322" t="s">
        <v>206</v>
      </c>
      <c r="BP322">
        <v>347</v>
      </c>
      <c r="BQ322">
        <v>0</v>
      </c>
      <c r="BR322">
        <v>0</v>
      </c>
      <c r="BS322">
        <v>0</v>
      </c>
      <c r="BT322" t="s">
        <v>206</v>
      </c>
      <c r="BU322">
        <v>235</v>
      </c>
      <c r="BV322">
        <v>0</v>
      </c>
      <c r="BW322">
        <v>0</v>
      </c>
      <c r="BX322">
        <v>0</v>
      </c>
      <c r="BY322" t="s">
        <v>206</v>
      </c>
      <c r="BZ322">
        <v>0</v>
      </c>
      <c r="CA322">
        <v>265</v>
      </c>
      <c r="CB322">
        <v>0</v>
      </c>
      <c r="CC322">
        <v>0</v>
      </c>
      <c r="CD322" t="s">
        <v>206</v>
      </c>
      <c r="CE322">
        <v>0</v>
      </c>
      <c r="CF322">
        <v>0</v>
      </c>
      <c r="CG322">
        <v>308</v>
      </c>
      <c r="CH322">
        <v>0</v>
      </c>
      <c r="CI322" t="s">
        <v>206</v>
      </c>
      <c r="CJ322">
        <v>0</v>
      </c>
      <c r="CK322">
        <v>0</v>
      </c>
      <c r="CL322">
        <v>291</v>
      </c>
      <c r="CM322">
        <v>0</v>
      </c>
      <c r="CN322" t="s">
        <v>206</v>
      </c>
      <c r="CO322" t="s">
        <v>207</v>
      </c>
      <c r="CP322">
        <v>0</v>
      </c>
      <c r="CQ322">
        <v>0</v>
      </c>
      <c r="CR322">
        <v>0</v>
      </c>
      <c r="CS322">
        <v>357</v>
      </c>
      <c r="CT322">
        <v>1919</v>
      </c>
      <c r="CU322" t="s">
        <v>206</v>
      </c>
      <c r="CV322">
        <v>0</v>
      </c>
      <c r="CW322">
        <v>0</v>
      </c>
      <c r="CX322">
        <v>4000</v>
      </c>
      <c r="CY322">
        <v>22000</v>
      </c>
      <c r="CZ322" t="s">
        <v>219</v>
      </c>
      <c r="DA322">
        <f>Table1[[#This Row],[i- returnees internal present household]]+Table1[[#This Row],[k- abroad returnee household]]</f>
        <v>115</v>
      </c>
      <c r="DB322">
        <f>Table1[[#This Row],[i- returnees internal present individuals]]+Table1[[#This Row],[k- abroad returnee individuals]]</f>
        <v>622</v>
      </c>
      <c r="DC322" t="s">
        <v>219</v>
      </c>
      <c r="DD322">
        <v>111</v>
      </c>
      <c r="DE322">
        <v>605</v>
      </c>
      <c r="DF322">
        <v>40</v>
      </c>
      <c r="DG322">
        <v>231</v>
      </c>
      <c r="DH322" t="s">
        <v>253</v>
      </c>
      <c r="DI322" t="s">
        <v>254</v>
      </c>
      <c r="DJ322" t="s">
        <v>210</v>
      </c>
      <c r="DK322" t="s">
        <v>207</v>
      </c>
      <c r="DL322">
        <v>30</v>
      </c>
      <c r="DM322">
        <v>161</v>
      </c>
      <c r="DN322" t="s">
        <v>247</v>
      </c>
      <c r="DO322" t="s">
        <v>273</v>
      </c>
      <c r="DP322" t="s">
        <v>210</v>
      </c>
      <c r="DQ322" t="s">
        <v>207</v>
      </c>
      <c r="DR322">
        <v>18</v>
      </c>
      <c r="DS322">
        <v>118</v>
      </c>
      <c r="DT322" t="s">
        <v>247</v>
      </c>
      <c r="DU322" t="s">
        <v>310</v>
      </c>
      <c r="DV322" t="s">
        <v>210</v>
      </c>
      <c r="DW322" t="s">
        <v>207</v>
      </c>
      <c r="DX322">
        <v>20</v>
      </c>
      <c r="DY322">
        <v>78</v>
      </c>
      <c r="DZ322" t="s">
        <v>247</v>
      </c>
      <c r="EA322" t="s">
        <v>268</v>
      </c>
      <c r="EB322" t="s">
        <v>210</v>
      </c>
      <c r="EC322" t="s">
        <v>207</v>
      </c>
      <c r="ED322">
        <v>3</v>
      </c>
      <c r="EE322">
        <v>17</v>
      </c>
      <c r="EF322" t="s">
        <v>216</v>
      </c>
      <c r="EG322" t="s">
        <v>255</v>
      </c>
      <c r="EH322" t="s">
        <v>210</v>
      </c>
      <c r="EI322" t="s">
        <v>207</v>
      </c>
      <c r="EJ322">
        <v>0</v>
      </c>
      <c r="EK322">
        <v>0</v>
      </c>
      <c r="EL322" t="s">
        <v>219</v>
      </c>
      <c r="EM322">
        <v>4</v>
      </c>
      <c r="EN322">
        <v>17</v>
      </c>
      <c r="EO322">
        <v>0</v>
      </c>
      <c r="EP322">
        <v>0</v>
      </c>
      <c r="EQ322" t="s">
        <v>207</v>
      </c>
      <c r="ER322" t="s">
        <v>207</v>
      </c>
      <c r="ES322" t="s">
        <v>207</v>
      </c>
      <c r="ET322" t="s">
        <v>207</v>
      </c>
      <c r="EU322">
        <v>0</v>
      </c>
      <c r="EV322">
        <v>0</v>
      </c>
      <c r="EW322" t="s">
        <v>207</v>
      </c>
      <c r="EX322" t="s">
        <v>207</v>
      </c>
      <c r="EY322" t="s">
        <v>207</v>
      </c>
      <c r="EZ322" t="s">
        <v>207</v>
      </c>
      <c r="FA322">
        <v>0</v>
      </c>
      <c r="FB322">
        <v>0</v>
      </c>
      <c r="FC322" t="s">
        <v>207</v>
      </c>
      <c r="FD322" t="s">
        <v>207</v>
      </c>
      <c r="FE322" t="s">
        <v>207</v>
      </c>
      <c r="FF322" t="s">
        <v>207</v>
      </c>
      <c r="FG322">
        <v>0</v>
      </c>
      <c r="FH322">
        <v>0</v>
      </c>
      <c r="FI322" t="s">
        <v>207</v>
      </c>
      <c r="FJ322" t="s">
        <v>207</v>
      </c>
      <c r="FK322" t="s">
        <v>207</v>
      </c>
      <c r="FL322" t="s">
        <v>207</v>
      </c>
      <c r="FM322">
        <v>4</v>
      </c>
      <c r="FN322">
        <v>17</v>
      </c>
      <c r="FO322" t="s">
        <v>281</v>
      </c>
      <c r="FP322" t="s">
        <v>484</v>
      </c>
      <c r="FQ322" t="s">
        <v>210</v>
      </c>
      <c r="FR322" t="s">
        <v>207</v>
      </c>
      <c r="FS322">
        <v>0</v>
      </c>
      <c r="FT322">
        <v>0</v>
      </c>
      <c r="FU322">
        <v>53</v>
      </c>
      <c r="FV322">
        <v>381</v>
      </c>
      <c r="FW322">
        <v>42</v>
      </c>
      <c r="FX322">
        <v>194</v>
      </c>
      <c r="FY322">
        <v>20</v>
      </c>
      <c r="FZ322">
        <v>47</v>
      </c>
      <c r="GA322">
        <v>0</v>
      </c>
      <c r="GB322">
        <v>0</v>
      </c>
      <c r="GC322" t="s">
        <v>219</v>
      </c>
      <c r="GD322">
        <v>18</v>
      </c>
      <c r="GE322">
        <v>101</v>
      </c>
      <c r="GF322" t="s">
        <v>219</v>
      </c>
      <c r="GG322" t="s">
        <v>247</v>
      </c>
      <c r="GH322" t="s">
        <v>314</v>
      </c>
      <c r="GI322" t="s">
        <v>219</v>
      </c>
      <c r="GJ322" t="s">
        <v>281</v>
      </c>
      <c r="GK322" t="s">
        <v>219</v>
      </c>
      <c r="GL322">
        <v>82</v>
      </c>
      <c r="GM322">
        <v>435</v>
      </c>
      <c r="GN322" t="s">
        <v>206</v>
      </c>
      <c r="GO322" t="s">
        <v>211</v>
      </c>
      <c r="GP322" t="s">
        <v>211</v>
      </c>
      <c r="GQ322" t="s">
        <v>212</v>
      </c>
      <c r="GR322" t="s">
        <v>220</v>
      </c>
    </row>
    <row r="323" spans="1:200" x14ac:dyDescent="0.2">
      <c r="A323" t="s">
        <v>231</v>
      </c>
      <c r="B323" t="s">
        <v>232</v>
      </c>
      <c r="C323" t="s">
        <v>230</v>
      </c>
      <c r="D323" t="s">
        <v>233</v>
      </c>
      <c r="E323" t="s">
        <v>1251</v>
      </c>
      <c r="F323" t="s">
        <v>1252</v>
      </c>
      <c r="G323">
        <v>9</v>
      </c>
      <c r="H323">
        <v>9</v>
      </c>
      <c r="I323" t="s">
        <v>219</v>
      </c>
      <c r="J323">
        <v>1198</v>
      </c>
      <c r="K323">
        <v>6927</v>
      </c>
      <c r="L323">
        <v>158</v>
      </c>
      <c r="M323">
        <v>912</v>
      </c>
      <c r="N323" t="s">
        <v>232</v>
      </c>
      <c r="O323" t="s">
        <v>233</v>
      </c>
      <c r="P323">
        <v>135</v>
      </c>
      <c r="Q323">
        <v>781</v>
      </c>
      <c r="R323" t="s">
        <v>232</v>
      </c>
      <c r="S323" t="s">
        <v>233</v>
      </c>
      <c r="T323">
        <v>457</v>
      </c>
      <c r="U323">
        <v>2641</v>
      </c>
      <c r="V323" t="s">
        <v>232</v>
      </c>
      <c r="W323" t="s">
        <v>233</v>
      </c>
      <c r="X323">
        <v>448</v>
      </c>
      <c r="Y323">
        <v>2593</v>
      </c>
      <c r="Z323" t="s">
        <v>232</v>
      </c>
      <c r="AA323" t="s">
        <v>233</v>
      </c>
      <c r="AB323">
        <v>0</v>
      </c>
      <c r="AC323">
        <v>0</v>
      </c>
      <c r="AD323" t="s">
        <v>207</v>
      </c>
      <c r="AE323" t="s">
        <v>207</v>
      </c>
      <c r="AF323">
        <v>0</v>
      </c>
      <c r="AG323">
        <v>0</v>
      </c>
      <c r="AH323" t="s">
        <v>207</v>
      </c>
      <c r="AI323" t="s">
        <v>207</v>
      </c>
      <c r="AJ323">
        <v>0</v>
      </c>
      <c r="AK323">
        <v>0</v>
      </c>
      <c r="AL323" t="s">
        <v>206</v>
      </c>
      <c r="AM323">
        <v>0</v>
      </c>
      <c r="AN323">
        <v>0</v>
      </c>
      <c r="AO323">
        <v>0</v>
      </c>
      <c r="AP323">
        <v>0</v>
      </c>
      <c r="AQ323" t="s">
        <v>207</v>
      </c>
      <c r="AR323" t="s">
        <v>207</v>
      </c>
      <c r="AS323">
        <v>0</v>
      </c>
      <c r="AT323">
        <v>0</v>
      </c>
      <c r="AU323" t="s">
        <v>207</v>
      </c>
      <c r="AV323" t="s">
        <v>207</v>
      </c>
      <c r="AW323">
        <v>0</v>
      </c>
      <c r="AX323">
        <v>0</v>
      </c>
      <c r="AY323" t="s">
        <v>207</v>
      </c>
      <c r="AZ323" t="s">
        <v>207</v>
      </c>
      <c r="BA323">
        <v>0</v>
      </c>
      <c r="BB323">
        <v>0</v>
      </c>
      <c r="BC323" t="s">
        <v>207</v>
      </c>
      <c r="BD323" t="s">
        <v>207</v>
      </c>
      <c r="BE323">
        <v>0</v>
      </c>
      <c r="BF323">
        <v>0</v>
      </c>
      <c r="BG323" t="s">
        <v>207</v>
      </c>
      <c r="BH323" t="s">
        <v>207</v>
      </c>
      <c r="BI323">
        <v>0</v>
      </c>
      <c r="BJ323">
        <v>0</v>
      </c>
      <c r="BK323">
        <v>0</v>
      </c>
      <c r="BL323">
        <v>912</v>
      </c>
      <c r="BM323">
        <v>0</v>
      </c>
      <c r="BN323">
        <v>0</v>
      </c>
      <c r="BO323" t="s">
        <v>206</v>
      </c>
      <c r="BP323">
        <v>0</v>
      </c>
      <c r="BQ323">
        <v>781</v>
      </c>
      <c r="BR323">
        <v>0</v>
      </c>
      <c r="BS323">
        <v>0</v>
      </c>
      <c r="BT323" t="s">
        <v>206</v>
      </c>
      <c r="BU323">
        <v>0</v>
      </c>
      <c r="BV323">
        <v>2641</v>
      </c>
      <c r="BW323">
        <v>0</v>
      </c>
      <c r="BX323">
        <v>0</v>
      </c>
      <c r="BY323" t="s">
        <v>206</v>
      </c>
      <c r="BZ323">
        <v>0</v>
      </c>
      <c r="CA323">
        <v>2593</v>
      </c>
      <c r="CB323">
        <v>0</v>
      </c>
      <c r="CC323">
        <v>0</v>
      </c>
      <c r="CD323" t="s">
        <v>206</v>
      </c>
      <c r="CE323">
        <v>0</v>
      </c>
      <c r="CF323">
        <v>0</v>
      </c>
      <c r="CG323">
        <v>0</v>
      </c>
      <c r="CH323">
        <v>0</v>
      </c>
      <c r="CI323" t="s">
        <v>206</v>
      </c>
      <c r="CJ323">
        <v>0</v>
      </c>
      <c r="CK323">
        <v>0</v>
      </c>
      <c r="CL323">
        <v>0</v>
      </c>
      <c r="CM323">
        <v>0</v>
      </c>
      <c r="CN323" t="s">
        <v>206</v>
      </c>
      <c r="CO323" t="s">
        <v>207</v>
      </c>
      <c r="CP323">
        <v>0</v>
      </c>
      <c r="CQ323">
        <v>184</v>
      </c>
      <c r="CR323">
        <v>912</v>
      </c>
      <c r="CS323">
        <v>1014</v>
      </c>
      <c r="CT323">
        <v>6015</v>
      </c>
      <c r="CU323" t="s">
        <v>206</v>
      </c>
      <c r="CV323">
        <v>0</v>
      </c>
      <c r="CW323">
        <v>0</v>
      </c>
      <c r="CX323">
        <v>1594</v>
      </c>
      <c r="CY323">
        <v>6290</v>
      </c>
      <c r="CZ323" t="s">
        <v>219</v>
      </c>
      <c r="DA323">
        <f>Table1[[#This Row],[i- returnees internal present household]]+Table1[[#This Row],[k- abroad returnee household]]</f>
        <v>96</v>
      </c>
      <c r="DB323">
        <f>Table1[[#This Row],[i- returnees internal present individuals]]+Table1[[#This Row],[k- abroad returnee individuals]]</f>
        <v>506</v>
      </c>
      <c r="DC323" t="s">
        <v>219</v>
      </c>
      <c r="DD323">
        <v>96</v>
      </c>
      <c r="DE323">
        <v>506</v>
      </c>
      <c r="DF323">
        <v>11</v>
      </c>
      <c r="DG323">
        <v>59</v>
      </c>
      <c r="DH323" t="s">
        <v>232</v>
      </c>
      <c r="DI323" t="s">
        <v>233</v>
      </c>
      <c r="DJ323" t="s">
        <v>491</v>
      </c>
      <c r="DK323" t="s">
        <v>207</v>
      </c>
      <c r="DL323">
        <v>45</v>
      </c>
      <c r="DM323">
        <v>239</v>
      </c>
      <c r="DN323" t="s">
        <v>232</v>
      </c>
      <c r="DO323" t="s">
        <v>233</v>
      </c>
      <c r="DP323" t="s">
        <v>491</v>
      </c>
      <c r="DQ323" t="s">
        <v>207</v>
      </c>
      <c r="DR323">
        <v>40</v>
      </c>
      <c r="DS323">
        <v>208</v>
      </c>
      <c r="DT323" t="s">
        <v>232</v>
      </c>
      <c r="DU323" t="s">
        <v>233</v>
      </c>
      <c r="DV323" t="s">
        <v>491</v>
      </c>
      <c r="DW323" t="s">
        <v>207</v>
      </c>
      <c r="DX323">
        <v>0</v>
      </c>
      <c r="DY323">
        <v>0</v>
      </c>
      <c r="DZ323" t="s">
        <v>207</v>
      </c>
      <c r="EA323" t="s">
        <v>207</v>
      </c>
      <c r="EB323" t="s">
        <v>207</v>
      </c>
      <c r="EC323" t="s">
        <v>207</v>
      </c>
      <c r="ED323">
        <v>0</v>
      </c>
      <c r="EE323">
        <v>0</v>
      </c>
      <c r="EF323" t="s">
        <v>207</v>
      </c>
      <c r="EG323" t="s">
        <v>207</v>
      </c>
      <c r="EH323" t="s">
        <v>207</v>
      </c>
      <c r="EI323" t="s">
        <v>207</v>
      </c>
      <c r="EJ323">
        <v>0</v>
      </c>
      <c r="EK323">
        <v>0</v>
      </c>
      <c r="EL323" t="s">
        <v>206</v>
      </c>
      <c r="EM323">
        <v>0</v>
      </c>
      <c r="EN323">
        <v>0</v>
      </c>
      <c r="EO323">
        <v>0</v>
      </c>
      <c r="EP323">
        <v>0</v>
      </c>
      <c r="EQ323" t="s">
        <v>207</v>
      </c>
      <c r="ER323" t="s">
        <v>207</v>
      </c>
      <c r="ES323" t="s">
        <v>207</v>
      </c>
      <c r="ET323" t="s">
        <v>207</v>
      </c>
      <c r="EU323">
        <v>0</v>
      </c>
      <c r="EV323">
        <v>0</v>
      </c>
      <c r="EW323" t="s">
        <v>207</v>
      </c>
      <c r="EX323" t="s">
        <v>207</v>
      </c>
      <c r="EY323" t="s">
        <v>207</v>
      </c>
      <c r="EZ323" t="s">
        <v>207</v>
      </c>
      <c r="FA323">
        <v>0</v>
      </c>
      <c r="FB323">
        <v>0</v>
      </c>
      <c r="FC323" t="s">
        <v>207</v>
      </c>
      <c r="FD323" t="s">
        <v>207</v>
      </c>
      <c r="FE323" t="s">
        <v>207</v>
      </c>
      <c r="FF323" t="s">
        <v>207</v>
      </c>
      <c r="FG323">
        <v>0</v>
      </c>
      <c r="FH323">
        <v>0</v>
      </c>
      <c r="FI323" t="s">
        <v>207</v>
      </c>
      <c r="FJ323" t="s">
        <v>207</v>
      </c>
      <c r="FK323" t="s">
        <v>207</v>
      </c>
      <c r="FL323" t="s">
        <v>207</v>
      </c>
      <c r="FM323">
        <v>0</v>
      </c>
      <c r="FN323">
        <v>0</v>
      </c>
      <c r="FO323" t="s">
        <v>207</v>
      </c>
      <c r="FP323" t="s">
        <v>207</v>
      </c>
      <c r="FQ323" t="s">
        <v>207</v>
      </c>
      <c r="FR323" t="s">
        <v>207</v>
      </c>
      <c r="FS323">
        <v>0</v>
      </c>
      <c r="FT323">
        <v>0</v>
      </c>
      <c r="FU323">
        <v>45</v>
      </c>
      <c r="FV323">
        <v>239</v>
      </c>
      <c r="FW323">
        <v>40</v>
      </c>
      <c r="FX323">
        <v>208</v>
      </c>
      <c r="FY323">
        <v>11</v>
      </c>
      <c r="FZ323">
        <v>59</v>
      </c>
      <c r="GA323">
        <v>0</v>
      </c>
      <c r="GB323">
        <v>0</v>
      </c>
      <c r="GC323" t="s">
        <v>219</v>
      </c>
      <c r="GD323">
        <v>35</v>
      </c>
      <c r="GE323">
        <v>186</v>
      </c>
      <c r="GF323" t="s">
        <v>219</v>
      </c>
      <c r="GG323" t="s">
        <v>232</v>
      </c>
      <c r="GH323" t="s">
        <v>233</v>
      </c>
      <c r="GI323" t="s">
        <v>206</v>
      </c>
      <c r="GJ323" t="s">
        <v>207</v>
      </c>
      <c r="GK323" t="s">
        <v>219</v>
      </c>
      <c r="GL323">
        <v>10</v>
      </c>
      <c r="GM323">
        <v>53</v>
      </c>
      <c r="GN323" t="s">
        <v>206</v>
      </c>
      <c r="GO323" t="s">
        <v>237</v>
      </c>
      <c r="GP323" t="s">
        <v>212</v>
      </c>
      <c r="GQ323" t="s">
        <v>237</v>
      </c>
      <c r="GR323" t="s">
        <v>220</v>
      </c>
    </row>
    <row r="324" spans="1:200" x14ac:dyDescent="0.2">
      <c r="A324" t="s">
        <v>231</v>
      </c>
      <c r="B324" t="s">
        <v>232</v>
      </c>
      <c r="C324" t="s">
        <v>1254</v>
      </c>
      <c r="D324" t="s">
        <v>521</v>
      </c>
      <c r="E324" t="s">
        <v>1253</v>
      </c>
      <c r="F324" t="s">
        <v>1255</v>
      </c>
      <c r="G324">
        <v>9</v>
      </c>
      <c r="H324">
        <v>9</v>
      </c>
      <c r="I324" t="s">
        <v>219</v>
      </c>
      <c r="J324">
        <v>512</v>
      </c>
      <c r="K324">
        <v>2528</v>
      </c>
      <c r="L324">
        <v>74</v>
      </c>
      <c r="M324">
        <v>385</v>
      </c>
      <c r="N324" t="s">
        <v>232</v>
      </c>
      <c r="O324" t="s">
        <v>521</v>
      </c>
      <c r="P324">
        <v>69</v>
      </c>
      <c r="Q324">
        <v>359</v>
      </c>
      <c r="R324" t="s">
        <v>232</v>
      </c>
      <c r="S324" t="s">
        <v>521</v>
      </c>
      <c r="T324">
        <v>37</v>
      </c>
      <c r="U324">
        <v>204</v>
      </c>
      <c r="V324" t="s">
        <v>232</v>
      </c>
      <c r="W324" t="s">
        <v>521</v>
      </c>
      <c r="X324">
        <v>21</v>
      </c>
      <c r="Y324">
        <v>109</v>
      </c>
      <c r="Z324" t="s">
        <v>232</v>
      </c>
      <c r="AA324" t="s">
        <v>521</v>
      </c>
      <c r="AB324">
        <v>39</v>
      </c>
      <c r="AC324">
        <v>203</v>
      </c>
      <c r="AD324" t="s">
        <v>232</v>
      </c>
      <c r="AE324" t="s">
        <v>521</v>
      </c>
      <c r="AF324">
        <v>272</v>
      </c>
      <c r="AG324">
        <v>1268</v>
      </c>
      <c r="AH324" t="s">
        <v>232</v>
      </c>
      <c r="AI324" t="s">
        <v>521</v>
      </c>
      <c r="AJ324">
        <v>0</v>
      </c>
      <c r="AK324">
        <v>0</v>
      </c>
      <c r="AL324" t="s">
        <v>206</v>
      </c>
      <c r="AM324">
        <v>0</v>
      </c>
      <c r="AN324">
        <v>0</v>
      </c>
      <c r="AO324">
        <v>0</v>
      </c>
      <c r="AP324">
        <v>0</v>
      </c>
      <c r="AQ324" t="s">
        <v>207</v>
      </c>
      <c r="AR324" t="s">
        <v>207</v>
      </c>
      <c r="AS324">
        <v>0</v>
      </c>
      <c r="AT324">
        <v>0</v>
      </c>
      <c r="AU324" t="s">
        <v>207</v>
      </c>
      <c r="AV324" t="s">
        <v>207</v>
      </c>
      <c r="AW324">
        <v>0</v>
      </c>
      <c r="AX324">
        <v>0</v>
      </c>
      <c r="AY324" t="s">
        <v>207</v>
      </c>
      <c r="AZ324" t="s">
        <v>207</v>
      </c>
      <c r="BA324">
        <v>0</v>
      </c>
      <c r="BB324">
        <v>0</v>
      </c>
      <c r="BC324" t="s">
        <v>207</v>
      </c>
      <c r="BD324" t="s">
        <v>207</v>
      </c>
      <c r="BE324">
        <v>0</v>
      </c>
      <c r="BF324">
        <v>0</v>
      </c>
      <c r="BG324" t="s">
        <v>207</v>
      </c>
      <c r="BH324" t="s">
        <v>207</v>
      </c>
      <c r="BI324">
        <v>0</v>
      </c>
      <c r="BJ324">
        <v>0</v>
      </c>
      <c r="BK324">
        <v>385</v>
      </c>
      <c r="BL324">
        <v>0</v>
      </c>
      <c r="BM324">
        <v>0</v>
      </c>
      <c r="BN324">
        <v>0</v>
      </c>
      <c r="BO324" t="s">
        <v>206</v>
      </c>
      <c r="BP324">
        <v>0</v>
      </c>
      <c r="BQ324">
        <v>359</v>
      </c>
      <c r="BR324">
        <v>0</v>
      </c>
      <c r="BS324">
        <v>0</v>
      </c>
      <c r="BT324" t="s">
        <v>206</v>
      </c>
      <c r="BU324">
        <v>0</v>
      </c>
      <c r="BV324">
        <v>0</v>
      </c>
      <c r="BW324">
        <v>204</v>
      </c>
      <c r="BX324">
        <v>0</v>
      </c>
      <c r="BY324" t="s">
        <v>206</v>
      </c>
      <c r="BZ324">
        <v>0</v>
      </c>
      <c r="CA324">
        <v>0</v>
      </c>
      <c r="CB324">
        <v>109</v>
      </c>
      <c r="CC324">
        <v>0</v>
      </c>
      <c r="CD324" t="s">
        <v>206</v>
      </c>
      <c r="CE324">
        <v>0</v>
      </c>
      <c r="CF324">
        <v>0</v>
      </c>
      <c r="CG324">
        <v>203</v>
      </c>
      <c r="CH324">
        <v>0</v>
      </c>
      <c r="CI324" t="s">
        <v>206</v>
      </c>
      <c r="CJ324">
        <v>0</v>
      </c>
      <c r="CK324">
        <v>1268</v>
      </c>
      <c r="CL324">
        <v>0</v>
      </c>
      <c r="CM324">
        <v>0</v>
      </c>
      <c r="CN324" t="s">
        <v>206</v>
      </c>
      <c r="CO324" t="s">
        <v>207</v>
      </c>
      <c r="CP324">
        <v>0</v>
      </c>
      <c r="CQ324">
        <v>0</v>
      </c>
      <c r="CR324">
        <v>0</v>
      </c>
      <c r="CS324">
        <v>512</v>
      </c>
      <c r="CT324">
        <v>2528</v>
      </c>
      <c r="CU324" t="s">
        <v>206</v>
      </c>
      <c r="CV324">
        <v>0</v>
      </c>
      <c r="CW324">
        <v>0</v>
      </c>
      <c r="CX324">
        <v>1110</v>
      </c>
      <c r="CY324">
        <v>7529</v>
      </c>
      <c r="CZ324" t="s">
        <v>219</v>
      </c>
      <c r="DA324">
        <f>Table1[[#This Row],[i- returnees internal present household]]+Table1[[#This Row],[k- abroad returnee household]]</f>
        <v>26</v>
      </c>
      <c r="DB324">
        <f>Table1[[#This Row],[i- returnees internal present individuals]]+Table1[[#This Row],[k- abroad returnee individuals]]</f>
        <v>146</v>
      </c>
      <c r="DC324" t="s">
        <v>219</v>
      </c>
      <c r="DD324">
        <v>14</v>
      </c>
      <c r="DE324">
        <v>73</v>
      </c>
      <c r="DF324">
        <v>7</v>
      </c>
      <c r="DG324">
        <v>36</v>
      </c>
      <c r="DH324" t="s">
        <v>232</v>
      </c>
      <c r="DI324" t="s">
        <v>521</v>
      </c>
      <c r="DJ324" t="s">
        <v>242</v>
      </c>
      <c r="DK324" t="s">
        <v>207</v>
      </c>
      <c r="DL324">
        <v>2</v>
      </c>
      <c r="DM324">
        <v>11</v>
      </c>
      <c r="DN324" t="s">
        <v>232</v>
      </c>
      <c r="DO324" t="s">
        <v>1058</v>
      </c>
      <c r="DP324" t="s">
        <v>242</v>
      </c>
      <c r="DQ324" t="s">
        <v>207</v>
      </c>
      <c r="DR324">
        <v>2</v>
      </c>
      <c r="DS324">
        <v>10</v>
      </c>
      <c r="DT324" t="s">
        <v>232</v>
      </c>
      <c r="DU324" t="s">
        <v>521</v>
      </c>
      <c r="DV324" t="s">
        <v>242</v>
      </c>
      <c r="DW324" t="s">
        <v>207</v>
      </c>
      <c r="DX324">
        <v>3</v>
      </c>
      <c r="DY324">
        <v>16</v>
      </c>
      <c r="DZ324" t="s">
        <v>232</v>
      </c>
      <c r="EA324" t="s">
        <v>521</v>
      </c>
      <c r="EB324" t="s">
        <v>242</v>
      </c>
      <c r="EC324" t="s">
        <v>207</v>
      </c>
      <c r="ED324">
        <v>0</v>
      </c>
      <c r="EE324">
        <v>0</v>
      </c>
      <c r="EF324" t="s">
        <v>207</v>
      </c>
      <c r="EG324" t="s">
        <v>207</v>
      </c>
      <c r="EH324" t="s">
        <v>207</v>
      </c>
      <c r="EI324" t="s">
        <v>207</v>
      </c>
      <c r="EJ324">
        <v>0</v>
      </c>
      <c r="EK324">
        <v>0</v>
      </c>
      <c r="EL324" t="s">
        <v>219</v>
      </c>
      <c r="EM324">
        <v>12</v>
      </c>
      <c r="EN324">
        <v>73</v>
      </c>
      <c r="EO324">
        <v>0</v>
      </c>
      <c r="EP324">
        <v>0</v>
      </c>
      <c r="EQ324" t="s">
        <v>207</v>
      </c>
      <c r="ER324" t="s">
        <v>207</v>
      </c>
      <c r="ES324" t="s">
        <v>207</v>
      </c>
      <c r="ET324" t="s">
        <v>207</v>
      </c>
      <c r="EU324">
        <v>12</v>
      </c>
      <c r="EV324">
        <v>73</v>
      </c>
      <c r="EW324" t="s">
        <v>277</v>
      </c>
      <c r="EX324" t="s">
        <v>278</v>
      </c>
      <c r="EY324" t="s">
        <v>210</v>
      </c>
      <c r="EZ324" t="s">
        <v>207</v>
      </c>
      <c r="FA324">
        <v>0</v>
      </c>
      <c r="FB324">
        <v>0</v>
      </c>
      <c r="FC324" t="s">
        <v>207</v>
      </c>
      <c r="FD324" t="s">
        <v>207</v>
      </c>
      <c r="FE324" t="s">
        <v>207</v>
      </c>
      <c r="FF324" t="s">
        <v>207</v>
      </c>
      <c r="FG324">
        <v>0</v>
      </c>
      <c r="FH324">
        <v>0</v>
      </c>
      <c r="FI324" t="s">
        <v>207</v>
      </c>
      <c r="FJ324" t="s">
        <v>207</v>
      </c>
      <c r="FK324" t="s">
        <v>207</v>
      </c>
      <c r="FL324" t="s">
        <v>207</v>
      </c>
      <c r="FM324">
        <v>0</v>
      </c>
      <c r="FN324">
        <v>0</v>
      </c>
      <c r="FO324" t="s">
        <v>207</v>
      </c>
      <c r="FP324" t="s">
        <v>207</v>
      </c>
      <c r="FQ324" t="s">
        <v>207</v>
      </c>
      <c r="FR324" t="s">
        <v>207</v>
      </c>
      <c r="FS324">
        <v>0</v>
      </c>
      <c r="FT324">
        <v>0</v>
      </c>
      <c r="FU324">
        <v>14</v>
      </c>
      <c r="FV324">
        <v>73</v>
      </c>
      <c r="FW324">
        <v>12</v>
      </c>
      <c r="FX324">
        <v>73</v>
      </c>
      <c r="FY324">
        <v>0</v>
      </c>
      <c r="FZ324">
        <v>0</v>
      </c>
      <c r="GA324">
        <v>0</v>
      </c>
      <c r="GB324">
        <v>0</v>
      </c>
      <c r="GC324" t="s">
        <v>219</v>
      </c>
      <c r="GD324">
        <v>8</v>
      </c>
      <c r="GE324">
        <v>42</v>
      </c>
      <c r="GF324" t="s">
        <v>219</v>
      </c>
      <c r="GG324" t="s">
        <v>232</v>
      </c>
      <c r="GH324" t="s">
        <v>521</v>
      </c>
      <c r="GI324" t="s">
        <v>219</v>
      </c>
      <c r="GJ324" t="s">
        <v>277</v>
      </c>
      <c r="GK324" t="s">
        <v>219</v>
      </c>
      <c r="GL324">
        <v>7</v>
      </c>
      <c r="GM324">
        <v>37</v>
      </c>
      <c r="GN324" t="s">
        <v>219</v>
      </c>
      <c r="GO324" t="s">
        <v>237</v>
      </c>
      <c r="GP324" t="s">
        <v>212</v>
      </c>
      <c r="GQ324" t="s">
        <v>211</v>
      </c>
      <c r="GR324" t="s">
        <v>1256</v>
      </c>
    </row>
    <row r="325" spans="1:200" x14ac:dyDescent="0.2">
      <c r="A325" t="s">
        <v>215</v>
      </c>
      <c r="B325" t="s">
        <v>216</v>
      </c>
      <c r="C325" t="s">
        <v>473</v>
      </c>
      <c r="D325" t="s">
        <v>474</v>
      </c>
      <c r="E325" t="s">
        <v>1257</v>
      </c>
      <c r="F325" t="s">
        <v>1258</v>
      </c>
      <c r="G325">
        <v>9</v>
      </c>
      <c r="H325">
        <v>9</v>
      </c>
      <c r="I325" t="s">
        <v>219</v>
      </c>
      <c r="J325">
        <v>820</v>
      </c>
      <c r="K325">
        <v>4327</v>
      </c>
      <c r="L325">
        <v>157</v>
      </c>
      <c r="M325">
        <v>807</v>
      </c>
      <c r="N325" t="s">
        <v>216</v>
      </c>
      <c r="O325" t="s">
        <v>474</v>
      </c>
      <c r="P325">
        <v>127</v>
      </c>
      <c r="Q325">
        <v>649</v>
      </c>
      <c r="R325" t="s">
        <v>216</v>
      </c>
      <c r="S325" t="s">
        <v>474</v>
      </c>
      <c r="T325">
        <v>0</v>
      </c>
      <c r="U325">
        <v>0</v>
      </c>
      <c r="V325" t="s">
        <v>207</v>
      </c>
      <c r="W325" t="s">
        <v>207</v>
      </c>
      <c r="X325">
        <v>52</v>
      </c>
      <c r="Y325">
        <v>266</v>
      </c>
      <c r="Z325" t="s">
        <v>216</v>
      </c>
      <c r="AA325" t="s">
        <v>474</v>
      </c>
      <c r="AB325">
        <v>266</v>
      </c>
      <c r="AC325">
        <v>1364</v>
      </c>
      <c r="AD325" t="s">
        <v>216</v>
      </c>
      <c r="AE325" t="s">
        <v>474</v>
      </c>
      <c r="AF325">
        <v>218</v>
      </c>
      <c r="AG325">
        <v>1241</v>
      </c>
      <c r="AH325" t="s">
        <v>216</v>
      </c>
      <c r="AI325" t="s">
        <v>474</v>
      </c>
      <c r="AJ325">
        <v>0</v>
      </c>
      <c r="AK325">
        <v>0</v>
      </c>
      <c r="AL325" t="s">
        <v>206</v>
      </c>
      <c r="AM325">
        <v>0</v>
      </c>
      <c r="AN325">
        <v>0</v>
      </c>
      <c r="AO325">
        <v>0</v>
      </c>
      <c r="AP325">
        <v>0</v>
      </c>
      <c r="AQ325" t="s">
        <v>207</v>
      </c>
      <c r="AR325" t="s">
        <v>207</v>
      </c>
      <c r="AS325">
        <v>0</v>
      </c>
      <c r="AT325">
        <v>0</v>
      </c>
      <c r="AU325" t="s">
        <v>207</v>
      </c>
      <c r="AV325" t="s">
        <v>207</v>
      </c>
      <c r="AW325">
        <v>0</v>
      </c>
      <c r="AX325">
        <v>0</v>
      </c>
      <c r="AY325" t="s">
        <v>207</v>
      </c>
      <c r="AZ325" t="s">
        <v>207</v>
      </c>
      <c r="BA325">
        <v>0</v>
      </c>
      <c r="BB325">
        <v>0</v>
      </c>
      <c r="BC325" t="s">
        <v>207</v>
      </c>
      <c r="BD325" t="s">
        <v>207</v>
      </c>
      <c r="BE325">
        <v>0</v>
      </c>
      <c r="BF325">
        <v>0</v>
      </c>
      <c r="BG325" t="s">
        <v>207</v>
      </c>
      <c r="BH325" t="s">
        <v>207</v>
      </c>
      <c r="BI325">
        <v>0</v>
      </c>
      <c r="BJ325">
        <v>0</v>
      </c>
      <c r="BK325">
        <v>807</v>
      </c>
      <c r="BL325">
        <v>0</v>
      </c>
      <c r="BM325">
        <v>0</v>
      </c>
      <c r="BN325">
        <v>0</v>
      </c>
      <c r="BO325" t="s">
        <v>206</v>
      </c>
      <c r="BP325">
        <v>0</v>
      </c>
      <c r="BQ325">
        <v>649</v>
      </c>
      <c r="BR325">
        <v>0</v>
      </c>
      <c r="BS325">
        <v>0</v>
      </c>
      <c r="BT325" t="s">
        <v>206</v>
      </c>
      <c r="BU325">
        <v>0</v>
      </c>
      <c r="BV325">
        <v>0</v>
      </c>
      <c r="BW325">
        <v>0</v>
      </c>
      <c r="BX325">
        <v>0</v>
      </c>
      <c r="BY325" t="s">
        <v>206</v>
      </c>
      <c r="BZ325">
        <v>266</v>
      </c>
      <c r="CA325">
        <v>0</v>
      </c>
      <c r="CB325">
        <v>0</v>
      </c>
      <c r="CC325">
        <v>0</v>
      </c>
      <c r="CD325" t="s">
        <v>206</v>
      </c>
      <c r="CE325">
        <v>0</v>
      </c>
      <c r="CF325">
        <v>0</v>
      </c>
      <c r="CG325">
        <v>1364</v>
      </c>
      <c r="CH325">
        <v>0</v>
      </c>
      <c r="CI325" t="s">
        <v>206</v>
      </c>
      <c r="CJ325">
        <v>0</v>
      </c>
      <c r="CK325">
        <v>1241</v>
      </c>
      <c r="CL325">
        <v>0</v>
      </c>
      <c r="CM325">
        <v>0</v>
      </c>
      <c r="CN325" t="s">
        <v>206</v>
      </c>
      <c r="CO325" t="s">
        <v>207</v>
      </c>
      <c r="CP325">
        <v>0</v>
      </c>
      <c r="CQ325">
        <v>0</v>
      </c>
      <c r="CR325">
        <v>0</v>
      </c>
      <c r="CS325">
        <v>820</v>
      </c>
      <c r="CT325">
        <v>4327</v>
      </c>
      <c r="CU325" t="s">
        <v>206</v>
      </c>
      <c r="CV325">
        <v>0</v>
      </c>
      <c r="CW325">
        <v>0</v>
      </c>
      <c r="CX325">
        <v>1702</v>
      </c>
      <c r="CY325">
        <v>8673</v>
      </c>
      <c r="CZ325" t="s">
        <v>219</v>
      </c>
      <c r="DA325">
        <f>Table1[[#This Row],[i- returnees internal present household]]+Table1[[#This Row],[k- abroad returnee household]]</f>
        <v>545</v>
      </c>
      <c r="DB325">
        <f>Table1[[#This Row],[i- returnees internal present individuals]]+Table1[[#This Row],[k- abroad returnee individuals]]</f>
        <v>2790</v>
      </c>
      <c r="DC325" t="s">
        <v>219</v>
      </c>
      <c r="DD325">
        <v>279</v>
      </c>
      <c r="DE325">
        <v>1428</v>
      </c>
      <c r="DF325">
        <v>124</v>
      </c>
      <c r="DG325">
        <v>629</v>
      </c>
      <c r="DH325" t="s">
        <v>216</v>
      </c>
      <c r="DI325" t="s">
        <v>474</v>
      </c>
      <c r="DJ325" t="s">
        <v>210</v>
      </c>
      <c r="DK325" t="s">
        <v>207</v>
      </c>
      <c r="DL325">
        <v>0</v>
      </c>
      <c r="DM325">
        <v>0</v>
      </c>
      <c r="DN325" t="s">
        <v>207</v>
      </c>
      <c r="DO325" t="s">
        <v>207</v>
      </c>
      <c r="DP325" t="s">
        <v>207</v>
      </c>
      <c r="DQ325" t="s">
        <v>207</v>
      </c>
      <c r="DR325">
        <v>42</v>
      </c>
      <c r="DS325">
        <v>217</v>
      </c>
      <c r="DT325" t="s">
        <v>216</v>
      </c>
      <c r="DU325" t="s">
        <v>474</v>
      </c>
      <c r="DV325" t="s">
        <v>210</v>
      </c>
      <c r="DW325" t="s">
        <v>207</v>
      </c>
      <c r="DX325">
        <v>106</v>
      </c>
      <c r="DY325">
        <v>543</v>
      </c>
      <c r="DZ325" t="s">
        <v>216</v>
      </c>
      <c r="EA325" t="s">
        <v>474</v>
      </c>
      <c r="EB325" t="s">
        <v>210</v>
      </c>
      <c r="EC325" t="s">
        <v>207</v>
      </c>
      <c r="ED325">
        <v>7</v>
      </c>
      <c r="EE325">
        <v>39</v>
      </c>
      <c r="EF325" t="s">
        <v>216</v>
      </c>
      <c r="EG325" t="s">
        <v>474</v>
      </c>
      <c r="EH325" t="s">
        <v>210</v>
      </c>
      <c r="EI325" t="s">
        <v>207</v>
      </c>
      <c r="EJ325">
        <v>0</v>
      </c>
      <c r="EK325">
        <v>0</v>
      </c>
      <c r="EL325" t="s">
        <v>219</v>
      </c>
      <c r="EM325">
        <v>266</v>
      </c>
      <c r="EN325">
        <v>1362</v>
      </c>
      <c r="EO325">
        <v>123</v>
      </c>
      <c r="EP325">
        <v>633</v>
      </c>
      <c r="EQ325" t="s">
        <v>208</v>
      </c>
      <c r="ER325" t="s">
        <v>209</v>
      </c>
      <c r="ES325" t="s">
        <v>242</v>
      </c>
      <c r="ET325" t="s">
        <v>207</v>
      </c>
      <c r="EU325">
        <v>0</v>
      </c>
      <c r="EV325">
        <v>0</v>
      </c>
      <c r="EW325" t="s">
        <v>207</v>
      </c>
      <c r="EX325" t="s">
        <v>207</v>
      </c>
      <c r="EY325" t="s">
        <v>207</v>
      </c>
      <c r="EZ325" t="s">
        <v>207</v>
      </c>
      <c r="FA325">
        <v>104</v>
      </c>
      <c r="FB325">
        <v>535</v>
      </c>
      <c r="FC325" t="s">
        <v>208</v>
      </c>
      <c r="FD325" t="s">
        <v>209</v>
      </c>
      <c r="FE325" t="s">
        <v>242</v>
      </c>
      <c r="FF325" t="s">
        <v>207</v>
      </c>
      <c r="FG325">
        <v>34</v>
      </c>
      <c r="FH325">
        <v>172</v>
      </c>
      <c r="FI325" t="s">
        <v>208</v>
      </c>
      <c r="FJ325" t="s">
        <v>209</v>
      </c>
      <c r="FK325" t="s">
        <v>242</v>
      </c>
      <c r="FL325" t="s">
        <v>207</v>
      </c>
      <c r="FM325">
        <v>5</v>
      </c>
      <c r="FN325">
        <v>22</v>
      </c>
      <c r="FO325" t="s">
        <v>208</v>
      </c>
      <c r="FP325" t="s">
        <v>209</v>
      </c>
      <c r="FQ325" t="s">
        <v>242</v>
      </c>
      <c r="FR325" t="s">
        <v>207</v>
      </c>
      <c r="FS325">
        <v>0</v>
      </c>
      <c r="FT325">
        <v>0</v>
      </c>
      <c r="FU325">
        <v>283</v>
      </c>
      <c r="FV325">
        <v>1460</v>
      </c>
      <c r="FW325">
        <v>144</v>
      </c>
      <c r="FX325">
        <v>744</v>
      </c>
      <c r="FY325">
        <v>118</v>
      </c>
      <c r="FZ325">
        <v>586</v>
      </c>
      <c r="GA325">
        <v>0</v>
      </c>
      <c r="GB325">
        <v>0</v>
      </c>
      <c r="GC325" t="s">
        <v>219</v>
      </c>
      <c r="GD325">
        <v>337</v>
      </c>
      <c r="GE325">
        <v>1751</v>
      </c>
      <c r="GF325" t="s">
        <v>219</v>
      </c>
      <c r="GG325" t="s">
        <v>216</v>
      </c>
      <c r="GH325" t="s">
        <v>474</v>
      </c>
      <c r="GI325" t="s">
        <v>206</v>
      </c>
      <c r="GJ325" t="s">
        <v>207</v>
      </c>
      <c r="GK325" t="s">
        <v>219</v>
      </c>
      <c r="GL325">
        <v>255</v>
      </c>
      <c r="GM325">
        <v>1345</v>
      </c>
      <c r="GN325" t="s">
        <v>219</v>
      </c>
      <c r="GO325" t="s">
        <v>212</v>
      </c>
      <c r="GP325" t="s">
        <v>211</v>
      </c>
      <c r="GQ325" t="s">
        <v>237</v>
      </c>
      <c r="GR325" t="s">
        <v>1259</v>
      </c>
    </row>
    <row r="326" spans="1:200" x14ac:dyDescent="0.2">
      <c r="A326" t="s">
        <v>261</v>
      </c>
      <c r="B326" t="s">
        <v>262</v>
      </c>
      <c r="C326" t="s">
        <v>462</v>
      </c>
      <c r="D326" t="s">
        <v>373</v>
      </c>
      <c r="E326" t="s">
        <v>1260</v>
      </c>
      <c r="F326" t="s">
        <v>373</v>
      </c>
      <c r="G326">
        <v>9</v>
      </c>
      <c r="H326">
        <v>9</v>
      </c>
      <c r="I326" t="s">
        <v>219</v>
      </c>
      <c r="J326">
        <v>250</v>
      </c>
      <c r="K326">
        <v>1295</v>
      </c>
      <c r="L326">
        <v>0</v>
      </c>
      <c r="M326">
        <v>0</v>
      </c>
      <c r="N326" t="s">
        <v>207</v>
      </c>
      <c r="O326" t="s">
        <v>207</v>
      </c>
      <c r="P326">
        <v>100</v>
      </c>
      <c r="Q326">
        <v>545</v>
      </c>
      <c r="R326" t="s">
        <v>262</v>
      </c>
      <c r="S326" t="s">
        <v>373</v>
      </c>
      <c r="T326">
        <v>100</v>
      </c>
      <c r="U326">
        <v>500</v>
      </c>
      <c r="V326" t="s">
        <v>262</v>
      </c>
      <c r="W326" t="s">
        <v>373</v>
      </c>
      <c r="X326">
        <v>0</v>
      </c>
      <c r="Y326">
        <v>0</v>
      </c>
      <c r="Z326" t="s">
        <v>207</v>
      </c>
      <c r="AA326" t="s">
        <v>207</v>
      </c>
      <c r="AB326">
        <v>50</v>
      </c>
      <c r="AC326">
        <v>250</v>
      </c>
      <c r="AD326" t="s">
        <v>262</v>
      </c>
      <c r="AE326" t="s">
        <v>373</v>
      </c>
      <c r="AF326">
        <v>0</v>
      </c>
      <c r="AG326">
        <v>0</v>
      </c>
      <c r="AH326" t="s">
        <v>207</v>
      </c>
      <c r="AI326" t="s">
        <v>207</v>
      </c>
      <c r="AJ326">
        <v>0</v>
      </c>
      <c r="AK326">
        <v>0</v>
      </c>
      <c r="AL326" t="s">
        <v>219</v>
      </c>
      <c r="AM326">
        <v>75</v>
      </c>
      <c r="AN326">
        <v>385</v>
      </c>
      <c r="AO326">
        <v>30</v>
      </c>
      <c r="AP326">
        <v>160</v>
      </c>
      <c r="AQ326" t="s">
        <v>281</v>
      </c>
      <c r="AR326" t="s">
        <v>484</v>
      </c>
      <c r="AS326">
        <v>40</v>
      </c>
      <c r="AT326">
        <v>200</v>
      </c>
      <c r="AU326" t="s">
        <v>281</v>
      </c>
      <c r="AV326" t="s">
        <v>484</v>
      </c>
      <c r="AW326">
        <v>0</v>
      </c>
      <c r="AX326">
        <v>0</v>
      </c>
      <c r="AY326" t="s">
        <v>207</v>
      </c>
      <c r="AZ326" t="s">
        <v>207</v>
      </c>
      <c r="BA326">
        <v>5</v>
      </c>
      <c r="BB326">
        <v>25</v>
      </c>
      <c r="BC326" t="s">
        <v>281</v>
      </c>
      <c r="BD326" t="s">
        <v>484</v>
      </c>
      <c r="BE326">
        <v>0</v>
      </c>
      <c r="BF326">
        <v>0</v>
      </c>
      <c r="BG326" t="s">
        <v>207</v>
      </c>
      <c r="BH326" t="s">
        <v>207</v>
      </c>
      <c r="BI326">
        <v>0</v>
      </c>
      <c r="BJ326">
        <v>0</v>
      </c>
      <c r="BK326">
        <v>0</v>
      </c>
      <c r="BL326">
        <v>0</v>
      </c>
      <c r="BM326">
        <v>0</v>
      </c>
      <c r="BN326">
        <v>0</v>
      </c>
      <c r="BO326" t="s">
        <v>206</v>
      </c>
      <c r="BP326">
        <v>545</v>
      </c>
      <c r="BQ326">
        <v>0</v>
      </c>
      <c r="BR326">
        <v>0</v>
      </c>
      <c r="BS326">
        <v>0</v>
      </c>
      <c r="BT326" t="s">
        <v>206</v>
      </c>
      <c r="BU326">
        <v>0</v>
      </c>
      <c r="BV326">
        <v>0</v>
      </c>
      <c r="BW326">
        <v>500</v>
      </c>
      <c r="BX326">
        <v>0</v>
      </c>
      <c r="BY326" t="s">
        <v>206</v>
      </c>
      <c r="BZ326">
        <v>0</v>
      </c>
      <c r="CA326">
        <v>0</v>
      </c>
      <c r="CB326">
        <v>0</v>
      </c>
      <c r="CC326">
        <v>0</v>
      </c>
      <c r="CD326" t="s">
        <v>206</v>
      </c>
      <c r="CE326">
        <v>0</v>
      </c>
      <c r="CF326">
        <v>250</v>
      </c>
      <c r="CG326">
        <v>0</v>
      </c>
      <c r="CH326">
        <v>0</v>
      </c>
      <c r="CI326" t="s">
        <v>206</v>
      </c>
      <c r="CJ326">
        <v>0</v>
      </c>
      <c r="CK326">
        <v>0</v>
      </c>
      <c r="CL326">
        <v>0</v>
      </c>
      <c r="CM326">
        <v>0</v>
      </c>
      <c r="CN326" t="s">
        <v>206</v>
      </c>
      <c r="CO326" t="s">
        <v>207</v>
      </c>
      <c r="CP326">
        <v>0</v>
      </c>
      <c r="CQ326">
        <v>0</v>
      </c>
      <c r="CR326">
        <v>0</v>
      </c>
      <c r="CS326">
        <v>250</v>
      </c>
      <c r="CT326">
        <v>1295</v>
      </c>
      <c r="CU326" t="s">
        <v>206</v>
      </c>
      <c r="CV326">
        <v>0</v>
      </c>
      <c r="CW326">
        <v>0</v>
      </c>
      <c r="CX326">
        <v>5769</v>
      </c>
      <c r="CY326">
        <v>31727</v>
      </c>
      <c r="CZ326" t="s">
        <v>219</v>
      </c>
      <c r="DA326">
        <f>Table1[[#This Row],[i- returnees internal present household]]+Table1[[#This Row],[k- abroad returnee household]]</f>
        <v>900</v>
      </c>
      <c r="DB326">
        <f>Table1[[#This Row],[i- returnees internal present individuals]]+Table1[[#This Row],[k- abroad returnee individuals]]</f>
        <v>4695</v>
      </c>
      <c r="DC326" t="s">
        <v>219</v>
      </c>
      <c r="DD326">
        <v>400</v>
      </c>
      <c r="DE326">
        <v>2000</v>
      </c>
      <c r="DF326">
        <v>300</v>
      </c>
      <c r="DG326">
        <v>1500</v>
      </c>
      <c r="DH326" t="s">
        <v>253</v>
      </c>
      <c r="DI326" t="s">
        <v>254</v>
      </c>
      <c r="DJ326" t="s">
        <v>210</v>
      </c>
      <c r="DK326" t="s">
        <v>207</v>
      </c>
      <c r="DL326">
        <v>100</v>
      </c>
      <c r="DM326">
        <v>500</v>
      </c>
      <c r="DN326" t="s">
        <v>262</v>
      </c>
      <c r="DO326" t="s">
        <v>362</v>
      </c>
      <c r="DP326" t="s">
        <v>210</v>
      </c>
      <c r="DQ326" t="s">
        <v>207</v>
      </c>
      <c r="DR326">
        <v>0</v>
      </c>
      <c r="DS326">
        <v>0</v>
      </c>
      <c r="DT326" t="s">
        <v>207</v>
      </c>
      <c r="DU326" t="s">
        <v>207</v>
      </c>
      <c r="DV326" t="s">
        <v>207</v>
      </c>
      <c r="DW326" t="s">
        <v>207</v>
      </c>
      <c r="DX326">
        <v>0</v>
      </c>
      <c r="DY326">
        <v>0</v>
      </c>
      <c r="DZ326" t="s">
        <v>207</v>
      </c>
      <c r="EA326" t="s">
        <v>207</v>
      </c>
      <c r="EB326" t="s">
        <v>207</v>
      </c>
      <c r="EC326" t="s">
        <v>207</v>
      </c>
      <c r="ED326">
        <v>0</v>
      </c>
      <c r="EE326">
        <v>0</v>
      </c>
      <c r="EF326" t="s">
        <v>207</v>
      </c>
      <c r="EG326" t="s">
        <v>207</v>
      </c>
      <c r="EH326" t="s">
        <v>207</v>
      </c>
      <c r="EI326" t="s">
        <v>207</v>
      </c>
      <c r="EJ326">
        <v>0</v>
      </c>
      <c r="EK326">
        <v>0</v>
      </c>
      <c r="EL326" t="s">
        <v>219</v>
      </c>
      <c r="EM326">
        <v>500</v>
      </c>
      <c r="EN326">
        <v>2695</v>
      </c>
      <c r="EO326">
        <v>430</v>
      </c>
      <c r="EP326">
        <v>2345</v>
      </c>
      <c r="EQ326" t="s">
        <v>281</v>
      </c>
      <c r="ER326" t="s">
        <v>484</v>
      </c>
      <c r="ES326" t="s">
        <v>210</v>
      </c>
      <c r="ET326" t="s">
        <v>207</v>
      </c>
      <c r="EU326">
        <v>70</v>
      </c>
      <c r="EV326">
        <v>350</v>
      </c>
      <c r="EW326" t="s">
        <v>281</v>
      </c>
      <c r="EX326" t="s">
        <v>484</v>
      </c>
      <c r="EY326" t="s">
        <v>210</v>
      </c>
      <c r="EZ326" t="s">
        <v>207</v>
      </c>
      <c r="FA326">
        <v>0</v>
      </c>
      <c r="FB326">
        <v>0</v>
      </c>
      <c r="FC326" t="s">
        <v>207</v>
      </c>
      <c r="FD326" t="s">
        <v>207</v>
      </c>
      <c r="FE326" t="s">
        <v>207</v>
      </c>
      <c r="FF326" t="s">
        <v>207</v>
      </c>
      <c r="FG326">
        <v>0</v>
      </c>
      <c r="FH326">
        <v>0</v>
      </c>
      <c r="FI326" t="s">
        <v>207</v>
      </c>
      <c r="FJ326" t="s">
        <v>207</v>
      </c>
      <c r="FK326" t="s">
        <v>207</v>
      </c>
      <c r="FL326" t="s">
        <v>207</v>
      </c>
      <c r="FM326">
        <v>0</v>
      </c>
      <c r="FN326">
        <v>0</v>
      </c>
      <c r="FO326" t="s">
        <v>207</v>
      </c>
      <c r="FP326" t="s">
        <v>207</v>
      </c>
      <c r="FQ326" t="s">
        <v>207</v>
      </c>
      <c r="FR326" t="s">
        <v>207</v>
      </c>
      <c r="FS326">
        <v>0</v>
      </c>
      <c r="FT326">
        <v>0</v>
      </c>
      <c r="FU326">
        <v>400</v>
      </c>
      <c r="FV326">
        <v>2000</v>
      </c>
      <c r="FW326">
        <v>400</v>
      </c>
      <c r="FX326">
        <v>2195</v>
      </c>
      <c r="FY326">
        <v>100</v>
      </c>
      <c r="FZ326">
        <v>500</v>
      </c>
      <c r="GA326">
        <v>0</v>
      </c>
      <c r="GB326">
        <v>0</v>
      </c>
      <c r="GC326" t="s">
        <v>219</v>
      </c>
      <c r="GD326">
        <v>224</v>
      </c>
      <c r="GE326">
        <v>1120</v>
      </c>
      <c r="GF326" t="s">
        <v>219</v>
      </c>
      <c r="GG326" t="s">
        <v>262</v>
      </c>
      <c r="GH326" t="s">
        <v>373</v>
      </c>
      <c r="GI326" t="s">
        <v>219</v>
      </c>
      <c r="GJ326" t="s">
        <v>281</v>
      </c>
      <c r="GK326" t="s">
        <v>219</v>
      </c>
      <c r="GL326">
        <v>107</v>
      </c>
      <c r="GM326">
        <v>561</v>
      </c>
      <c r="GN326" t="s">
        <v>219</v>
      </c>
      <c r="GO326" t="s">
        <v>211</v>
      </c>
      <c r="GP326" t="s">
        <v>257</v>
      </c>
      <c r="GQ326" t="s">
        <v>211</v>
      </c>
      <c r="GR326" t="s">
        <v>220</v>
      </c>
    </row>
    <row r="327" spans="1:200" x14ac:dyDescent="0.2">
      <c r="A327" t="s">
        <v>215</v>
      </c>
      <c r="B327" t="s">
        <v>216</v>
      </c>
      <c r="C327" t="s">
        <v>604</v>
      </c>
      <c r="D327" t="s">
        <v>415</v>
      </c>
      <c r="E327" t="s">
        <v>1261</v>
      </c>
      <c r="F327" t="s">
        <v>1262</v>
      </c>
      <c r="G327">
        <v>9</v>
      </c>
      <c r="H327">
        <v>9</v>
      </c>
      <c r="I327" t="s">
        <v>219</v>
      </c>
      <c r="J327">
        <v>220</v>
      </c>
      <c r="K327">
        <v>1278</v>
      </c>
      <c r="L327">
        <v>0</v>
      </c>
      <c r="M327">
        <v>0</v>
      </c>
      <c r="N327" t="s">
        <v>207</v>
      </c>
      <c r="O327" t="s">
        <v>207</v>
      </c>
      <c r="P327">
        <v>50</v>
      </c>
      <c r="Q327">
        <v>243</v>
      </c>
      <c r="R327" t="s">
        <v>216</v>
      </c>
      <c r="S327" t="s">
        <v>415</v>
      </c>
      <c r="T327">
        <v>70</v>
      </c>
      <c r="U327">
        <v>420</v>
      </c>
      <c r="V327" t="s">
        <v>216</v>
      </c>
      <c r="W327" t="s">
        <v>415</v>
      </c>
      <c r="X327">
        <v>100</v>
      </c>
      <c r="Y327">
        <v>615</v>
      </c>
      <c r="Z327" t="s">
        <v>216</v>
      </c>
      <c r="AA327" t="s">
        <v>415</v>
      </c>
      <c r="AB327">
        <v>0</v>
      </c>
      <c r="AC327">
        <v>0</v>
      </c>
      <c r="AD327" t="s">
        <v>207</v>
      </c>
      <c r="AE327" t="s">
        <v>207</v>
      </c>
      <c r="AF327">
        <v>0</v>
      </c>
      <c r="AG327">
        <v>0</v>
      </c>
      <c r="AH327" t="s">
        <v>207</v>
      </c>
      <c r="AI327" t="s">
        <v>207</v>
      </c>
      <c r="AJ327">
        <v>0</v>
      </c>
      <c r="AK327">
        <v>0</v>
      </c>
      <c r="AL327" t="s">
        <v>206</v>
      </c>
      <c r="AM327">
        <v>0</v>
      </c>
      <c r="AN327">
        <v>0</v>
      </c>
      <c r="AO327">
        <v>0</v>
      </c>
      <c r="AP327">
        <v>0</v>
      </c>
      <c r="AQ327" t="s">
        <v>207</v>
      </c>
      <c r="AR327" t="s">
        <v>207</v>
      </c>
      <c r="AS327">
        <v>0</v>
      </c>
      <c r="AT327">
        <v>0</v>
      </c>
      <c r="AU327" t="s">
        <v>207</v>
      </c>
      <c r="AV327" t="s">
        <v>207</v>
      </c>
      <c r="AW327">
        <v>0</v>
      </c>
      <c r="AX327">
        <v>0</v>
      </c>
      <c r="AY327" t="s">
        <v>207</v>
      </c>
      <c r="AZ327" t="s">
        <v>207</v>
      </c>
      <c r="BA327">
        <v>0</v>
      </c>
      <c r="BB327">
        <v>0</v>
      </c>
      <c r="BC327" t="s">
        <v>207</v>
      </c>
      <c r="BD327" t="s">
        <v>207</v>
      </c>
      <c r="BE327">
        <v>0</v>
      </c>
      <c r="BF327">
        <v>0</v>
      </c>
      <c r="BG327" t="s">
        <v>207</v>
      </c>
      <c r="BH327" t="s">
        <v>207</v>
      </c>
      <c r="BI327">
        <v>0</v>
      </c>
      <c r="BJ327">
        <v>0</v>
      </c>
      <c r="BK327">
        <v>0</v>
      </c>
      <c r="BL327">
        <v>0</v>
      </c>
      <c r="BM327">
        <v>0</v>
      </c>
      <c r="BN327">
        <v>0</v>
      </c>
      <c r="BO327" t="s">
        <v>206</v>
      </c>
      <c r="BP327">
        <v>243</v>
      </c>
      <c r="BQ327">
        <v>0</v>
      </c>
      <c r="BR327">
        <v>0</v>
      </c>
      <c r="BS327">
        <v>0</v>
      </c>
      <c r="BT327" t="s">
        <v>206</v>
      </c>
      <c r="BU327">
        <v>420</v>
      </c>
      <c r="BV327">
        <v>0</v>
      </c>
      <c r="BW327">
        <v>0</v>
      </c>
      <c r="BX327">
        <v>0</v>
      </c>
      <c r="BY327" t="s">
        <v>206</v>
      </c>
      <c r="BZ327">
        <v>615</v>
      </c>
      <c r="CA327">
        <v>0</v>
      </c>
      <c r="CB327">
        <v>0</v>
      </c>
      <c r="CC327">
        <v>0</v>
      </c>
      <c r="CD327" t="s">
        <v>206</v>
      </c>
      <c r="CE327">
        <v>0</v>
      </c>
      <c r="CF327">
        <v>0</v>
      </c>
      <c r="CG327">
        <v>0</v>
      </c>
      <c r="CH327">
        <v>0</v>
      </c>
      <c r="CI327" t="s">
        <v>206</v>
      </c>
      <c r="CJ327">
        <v>0</v>
      </c>
      <c r="CK327">
        <v>0</v>
      </c>
      <c r="CL327">
        <v>0</v>
      </c>
      <c r="CM327">
        <v>0</v>
      </c>
      <c r="CN327" t="s">
        <v>206</v>
      </c>
      <c r="CO327" t="s">
        <v>207</v>
      </c>
      <c r="CP327">
        <v>0</v>
      </c>
      <c r="CQ327">
        <v>0</v>
      </c>
      <c r="CR327">
        <v>0</v>
      </c>
      <c r="CS327">
        <v>220</v>
      </c>
      <c r="CT327">
        <v>1278</v>
      </c>
      <c r="CU327" t="s">
        <v>206</v>
      </c>
      <c r="CV327">
        <v>0</v>
      </c>
      <c r="CW327">
        <v>0</v>
      </c>
      <c r="CX327">
        <v>1500</v>
      </c>
      <c r="CY327">
        <v>8126</v>
      </c>
      <c r="CZ327" t="s">
        <v>219</v>
      </c>
      <c r="DA327">
        <f>Table1[[#This Row],[i- returnees internal present household]]+Table1[[#This Row],[k- abroad returnee household]]</f>
        <v>339</v>
      </c>
      <c r="DB327">
        <f>Table1[[#This Row],[i- returnees internal present individuals]]+Table1[[#This Row],[k- abroad returnee individuals]]</f>
        <v>1932</v>
      </c>
      <c r="DC327" t="s">
        <v>219</v>
      </c>
      <c r="DD327">
        <v>139</v>
      </c>
      <c r="DE327">
        <v>805</v>
      </c>
      <c r="DF327">
        <v>0</v>
      </c>
      <c r="DG327">
        <v>0</v>
      </c>
      <c r="DH327" t="s">
        <v>207</v>
      </c>
      <c r="DI327" t="s">
        <v>207</v>
      </c>
      <c r="DJ327" t="s">
        <v>207</v>
      </c>
      <c r="DK327" t="s">
        <v>207</v>
      </c>
      <c r="DL327">
        <v>0</v>
      </c>
      <c r="DM327">
        <v>0</v>
      </c>
      <c r="DN327" t="s">
        <v>207</v>
      </c>
      <c r="DO327" t="s">
        <v>207</v>
      </c>
      <c r="DP327" t="s">
        <v>207</v>
      </c>
      <c r="DQ327" t="s">
        <v>207</v>
      </c>
      <c r="DR327">
        <v>36</v>
      </c>
      <c r="DS327">
        <v>186</v>
      </c>
      <c r="DT327" t="s">
        <v>253</v>
      </c>
      <c r="DU327" t="s">
        <v>254</v>
      </c>
      <c r="DV327" t="s">
        <v>210</v>
      </c>
      <c r="DW327" t="s">
        <v>207</v>
      </c>
      <c r="DX327">
        <v>60</v>
      </c>
      <c r="DY327">
        <v>392</v>
      </c>
      <c r="DZ327" t="s">
        <v>253</v>
      </c>
      <c r="EA327" t="s">
        <v>254</v>
      </c>
      <c r="EB327" t="s">
        <v>210</v>
      </c>
      <c r="EC327" t="s">
        <v>207</v>
      </c>
      <c r="ED327">
        <v>43</v>
      </c>
      <c r="EE327">
        <v>227</v>
      </c>
      <c r="EF327" t="s">
        <v>253</v>
      </c>
      <c r="EG327" t="s">
        <v>254</v>
      </c>
      <c r="EH327" t="s">
        <v>242</v>
      </c>
      <c r="EI327" t="s">
        <v>207</v>
      </c>
      <c r="EJ327">
        <v>0</v>
      </c>
      <c r="EK327">
        <v>0</v>
      </c>
      <c r="EL327" t="s">
        <v>219</v>
      </c>
      <c r="EM327">
        <v>200</v>
      </c>
      <c r="EN327">
        <v>1127</v>
      </c>
      <c r="EO327">
        <v>0</v>
      </c>
      <c r="EP327">
        <v>0</v>
      </c>
      <c r="EQ327" t="s">
        <v>207</v>
      </c>
      <c r="ER327" t="s">
        <v>207</v>
      </c>
      <c r="ES327" t="s">
        <v>207</v>
      </c>
      <c r="ET327" t="s">
        <v>207</v>
      </c>
      <c r="EU327">
        <v>0</v>
      </c>
      <c r="EV327">
        <v>0</v>
      </c>
      <c r="EW327" t="s">
        <v>207</v>
      </c>
      <c r="EX327" t="s">
        <v>207</v>
      </c>
      <c r="EY327" t="s">
        <v>207</v>
      </c>
      <c r="EZ327" t="s">
        <v>207</v>
      </c>
      <c r="FA327">
        <v>120</v>
      </c>
      <c r="FB327">
        <v>676</v>
      </c>
      <c r="FC327" t="s">
        <v>208</v>
      </c>
      <c r="FD327" t="s">
        <v>209</v>
      </c>
      <c r="FE327" t="s">
        <v>210</v>
      </c>
      <c r="FF327" t="s">
        <v>207</v>
      </c>
      <c r="FG327">
        <v>61</v>
      </c>
      <c r="FH327">
        <v>344</v>
      </c>
      <c r="FI327" t="s">
        <v>208</v>
      </c>
      <c r="FJ327" t="s">
        <v>209</v>
      </c>
      <c r="FK327" t="s">
        <v>210</v>
      </c>
      <c r="FL327" t="s">
        <v>207</v>
      </c>
      <c r="FM327">
        <v>19</v>
      </c>
      <c r="FN327">
        <v>107</v>
      </c>
      <c r="FO327" t="s">
        <v>208</v>
      </c>
      <c r="FP327" t="s">
        <v>209</v>
      </c>
      <c r="FQ327" t="s">
        <v>242</v>
      </c>
      <c r="FR327" t="s">
        <v>207</v>
      </c>
      <c r="FS327">
        <v>0</v>
      </c>
      <c r="FT327">
        <v>0</v>
      </c>
      <c r="FU327">
        <v>103</v>
      </c>
      <c r="FV327">
        <v>587</v>
      </c>
      <c r="FW327">
        <v>141</v>
      </c>
      <c r="FX327">
        <v>804</v>
      </c>
      <c r="FY327">
        <v>95</v>
      </c>
      <c r="FZ327">
        <v>541</v>
      </c>
      <c r="GA327">
        <v>0</v>
      </c>
      <c r="GB327">
        <v>0</v>
      </c>
      <c r="GC327" t="s">
        <v>219</v>
      </c>
      <c r="GD327">
        <v>278</v>
      </c>
      <c r="GE327">
        <v>1701</v>
      </c>
      <c r="GF327" t="s">
        <v>219</v>
      </c>
      <c r="GG327" t="s">
        <v>216</v>
      </c>
      <c r="GH327" t="s">
        <v>415</v>
      </c>
      <c r="GI327" t="s">
        <v>206</v>
      </c>
      <c r="GJ327" t="s">
        <v>207</v>
      </c>
      <c r="GK327" t="s">
        <v>219</v>
      </c>
      <c r="GL327">
        <v>83</v>
      </c>
      <c r="GM327">
        <v>434</v>
      </c>
      <c r="GN327" t="s">
        <v>206</v>
      </c>
      <c r="GO327" t="s">
        <v>212</v>
      </c>
      <c r="GP327" t="s">
        <v>212</v>
      </c>
      <c r="GQ327" t="s">
        <v>212</v>
      </c>
      <c r="GR327" t="s">
        <v>1263</v>
      </c>
    </row>
    <row r="328" spans="1:200" x14ac:dyDescent="0.2">
      <c r="A328" t="s">
        <v>231</v>
      </c>
      <c r="B328" t="s">
        <v>232</v>
      </c>
      <c r="C328" t="s">
        <v>1254</v>
      </c>
      <c r="D328" t="s">
        <v>521</v>
      </c>
      <c r="E328" t="s">
        <v>1264</v>
      </c>
      <c r="F328" t="s">
        <v>1265</v>
      </c>
      <c r="G328">
        <v>9</v>
      </c>
      <c r="H328">
        <v>9</v>
      </c>
      <c r="I328" t="s">
        <v>219</v>
      </c>
      <c r="J328">
        <v>506</v>
      </c>
      <c r="K328">
        <v>2731</v>
      </c>
      <c r="L328">
        <v>135</v>
      </c>
      <c r="M328">
        <v>702</v>
      </c>
      <c r="N328" t="s">
        <v>232</v>
      </c>
      <c r="O328" t="s">
        <v>521</v>
      </c>
      <c r="P328">
        <v>121</v>
      </c>
      <c r="Q328">
        <v>629</v>
      </c>
      <c r="R328" t="s">
        <v>232</v>
      </c>
      <c r="S328" t="s">
        <v>521</v>
      </c>
      <c r="T328">
        <v>63</v>
      </c>
      <c r="U328">
        <v>328</v>
      </c>
      <c r="V328" t="s">
        <v>232</v>
      </c>
      <c r="W328" t="s">
        <v>521</v>
      </c>
      <c r="X328">
        <v>32</v>
      </c>
      <c r="Y328">
        <v>172</v>
      </c>
      <c r="Z328" t="s">
        <v>232</v>
      </c>
      <c r="AA328" t="s">
        <v>521</v>
      </c>
      <c r="AB328">
        <v>37</v>
      </c>
      <c r="AC328">
        <v>192</v>
      </c>
      <c r="AD328" t="s">
        <v>232</v>
      </c>
      <c r="AE328" t="s">
        <v>521</v>
      </c>
      <c r="AF328">
        <v>118</v>
      </c>
      <c r="AG328">
        <v>708</v>
      </c>
      <c r="AH328" t="s">
        <v>232</v>
      </c>
      <c r="AI328" t="s">
        <v>521</v>
      </c>
      <c r="AJ328">
        <v>0</v>
      </c>
      <c r="AK328">
        <v>0</v>
      </c>
      <c r="AL328" t="s">
        <v>206</v>
      </c>
      <c r="AM328">
        <v>0</v>
      </c>
      <c r="AN328">
        <v>0</v>
      </c>
      <c r="AO328">
        <v>0</v>
      </c>
      <c r="AP328">
        <v>0</v>
      </c>
      <c r="AQ328" t="s">
        <v>207</v>
      </c>
      <c r="AR328" t="s">
        <v>207</v>
      </c>
      <c r="AS328">
        <v>0</v>
      </c>
      <c r="AT328">
        <v>0</v>
      </c>
      <c r="AU328" t="s">
        <v>207</v>
      </c>
      <c r="AV328" t="s">
        <v>207</v>
      </c>
      <c r="AW328">
        <v>0</v>
      </c>
      <c r="AX328">
        <v>0</v>
      </c>
      <c r="AY328" t="s">
        <v>207</v>
      </c>
      <c r="AZ328" t="s">
        <v>207</v>
      </c>
      <c r="BA328">
        <v>0</v>
      </c>
      <c r="BB328">
        <v>0</v>
      </c>
      <c r="BC328" t="s">
        <v>207</v>
      </c>
      <c r="BD328" t="s">
        <v>207</v>
      </c>
      <c r="BE328">
        <v>0</v>
      </c>
      <c r="BF328">
        <v>0</v>
      </c>
      <c r="BG328" t="s">
        <v>207</v>
      </c>
      <c r="BH328" t="s">
        <v>207</v>
      </c>
      <c r="BI328">
        <v>0</v>
      </c>
      <c r="BJ328">
        <v>0</v>
      </c>
      <c r="BK328">
        <v>702</v>
      </c>
      <c r="BL328">
        <v>0</v>
      </c>
      <c r="BM328">
        <v>0</v>
      </c>
      <c r="BN328">
        <v>0</v>
      </c>
      <c r="BO328" t="s">
        <v>206</v>
      </c>
      <c r="BP328">
        <v>0</v>
      </c>
      <c r="BQ328">
        <v>629</v>
      </c>
      <c r="BR328">
        <v>0</v>
      </c>
      <c r="BS328">
        <v>0</v>
      </c>
      <c r="BT328" t="s">
        <v>206</v>
      </c>
      <c r="BU328">
        <v>0</v>
      </c>
      <c r="BV328">
        <v>328</v>
      </c>
      <c r="BW328">
        <v>0</v>
      </c>
      <c r="BX328">
        <v>0</v>
      </c>
      <c r="BY328" t="s">
        <v>206</v>
      </c>
      <c r="BZ328">
        <v>0</v>
      </c>
      <c r="CA328">
        <v>172</v>
      </c>
      <c r="CB328">
        <v>0</v>
      </c>
      <c r="CC328">
        <v>0</v>
      </c>
      <c r="CD328" t="s">
        <v>206</v>
      </c>
      <c r="CE328">
        <v>0</v>
      </c>
      <c r="CF328">
        <v>0</v>
      </c>
      <c r="CG328">
        <v>192</v>
      </c>
      <c r="CH328">
        <v>0</v>
      </c>
      <c r="CI328" t="s">
        <v>206</v>
      </c>
      <c r="CJ328">
        <v>0</v>
      </c>
      <c r="CK328">
        <v>708</v>
      </c>
      <c r="CL328">
        <v>0</v>
      </c>
      <c r="CM328">
        <v>0</v>
      </c>
      <c r="CN328" t="s">
        <v>206</v>
      </c>
      <c r="CO328" t="s">
        <v>207</v>
      </c>
      <c r="CP328">
        <v>0</v>
      </c>
      <c r="CQ328">
        <v>0</v>
      </c>
      <c r="CR328">
        <v>0</v>
      </c>
      <c r="CS328">
        <v>506</v>
      </c>
      <c r="CT328">
        <v>2731</v>
      </c>
      <c r="CU328" t="s">
        <v>206</v>
      </c>
      <c r="CV328">
        <v>0</v>
      </c>
      <c r="CW328">
        <v>0</v>
      </c>
      <c r="CX328">
        <v>2726</v>
      </c>
      <c r="CY328">
        <v>14375</v>
      </c>
      <c r="CZ328" t="s">
        <v>219</v>
      </c>
      <c r="DA328">
        <f>Table1[[#This Row],[i- returnees internal present household]]+Table1[[#This Row],[k- abroad returnee household]]</f>
        <v>255</v>
      </c>
      <c r="DB328">
        <f>Table1[[#This Row],[i- returnees internal present individuals]]+Table1[[#This Row],[k- abroad returnee individuals]]</f>
        <v>1333</v>
      </c>
      <c r="DC328" t="s">
        <v>219</v>
      </c>
      <c r="DD328">
        <v>255</v>
      </c>
      <c r="DE328">
        <v>1333</v>
      </c>
      <c r="DF328">
        <v>49</v>
      </c>
      <c r="DG328">
        <v>255</v>
      </c>
      <c r="DH328" t="s">
        <v>232</v>
      </c>
      <c r="DI328" t="s">
        <v>521</v>
      </c>
      <c r="DJ328" t="s">
        <v>210</v>
      </c>
      <c r="DK328" t="s">
        <v>207</v>
      </c>
      <c r="DL328">
        <v>12</v>
      </c>
      <c r="DM328">
        <v>62</v>
      </c>
      <c r="DN328" t="s">
        <v>232</v>
      </c>
      <c r="DO328" t="s">
        <v>1058</v>
      </c>
      <c r="DP328" t="s">
        <v>242</v>
      </c>
      <c r="DQ328" t="s">
        <v>207</v>
      </c>
      <c r="DR328">
        <v>32</v>
      </c>
      <c r="DS328">
        <v>166</v>
      </c>
      <c r="DT328" t="s">
        <v>232</v>
      </c>
      <c r="DU328" t="s">
        <v>521</v>
      </c>
      <c r="DV328" t="s">
        <v>242</v>
      </c>
      <c r="DW328" t="s">
        <v>207</v>
      </c>
      <c r="DX328">
        <v>7</v>
      </c>
      <c r="DY328">
        <v>37</v>
      </c>
      <c r="DZ328" t="s">
        <v>232</v>
      </c>
      <c r="EA328" t="s">
        <v>521</v>
      </c>
      <c r="EB328" t="s">
        <v>242</v>
      </c>
      <c r="EC328" t="s">
        <v>207</v>
      </c>
      <c r="ED328">
        <v>155</v>
      </c>
      <c r="EE328">
        <v>813</v>
      </c>
      <c r="EF328" t="s">
        <v>232</v>
      </c>
      <c r="EG328" t="s">
        <v>521</v>
      </c>
      <c r="EH328" t="s">
        <v>242</v>
      </c>
      <c r="EI328" t="s">
        <v>207</v>
      </c>
      <c r="EJ328">
        <v>0</v>
      </c>
      <c r="EK328">
        <v>0</v>
      </c>
      <c r="EL328" t="s">
        <v>206</v>
      </c>
      <c r="EM328">
        <v>0</v>
      </c>
      <c r="EN328">
        <v>0</v>
      </c>
      <c r="EO328">
        <v>0</v>
      </c>
      <c r="EP328">
        <v>0</v>
      </c>
      <c r="EQ328" t="s">
        <v>207</v>
      </c>
      <c r="ER328" t="s">
        <v>207</v>
      </c>
      <c r="ES328" t="s">
        <v>207</v>
      </c>
      <c r="ET328" t="s">
        <v>207</v>
      </c>
      <c r="EU328">
        <v>0</v>
      </c>
      <c r="EV328">
        <v>0</v>
      </c>
      <c r="EW328" t="s">
        <v>207</v>
      </c>
      <c r="EX328" t="s">
        <v>207</v>
      </c>
      <c r="EY328" t="s">
        <v>207</v>
      </c>
      <c r="EZ328" t="s">
        <v>207</v>
      </c>
      <c r="FA328">
        <v>0</v>
      </c>
      <c r="FB328">
        <v>0</v>
      </c>
      <c r="FC328" t="s">
        <v>207</v>
      </c>
      <c r="FD328" t="s">
        <v>207</v>
      </c>
      <c r="FE328" t="s">
        <v>207</v>
      </c>
      <c r="FF328" t="s">
        <v>207</v>
      </c>
      <c r="FG328">
        <v>0</v>
      </c>
      <c r="FH328">
        <v>0</v>
      </c>
      <c r="FI328" t="s">
        <v>207</v>
      </c>
      <c r="FJ328" t="s">
        <v>207</v>
      </c>
      <c r="FK328" t="s">
        <v>207</v>
      </c>
      <c r="FL328" t="s">
        <v>207</v>
      </c>
      <c r="FM328">
        <v>0</v>
      </c>
      <c r="FN328">
        <v>0</v>
      </c>
      <c r="FO328" t="s">
        <v>207</v>
      </c>
      <c r="FP328" t="s">
        <v>207</v>
      </c>
      <c r="FQ328" t="s">
        <v>207</v>
      </c>
      <c r="FR328" t="s">
        <v>207</v>
      </c>
      <c r="FS328">
        <v>0</v>
      </c>
      <c r="FT328">
        <v>0</v>
      </c>
      <c r="FU328">
        <v>113</v>
      </c>
      <c r="FV328">
        <v>591</v>
      </c>
      <c r="FW328">
        <v>98</v>
      </c>
      <c r="FX328">
        <v>512</v>
      </c>
      <c r="FY328">
        <v>44</v>
      </c>
      <c r="FZ328">
        <v>230</v>
      </c>
      <c r="GA328">
        <v>0</v>
      </c>
      <c r="GB328">
        <v>0</v>
      </c>
      <c r="GC328" t="s">
        <v>219</v>
      </c>
      <c r="GD328">
        <v>5</v>
      </c>
      <c r="GE328">
        <v>26</v>
      </c>
      <c r="GF328" t="s">
        <v>219</v>
      </c>
      <c r="GG328" t="s">
        <v>232</v>
      </c>
      <c r="GH328" t="s">
        <v>521</v>
      </c>
      <c r="GI328" t="s">
        <v>206</v>
      </c>
      <c r="GJ328" t="s">
        <v>207</v>
      </c>
      <c r="GK328" t="s">
        <v>219</v>
      </c>
      <c r="GL328">
        <v>9</v>
      </c>
      <c r="GM328">
        <v>47</v>
      </c>
      <c r="GN328" t="s">
        <v>206</v>
      </c>
      <c r="GO328" t="s">
        <v>237</v>
      </c>
      <c r="GP328" t="s">
        <v>212</v>
      </c>
      <c r="GQ328" t="s">
        <v>212</v>
      </c>
      <c r="GR328" t="s">
        <v>220</v>
      </c>
    </row>
    <row r="329" spans="1:200" x14ac:dyDescent="0.2">
      <c r="A329" t="s">
        <v>231</v>
      </c>
      <c r="B329" t="s">
        <v>232</v>
      </c>
      <c r="C329" t="s">
        <v>1254</v>
      </c>
      <c r="D329" t="s">
        <v>521</v>
      </c>
      <c r="E329" t="s">
        <v>1266</v>
      </c>
      <c r="F329" t="s">
        <v>1267</v>
      </c>
      <c r="G329">
        <v>9</v>
      </c>
      <c r="H329">
        <v>9</v>
      </c>
      <c r="I329" t="s">
        <v>219</v>
      </c>
      <c r="J329">
        <v>268</v>
      </c>
      <c r="K329">
        <v>1535</v>
      </c>
      <c r="L329">
        <v>41</v>
      </c>
      <c r="M329">
        <v>213</v>
      </c>
      <c r="N329" t="s">
        <v>232</v>
      </c>
      <c r="O329" t="s">
        <v>521</v>
      </c>
      <c r="P329">
        <v>23</v>
      </c>
      <c r="Q329">
        <v>127</v>
      </c>
      <c r="R329" t="s">
        <v>232</v>
      </c>
      <c r="S329" t="s">
        <v>521</v>
      </c>
      <c r="T329">
        <v>4</v>
      </c>
      <c r="U329">
        <v>22</v>
      </c>
      <c r="V329" t="s">
        <v>232</v>
      </c>
      <c r="W329" t="s">
        <v>521</v>
      </c>
      <c r="X329">
        <v>5</v>
      </c>
      <c r="Y329">
        <v>29</v>
      </c>
      <c r="Z329" t="s">
        <v>232</v>
      </c>
      <c r="AA329" t="s">
        <v>521</v>
      </c>
      <c r="AB329">
        <v>29</v>
      </c>
      <c r="AC329">
        <v>151</v>
      </c>
      <c r="AD329" t="s">
        <v>232</v>
      </c>
      <c r="AE329" t="s">
        <v>521</v>
      </c>
      <c r="AF329">
        <v>166</v>
      </c>
      <c r="AG329">
        <v>993</v>
      </c>
      <c r="AH329" t="s">
        <v>232</v>
      </c>
      <c r="AI329" t="s">
        <v>521</v>
      </c>
      <c r="AJ329">
        <v>0</v>
      </c>
      <c r="AK329">
        <v>0</v>
      </c>
      <c r="AL329" t="s">
        <v>206</v>
      </c>
      <c r="AM329">
        <v>0</v>
      </c>
      <c r="AN329">
        <v>0</v>
      </c>
      <c r="AO329">
        <v>0</v>
      </c>
      <c r="AP329">
        <v>0</v>
      </c>
      <c r="AQ329" t="s">
        <v>207</v>
      </c>
      <c r="AR329" t="s">
        <v>207</v>
      </c>
      <c r="AS329">
        <v>0</v>
      </c>
      <c r="AT329">
        <v>0</v>
      </c>
      <c r="AU329" t="s">
        <v>207</v>
      </c>
      <c r="AV329" t="s">
        <v>207</v>
      </c>
      <c r="AW329">
        <v>0</v>
      </c>
      <c r="AX329">
        <v>0</v>
      </c>
      <c r="AY329" t="s">
        <v>207</v>
      </c>
      <c r="AZ329" t="s">
        <v>207</v>
      </c>
      <c r="BA329">
        <v>0</v>
      </c>
      <c r="BB329">
        <v>0</v>
      </c>
      <c r="BC329" t="s">
        <v>207</v>
      </c>
      <c r="BD329" t="s">
        <v>207</v>
      </c>
      <c r="BE329">
        <v>0</v>
      </c>
      <c r="BF329">
        <v>0</v>
      </c>
      <c r="BG329" t="s">
        <v>207</v>
      </c>
      <c r="BH329" t="s">
        <v>207</v>
      </c>
      <c r="BI329">
        <v>0</v>
      </c>
      <c r="BJ329">
        <v>0</v>
      </c>
      <c r="BK329">
        <v>0</v>
      </c>
      <c r="BL329">
        <v>213</v>
      </c>
      <c r="BM329">
        <v>0</v>
      </c>
      <c r="BN329">
        <v>0</v>
      </c>
      <c r="BO329" t="s">
        <v>206</v>
      </c>
      <c r="BP329">
        <v>0</v>
      </c>
      <c r="BQ329">
        <v>127</v>
      </c>
      <c r="BR329">
        <v>0</v>
      </c>
      <c r="BS329">
        <v>0</v>
      </c>
      <c r="BT329" t="s">
        <v>206</v>
      </c>
      <c r="BU329">
        <v>0</v>
      </c>
      <c r="BV329">
        <v>22</v>
      </c>
      <c r="BW329">
        <v>0</v>
      </c>
      <c r="BX329">
        <v>0</v>
      </c>
      <c r="BY329" t="s">
        <v>206</v>
      </c>
      <c r="BZ329">
        <v>0</v>
      </c>
      <c r="CA329">
        <v>29</v>
      </c>
      <c r="CB329">
        <v>0</v>
      </c>
      <c r="CC329">
        <v>0</v>
      </c>
      <c r="CD329" t="s">
        <v>206</v>
      </c>
      <c r="CE329">
        <v>0</v>
      </c>
      <c r="CF329">
        <v>0</v>
      </c>
      <c r="CG329">
        <v>151</v>
      </c>
      <c r="CH329">
        <v>0</v>
      </c>
      <c r="CI329" t="s">
        <v>206</v>
      </c>
      <c r="CJ329">
        <v>0</v>
      </c>
      <c r="CK329">
        <v>993</v>
      </c>
      <c r="CL329">
        <v>0</v>
      </c>
      <c r="CM329">
        <v>0</v>
      </c>
      <c r="CN329" t="s">
        <v>206</v>
      </c>
      <c r="CO329" t="s">
        <v>207</v>
      </c>
      <c r="CP329">
        <v>0</v>
      </c>
      <c r="CQ329">
        <v>0</v>
      </c>
      <c r="CR329">
        <v>0</v>
      </c>
      <c r="CS329">
        <v>268</v>
      </c>
      <c r="CT329">
        <v>1535</v>
      </c>
      <c r="CU329" t="s">
        <v>206</v>
      </c>
      <c r="CV329">
        <v>0</v>
      </c>
      <c r="CW329">
        <v>0</v>
      </c>
      <c r="CX329">
        <v>927</v>
      </c>
      <c r="CY329">
        <v>5879</v>
      </c>
      <c r="CZ329" t="s">
        <v>219</v>
      </c>
      <c r="DA329">
        <f>Table1[[#This Row],[i- returnees internal present household]]+Table1[[#This Row],[k- abroad returnee household]]</f>
        <v>14</v>
      </c>
      <c r="DB329">
        <f>Table1[[#This Row],[i- returnees internal present individuals]]+Table1[[#This Row],[k- abroad returnee individuals]]</f>
        <v>73</v>
      </c>
      <c r="DC329" t="s">
        <v>219</v>
      </c>
      <c r="DD329">
        <v>14</v>
      </c>
      <c r="DE329">
        <v>73</v>
      </c>
      <c r="DF329">
        <v>3</v>
      </c>
      <c r="DG329">
        <v>16</v>
      </c>
      <c r="DH329" t="s">
        <v>232</v>
      </c>
      <c r="DI329" t="s">
        <v>521</v>
      </c>
      <c r="DJ329" t="s">
        <v>242</v>
      </c>
      <c r="DK329" t="s">
        <v>207</v>
      </c>
      <c r="DL329">
        <v>0</v>
      </c>
      <c r="DM329">
        <v>0</v>
      </c>
      <c r="DN329" t="s">
        <v>207</v>
      </c>
      <c r="DO329" t="s">
        <v>207</v>
      </c>
      <c r="DP329" t="s">
        <v>207</v>
      </c>
      <c r="DQ329" t="s">
        <v>207</v>
      </c>
      <c r="DR329">
        <v>6</v>
      </c>
      <c r="DS329">
        <v>31</v>
      </c>
      <c r="DT329" t="s">
        <v>232</v>
      </c>
      <c r="DU329" t="s">
        <v>521</v>
      </c>
      <c r="DV329" t="s">
        <v>242</v>
      </c>
      <c r="DW329" t="s">
        <v>207</v>
      </c>
      <c r="DX329">
        <v>5</v>
      </c>
      <c r="DY329">
        <v>26</v>
      </c>
      <c r="DZ329" t="s">
        <v>232</v>
      </c>
      <c r="EA329" t="s">
        <v>521</v>
      </c>
      <c r="EB329" t="s">
        <v>364</v>
      </c>
      <c r="EC329" t="s">
        <v>207</v>
      </c>
      <c r="ED329">
        <v>0</v>
      </c>
      <c r="EE329">
        <v>0</v>
      </c>
      <c r="EF329" t="s">
        <v>207</v>
      </c>
      <c r="EG329" t="s">
        <v>207</v>
      </c>
      <c r="EH329" t="s">
        <v>207</v>
      </c>
      <c r="EI329" t="s">
        <v>207</v>
      </c>
      <c r="EJ329">
        <v>0</v>
      </c>
      <c r="EK329">
        <v>0</v>
      </c>
      <c r="EL329" t="s">
        <v>206</v>
      </c>
      <c r="EM329">
        <v>0</v>
      </c>
      <c r="EN329">
        <v>0</v>
      </c>
      <c r="EO329">
        <v>0</v>
      </c>
      <c r="EP329">
        <v>0</v>
      </c>
      <c r="EQ329" t="s">
        <v>207</v>
      </c>
      <c r="ER329" t="s">
        <v>207</v>
      </c>
      <c r="ES329" t="s">
        <v>207</v>
      </c>
      <c r="ET329" t="s">
        <v>207</v>
      </c>
      <c r="EU329">
        <v>0</v>
      </c>
      <c r="EV329">
        <v>0</v>
      </c>
      <c r="EW329" t="s">
        <v>207</v>
      </c>
      <c r="EX329" t="s">
        <v>207</v>
      </c>
      <c r="EY329" t="s">
        <v>207</v>
      </c>
      <c r="EZ329" t="s">
        <v>207</v>
      </c>
      <c r="FA329">
        <v>0</v>
      </c>
      <c r="FB329">
        <v>0</v>
      </c>
      <c r="FC329" t="s">
        <v>207</v>
      </c>
      <c r="FD329" t="s">
        <v>207</v>
      </c>
      <c r="FE329" t="s">
        <v>207</v>
      </c>
      <c r="FF329" t="s">
        <v>207</v>
      </c>
      <c r="FG329">
        <v>0</v>
      </c>
      <c r="FH329">
        <v>0</v>
      </c>
      <c r="FI329" t="s">
        <v>207</v>
      </c>
      <c r="FJ329" t="s">
        <v>207</v>
      </c>
      <c r="FK329" t="s">
        <v>207</v>
      </c>
      <c r="FL329" t="s">
        <v>207</v>
      </c>
      <c r="FM329">
        <v>0</v>
      </c>
      <c r="FN329">
        <v>0</v>
      </c>
      <c r="FO329" t="s">
        <v>207</v>
      </c>
      <c r="FP329" t="s">
        <v>207</v>
      </c>
      <c r="FQ329" t="s">
        <v>207</v>
      </c>
      <c r="FR329" t="s">
        <v>207</v>
      </c>
      <c r="FS329">
        <v>0</v>
      </c>
      <c r="FT329">
        <v>0</v>
      </c>
      <c r="FU329">
        <v>7</v>
      </c>
      <c r="FV329">
        <v>36</v>
      </c>
      <c r="FW329">
        <v>5</v>
      </c>
      <c r="FX329">
        <v>26</v>
      </c>
      <c r="FY329">
        <v>2</v>
      </c>
      <c r="FZ329">
        <v>11</v>
      </c>
      <c r="GA329">
        <v>0</v>
      </c>
      <c r="GB329">
        <v>0</v>
      </c>
      <c r="GC329" t="s">
        <v>219</v>
      </c>
      <c r="GD329">
        <v>18</v>
      </c>
      <c r="GE329">
        <v>94</v>
      </c>
      <c r="GF329" t="s">
        <v>219</v>
      </c>
      <c r="GG329" t="s">
        <v>232</v>
      </c>
      <c r="GH329" t="s">
        <v>1044</v>
      </c>
      <c r="GI329" t="s">
        <v>206</v>
      </c>
      <c r="GJ329" t="s">
        <v>207</v>
      </c>
      <c r="GK329" t="s">
        <v>219</v>
      </c>
      <c r="GL329">
        <v>23</v>
      </c>
      <c r="GM329">
        <v>120</v>
      </c>
      <c r="GN329" t="s">
        <v>219</v>
      </c>
      <c r="GO329" t="s">
        <v>212</v>
      </c>
      <c r="GP329" t="s">
        <v>212</v>
      </c>
      <c r="GQ329" t="s">
        <v>237</v>
      </c>
      <c r="GR329" t="s">
        <v>1268</v>
      </c>
    </row>
    <row r="330" spans="1:200" x14ac:dyDescent="0.2">
      <c r="A330" t="s">
        <v>202</v>
      </c>
      <c r="B330" t="s">
        <v>203</v>
      </c>
      <c r="C330" t="s">
        <v>714</v>
      </c>
      <c r="D330" t="s">
        <v>412</v>
      </c>
      <c r="E330" t="s">
        <v>1269</v>
      </c>
      <c r="F330" t="s">
        <v>1270</v>
      </c>
      <c r="G330">
        <v>9</v>
      </c>
      <c r="H330">
        <v>9</v>
      </c>
      <c r="I330" t="s">
        <v>219</v>
      </c>
      <c r="J330">
        <v>104</v>
      </c>
      <c r="K330">
        <v>523</v>
      </c>
      <c r="L330">
        <v>58</v>
      </c>
      <c r="M330">
        <v>291</v>
      </c>
      <c r="N330" t="s">
        <v>203</v>
      </c>
      <c r="O330" t="s">
        <v>412</v>
      </c>
      <c r="P330">
        <v>46</v>
      </c>
      <c r="Q330">
        <v>232</v>
      </c>
      <c r="R330" t="s">
        <v>203</v>
      </c>
      <c r="S330" t="s">
        <v>412</v>
      </c>
      <c r="T330">
        <v>0</v>
      </c>
      <c r="U330">
        <v>0</v>
      </c>
      <c r="V330" t="s">
        <v>207</v>
      </c>
      <c r="W330" t="s">
        <v>207</v>
      </c>
      <c r="X330">
        <v>0</v>
      </c>
      <c r="Y330">
        <v>0</v>
      </c>
      <c r="Z330" t="s">
        <v>207</v>
      </c>
      <c r="AA330" t="s">
        <v>207</v>
      </c>
      <c r="AB330">
        <v>0</v>
      </c>
      <c r="AC330">
        <v>0</v>
      </c>
      <c r="AD330" t="s">
        <v>207</v>
      </c>
      <c r="AE330" t="s">
        <v>207</v>
      </c>
      <c r="AF330">
        <v>0</v>
      </c>
      <c r="AG330">
        <v>0</v>
      </c>
      <c r="AH330" t="s">
        <v>207</v>
      </c>
      <c r="AI330" t="s">
        <v>207</v>
      </c>
      <c r="AJ330">
        <v>0</v>
      </c>
      <c r="AK330">
        <v>0</v>
      </c>
      <c r="AL330" t="s">
        <v>206</v>
      </c>
      <c r="AM330">
        <v>0</v>
      </c>
      <c r="AN330">
        <v>0</v>
      </c>
      <c r="AO330">
        <v>0</v>
      </c>
      <c r="AP330">
        <v>0</v>
      </c>
      <c r="AQ330" t="s">
        <v>207</v>
      </c>
      <c r="AR330" t="s">
        <v>207</v>
      </c>
      <c r="AS330">
        <v>0</v>
      </c>
      <c r="AT330">
        <v>0</v>
      </c>
      <c r="AU330" t="s">
        <v>207</v>
      </c>
      <c r="AV330" t="s">
        <v>207</v>
      </c>
      <c r="AW330">
        <v>0</v>
      </c>
      <c r="AX330">
        <v>0</v>
      </c>
      <c r="AY330" t="s">
        <v>207</v>
      </c>
      <c r="AZ330" t="s">
        <v>207</v>
      </c>
      <c r="BA330">
        <v>0</v>
      </c>
      <c r="BB330">
        <v>0</v>
      </c>
      <c r="BC330" t="s">
        <v>207</v>
      </c>
      <c r="BD330" t="s">
        <v>207</v>
      </c>
      <c r="BE330">
        <v>0</v>
      </c>
      <c r="BF330">
        <v>0</v>
      </c>
      <c r="BG330" t="s">
        <v>207</v>
      </c>
      <c r="BH330" t="s">
        <v>207</v>
      </c>
      <c r="BI330">
        <v>0</v>
      </c>
      <c r="BJ330">
        <v>0</v>
      </c>
      <c r="BK330">
        <v>291</v>
      </c>
      <c r="BL330">
        <v>0</v>
      </c>
      <c r="BM330">
        <v>0</v>
      </c>
      <c r="BN330">
        <v>0</v>
      </c>
      <c r="BO330" t="s">
        <v>206</v>
      </c>
      <c r="BP330">
        <v>232</v>
      </c>
      <c r="BQ330">
        <v>0</v>
      </c>
      <c r="BR330">
        <v>0</v>
      </c>
      <c r="BS330">
        <v>0</v>
      </c>
      <c r="BT330" t="s">
        <v>206</v>
      </c>
      <c r="BU330">
        <v>0</v>
      </c>
      <c r="BV330">
        <v>0</v>
      </c>
      <c r="BW330">
        <v>0</v>
      </c>
      <c r="BX330">
        <v>0</v>
      </c>
      <c r="BY330" t="s">
        <v>206</v>
      </c>
      <c r="BZ330">
        <v>0</v>
      </c>
      <c r="CA330">
        <v>0</v>
      </c>
      <c r="CB330">
        <v>0</v>
      </c>
      <c r="CC330">
        <v>0</v>
      </c>
      <c r="CD330" t="s">
        <v>206</v>
      </c>
      <c r="CE330">
        <v>0</v>
      </c>
      <c r="CF330">
        <v>0</v>
      </c>
      <c r="CG330">
        <v>0</v>
      </c>
      <c r="CH330">
        <v>0</v>
      </c>
      <c r="CI330" t="s">
        <v>206</v>
      </c>
      <c r="CJ330">
        <v>0</v>
      </c>
      <c r="CK330">
        <v>0</v>
      </c>
      <c r="CL330">
        <v>0</v>
      </c>
      <c r="CM330">
        <v>0</v>
      </c>
      <c r="CN330" t="s">
        <v>206</v>
      </c>
      <c r="CO330" t="s">
        <v>207</v>
      </c>
      <c r="CP330">
        <v>0</v>
      </c>
      <c r="CQ330">
        <v>0</v>
      </c>
      <c r="CR330">
        <v>0</v>
      </c>
      <c r="CS330">
        <v>104</v>
      </c>
      <c r="CT330">
        <v>523</v>
      </c>
      <c r="CU330" t="s">
        <v>206</v>
      </c>
      <c r="CV330">
        <v>0</v>
      </c>
      <c r="CW330">
        <v>0</v>
      </c>
      <c r="CX330">
        <v>4316</v>
      </c>
      <c r="CY330">
        <v>21580</v>
      </c>
      <c r="CZ330" t="s">
        <v>219</v>
      </c>
      <c r="DA330">
        <f>Table1[[#This Row],[i- returnees internal present household]]+Table1[[#This Row],[k- abroad returnee household]]</f>
        <v>829</v>
      </c>
      <c r="DB330">
        <f>Table1[[#This Row],[i- returnees internal present individuals]]+Table1[[#This Row],[k- abroad returnee individuals]]</f>
        <v>4400</v>
      </c>
      <c r="DC330" t="s">
        <v>219</v>
      </c>
      <c r="DD330">
        <v>765</v>
      </c>
      <c r="DE330">
        <v>4055</v>
      </c>
      <c r="DF330">
        <v>0</v>
      </c>
      <c r="DG330">
        <v>0</v>
      </c>
      <c r="DH330" t="s">
        <v>207</v>
      </c>
      <c r="DI330" t="s">
        <v>207</v>
      </c>
      <c r="DJ330" t="s">
        <v>207</v>
      </c>
      <c r="DK330" t="s">
        <v>207</v>
      </c>
      <c r="DL330">
        <v>0</v>
      </c>
      <c r="DM330">
        <v>0</v>
      </c>
      <c r="DN330" t="s">
        <v>207</v>
      </c>
      <c r="DO330" t="s">
        <v>207</v>
      </c>
      <c r="DP330" t="s">
        <v>207</v>
      </c>
      <c r="DQ330" t="s">
        <v>207</v>
      </c>
      <c r="DR330">
        <v>0</v>
      </c>
      <c r="DS330">
        <v>0</v>
      </c>
      <c r="DT330" t="s">
        <v>207</v>
      </c>
      <c r="DU330" t="s">
        <v>207</v>
      </c>
      <c r="DV330" t="s">
        <v>207</v>
      </c>
      <c r="DW330" t="s">
        <v>207</v>
      </c>
      <c r="DX330">
        <v>628</v>
      </c>
      <c r="DY330">
        <v>3194</v>
      </c>
      <c r="DZ330" t="s">
        <v>203</v>
      </c>
      <c r="EA330" t="s">
        <v>412</v>
      </c>
      <c r="EB330" t="s">
        <v>210</v>
      </c>
      <c r="EC330" t="s">
        <v>207</v>
      </c>
      <c r="ED330">
        <v>137</v>
      </c>
      <c r="EE330">
        <v>861</v>
      </c>
      <c r="EF330" t="s">
        <v>203</v>
      </c>
      <c r="EG330" t="s">
        <v>412</v>
      </c>
      <c r="EH330" t="s">
        <v>210</v>
      </c>
      <c r="EI330" t="s">
        <v>207</v>
      </c>
      <c r="EJ330">
        <v>0</v>
      </c>
      <c r="EK330">
        <v>0</v>
      </c>
      <c r="EL330" t="s">
        <v>219</v>
      </c>
      <c r="EM330">
        <v>64</v>
      </c>
      <c r="EN330">
        <v>345</v>
      </c>
      <c r="EO330">
        <v>0</v>
      </c>
      <c r="EP330">
        <v>0</v>
      </c>
      <c r="EQ330" t="s">
        <v>207</v>
      </c>
      <c r="ER330" t="s">
        <v>207</v>
      </c>
      <c r="ES330" t="s">
        <v>207</v>
      </c>
      <c r="ET330" t="s">
        <v>207</v>
      </c>
      <c r="EU330">
        <v>0</v>
      </c>
      <c r="EV330">
        <v>0</v>
      </c>
      <c r="EW330" t="s">
        <v>207</v>
      </c>
      <c r="EX330" t="s">
        <v>207</v>
      </c>
      <c r="EY330" t="s">
        <v>207</v>
      </c>
      <c r="EZ330" t="s">
        <v>207</v>
      </c>
      <c r="FA330">
        <v>21</v>
      </c>
      <c r="FB330">
        <v>104</v>
      </c>
      <c r="FC330" t="s">
        <v>277</v>
      </c>
      <c r="FD330" t="s">
        <v>278</v>
      </c>
      <c r="FE330" t="s">
        <v>210</v>
      </c>
      <c r="FF330" t="s">
        <v>207</v>
      </c>
      <c r="FG330">
        <v>43</v>
      </c>
      <c r="FH330">
        <v>241</v>
      </c>
      <c r="FI330" t="s">
        <v>281</v>
      </c>
      <c r="FJ330" t="s">
        <v>282</v>
      </c>
      <c r="FK330" t="s">
        <v>210</v>
      </c>
      <c r="FL330" t="s">
        <v>207</v>
      </c>
      <c r="FM330">
        <v>0</v>
      </c>
      <c r="FN330">
        <v>0</v>
      </c>
      <c r="FO330" t="s">
        <v>207</v>
      </c>
      <c r="FP330" t="s">
        <v>207</v>
      </c>
      <c r="FQ330" t="s">
        <v>207</v>
      </c>
      <c r="FR330" t="s">
        <v>207</v>
      </c>
      <c r="FS330">
        <v>0</v>
      </c>
      <c r="FT330">
        <v>0</v>
      </c>
      <c r="FU330">
        <v>666</v>
      </c>
      <c r="FV330">
        <v>3594</v>
      </c>
      <c r="FW330">
        <v>136</v>
      </c>
      <c r="FX330">
        <v>680</v>
      </c>
      <c r="FY330">
        <v>27</v>
      </c>
      <c r="FZ330">
        <v>126</v>
      </c>
      <c r="GA330">
        <v>0</v>
      </c>
      <c r="GB330">
        <v>0</v>
      </c>
      <c r="GC330" t="s">
        <v>219</v>
      </c>
      <c r="GD330">
        <v>8</v>
      </c>
      <c r="GE330">
        <v>42</v>
      </c>
      <c r="GF330" t="s">
        <v>219</v>
      </c>
      <c r="GG330" t="s">
        <v>253</v>
      </c>
      <c r="GH330" t="s">
        <v>254</v>
      </c>
      <c r="GI330" t="s">
        <v>219</v>
      </c>
      <c r="GJ330" t="s">
        <v>277</v>
      </c>
      <c r="GK330" t="s">
        <v>219</v>
      </c>
      <c r="GL330">
        <v>14</v>
      </c>
      <c r="GM330">
        <v>73</v>
      </c>
      <c r="GN330" t="s">
        <v>219</v>
      </c>
      <c r="GO330" t="s">
        <v>212</v>
      </c>
      <c r="GP330" t="s">
        <v>257</v>
      </c>
      <c r="GQ330" t="s">
        <v>211</v>
      </c>
      <c r="GR330" t="s">
        <v>220</v>
      </c>
    </row>
    <row r="331" spans="1:200" x14ac:dyDescent="0.2">
      <c r="A331" t="s">
        <v>246</v>
      </c>
      <c r="B331" t="s">
        <v>247</v>
      </c>
      <c r="C331" t="s">
        <v>267</v>
      </c>
      <c r="D331" t="s">
        <v>268</v>
      </c>
      <c r="E331" t="s">
        <v>1271</v>
      </c>
      <c r="F331" t="s">
        <v>1272</v>
      </c>
      <c r="G331">
        <v>9</v>
      </c>
      <c r="H331">
        <v>9</v>
      </c>
      <c r="I331" t="s">
        <v>219</v>
      </c>
      <c r="J331">
        <v>1074</v>
      </c>
      <c r="K331">
        <v>5999</v>
      </c>
      <c r="L331">
        <v>189</v>
      </c>
      <c r="M331">
        <v>1022</v>
      </c>
      <c r="N331" t="s">
        <v>247</v>
      </c>
      <c r="O331" t="s">
        <v>268</v>
      </c>
      <c r="P331">
        <v>174</v>
      </c>
      <c r="Q331">
        <v>960</v>
      </c>
      <c r="R331" t="s">
        <v>247</v>
      </c>
      <c r="S331" t="s">
        <v>268</v>
      </c>
      <c r="T331">
        <v>121</v>
      </c>
      <c r="U331">
        <v>647</v>
      </c>
      <c r="V331" t="s">
        <v>247</v>
      </c>
      <c r="W331" t="s">
        <v>268</v>
      </c>
      <c r="X331">
        <v>146</v>
      </c>
      <c r="Y331">
        <v>782</v>
      </c>
      <c r="Z331" t="s">
        <v>247</v>
      </c>
      <c r="AA331" t="s">
        <v>268</v>
      </c>
      <c r="AB331">
        <v>180</v>
      </c>
      <c r="AC331">
        <v>1198</v>
      </c>
      <c r="AD331" t="s">
        <v>247</v>
      </c>
      <c r="AE331" t="s">
        <v>268</v>
      </c>
      <c r="AF331">
        <v>264</v>
      </c>
      <c r="AG331">
        <v>1390</v>
      </c>
      <c r="AH331" t="s">
        <v>247</v>
      </c>
      <c r="AI331" t="s">
        <v>268</v>
      </c>
      <c r="AJ331">
        <v>0</v>
      </c>
      <c r="AK331">
        <v>0</v>
      </c>
      <c r="AL331" t="s">
        <v>219</v>
      </c>
      <c r="AM331">
        <v>135</v>
      </c>
      <c r="AN331">
        <v>725</v>
      </c>
      <c r="AO331">
        <v>28</v>
      </c>
      <c r="AP331">
        <v>148</v>
      </c>
      <c r="AQ331" t="s">
        <v>277</v>
      </c>
      <c r="AR331" t="s">
        <v>278</v>
      </c>
      <c r="AS331">
        <v>20</v>
      </c>
      <c r="AT331">
        <v>101</v>
      </c>
      <c r="AU331" t="s">
        <v>281</v>
      </c>
      <c r="AV331" t="s">
        <v>282</v>
      </c>
      <c r="AW331">
        <v>31</v>
      </c>
      <c r="AX331">
        <v>152</v>
      </c>
      <c r="AY331" t="s">
        <v>281</v>
      </c>
      <c r="AZ331" t="s">
        <v>1273</v>
      </c>
      <c r="BA331">
        <v>19</v>
      </c>
      <c r="BB331">
        <v>105</v>
      </c>
      <c r="BC331" t="s">
        <v>279</v>
      </c>
      <c r="BD331" t="s">
        <v>280</v>
      </c>
      <c r="BE331">
        <v>37</v>
      </c>
      <c r="BF331">
        <v>219</v>
      </c>
      <c r="BG331" t="s">
        <v>279</v>
      </c>
      <c r="BH331" t="s">
        <v>414</v>
      </c>
      <c r="BI331">
        <v>0</v>
      </c>
      <c r="BJ331">
        <v>0</v>
      </c>
      <c r="BK331">
        <v>0</v>
      </c>
      <c r="BL331">
        <v>1022</v>
      </c>
      <c r="BM331">
        <v>0</v>
      </c>
      <c r="BN331">
        <v>0</v>
      </c>
      <c r="BO331" t="s">
        <v>206</v>
      </c>
      <c r="BP331">
        <v>0</v>
      </c>
      <c r="BQ331">
        <v>960</v>
      </c>
      <c r="BR331">
        <v>0</v>
      </c>
      <c r="BS331">
        <v>0</v>
      </c>
      <c r="BT331" t="s">
        <v>206</v>
      </c>
      <c r="BU331">
        <v>0</v>
      </c>
      <c r="BV331">
        <v>647</v>
      </c>
      <c r="BW331">
        <v>0</v>
      </c>
      <c r="BX331">
        <v>0</v>
      </c>
      <c r="BY331" t="s">
        <v>206</v>
      </c>
      <c r="BZ331">
        <v>0</v>
      </c>
      <c r="CA331">
        <v>782</v>
      </c>
      <c r="CB331">
        <v>0</v>
      </c>
      <c r="CC331">
        <v>0</v>
      </c>
      <c r="CD331" t="s">
        <v>206</v>
      </c>
      <c r="CE331">
        <v>0</v>
      </c>
      <c r="CF331">
        <v>1198</v>
      </c>
      <c r="CG331">
        <v>0</v>
      </c>
      <c r="CH331">
        <v>0</v>
      </c>
      <c r="CI331" t="s">
        <v>206</v>
      </c>
      <c r="CJ331">
        <v>0</v>
      </c>
      <c r="CK331">
        <v>1390</v>
      </c>
      <c r="CL331">
        <v>0</v>
      </c>
      <c r="CM331">
        <v>0</v>
      </c>
      <c r="CN331" t="s">
        <v>206</v>
      </c>
      <c r="CO331" t="s">
        <v>207</v>
      </c>
      <c r="CP331">
        <v>0</v>
      </c>
      <c r="CQ331">
        <v>0</v>
      </c>
      <c r="CR331">
        <v>0</v>
      </c>
      <c r="CS331">
        <v>1074</v>
      </c>
      <c r="CT331">
        <v>5999</v>
      </c>
      <c r="CU331" t="s">
        <v>219</v>
      </c>
      <c r="CV331">
        <v>22</v>
      </c>
      <c r="CW331">
        <v>144</v>
      </c>
      <c r="CX331">
        <v>2666</v>
      </c>
      <c r="CY331">
        <v>13879</v>
      </c>
      <c r="CZ331" t="s">
        <v>219</v>
      </c>
      <c r="DA331">
        <f>Table1[[#This Row],[i- returnees internal present household]]+Table1[[#This Row],[k- abroad returnee household]]</f>
        <v>789</v>
      </c>
      <c r="DB331">
        <f>Table1[[#This Row],[i- returnees internal present individuals]]+Table1[[#This Row],[k- abroad returnee individuals]]</f>
        <v>4103</v>
      </c>
      <c r="DC331" t="s">
        <v>219</v>
      </c>
      <c r="DD331">
        <v>596</v>
      </c>
      <c r="DE331">
        <v>3097</v>
      </c>
      <c r="DF331">
        <v>119</v>
      </c>
      <c r="DG331">
        <v>611</v>
      </c>
      <c r="DH331" t="s">
        <v>253</v>
      </c>
      <c r="DI331" t="s">
        <v>254</v>
      </c>
      <c r="DJ331" t="s">
        <v>242</v>
      </c>
      <c r="DK331" t="s">
        <v>207</v>
      </c>
      <c r="DL331">
        <v>99</v>
      </c>
      <c r="DM331">
        <v>531</v>
      </c>
      <c r="DN331" t="s">
        <v>253</v>
      </c>
      <c r="DO331" t="s">
        <v>254</v>
      </c>
      <c r="DP331" t="s">
        <v>242</v>
      </c>
      <c r="DQ331" t="s">
        <v>207</v>
      </c>
      <c r="DR331">
        <v>136</v>
      </c>
      <c r="DS331">
        <v>692</v>
      </c>
      <c r="DT331" t="s">
        <v>271</v>
      </c>
      <c r="DU331" t="s">
        <v>359</v>
      </c>
      <c r="DV331" t="s">
        <v>210</v>
      </c>
      <c r="DW331" t="s">
        <v>207</v>
      </c>
      <c r="DX331">
        <v>100</v>
      </c>
      <c r="DY331">
        <v>519</v>
      </c>
      <c r="DZ331" t="s">
        <v>216</v>
      </c>
      <c r="EA331" t="s">
        <v>410</v>
      </c>
      <c r="EB331" t="s">
        <v>242</v>
      </c>
      <c r="EC331" t="s">
        <v>207</v>
      </c>
      <c r="ED331">
        <v>142</v>
      </c>
      <c r="EE331">
        <v>744</v>
      </c>
      <c r="EF331" t="s">
        <v>232</v>
      </c>
      <c r="EG331" t="s">
        <v>751</v>
      </c>
      <c r="EH331" t="s">
        <v>210</v>
      </c>
      <c r="EI331" t="s">
        <v>207</v>
      </c>
      <c r="EJ331">
        <v>0</v>
      </c>
      <c r="EK331">
        <v>0</v>
      </c>
      <c r="EL331" t="s">
        <v>219</v>
      </c>
      <c r="EM331">
        <v>193</v>
      </c>
      <c r="EN331">
        <v>1006</v>
      </c>
      <c r="EO331">
        <v>36</v>
      </c>
      <c r="EP331">
        <v>188</v>
      </c>
      <c r="EQ331" t="s">
        <v>277</v>
      </c>
      <c r="ER331" t="s">
        <v>278</v>
      </c>
      <c r="ES331" t="s">
        <v>210</v>
      </c>
      <c r="ET331" t="s">
        <v>207</v>
      </c>
      <c r="EU331">
        <v>45</v>
      </c>
      <c r="EV331">
        <v>234</v>
      </c>
      <c r="EW331" t="s">
        <v>279</v>
      </c>
      <c r="EX331" t="s">
        <v>414</v>
      </c>
      <c r="EY331" t="s">
        <v>210</v>
      </c>
      <c r="EZ331" t="s">
        <v>207</v>
      </c>
      <c r="FA331">
        <v>28</v>
      </c>
      <c r="FB331">
        <v>146</v>
      </c>
      <c r="FC331" t="s">
        <v>281</v>
      </c>
      <c r="FD331" t="s">
        <v>1274</v>
      </c>
      <c r="FE331" t="s">
        <v>210</v>
      </c>
      <c r="FF331" t="s">
        <v>207</v>
      </c>
      <c r="FG331">
        <v>43</v>
      </c>
      <c r="FH331">
        <v>224</v>
      </c>
      <c r="FI331" t="s">
        <v>281</v>
      </c>
      <c r="FJ331" t="s">
        <v>282</v>
      </c>
      <c r="FK331" t="s">
        <v>210</v>
      </c>
      <c r="FL331" t="s">
        <v>207</v>
      </c>
      <c r="FM331">
        <v>41</v>
      </c>
      <c r="FN331">
        <v>214</v>
      </c>
      <c r="FO331" t="s">
        <v>279</v>
      </c>
      <c r="FP331" t="s">
        <v>280</v>
      </c>
      <c r="FQ331" t="s">
        <v>210</v>
      </c>
      <c r="FR331" t="s">
        <v>207</v>
      </c>
      <c r="FS331">
        <v>0</v>
      </c>
      <c r="FT331">
        <v>0</v>
      </c>
      <c r="FU331">
        <v>350</v>
      </c>
      <c r="FV331">
        <v>1827</v>
      </c>
      <c r="FW331">
        <v>277</v>
      </c>
      <c r="FX331">
        <v>1442</v>
      </c>
      <c r="FY331">
        <v>162</v>
      </c>
      <c r="FZ331">
        <v>834</v>
      </c>
      <c r="GA331">
        <v>0</v>
      </c>
      <c r="GB331">
        <v>0</v>
      </c>
      <c r="GC331" t="s">
        <v>206</v>
      </c>
      <c r="GD331">
        <v>0</v>
      </c>
      <c r="GE331">
        <v>0</v>
      </c>
      <c r="GF331" t="s">
        <v>206</v>
      </c>
      <c r="GG331" t="s">
        <v>207</v>
      </c>
      <c r="GH331" t="s">
        <v>207</v>
      </c>
      <c r="GI331" t="s">
        <v>206</v>
      </c>
      <c r="GJ331" t="s">
        <v>207</v>
      </c>
      <c r="GK331" t="s">
        <v>219</v>
      </c>
      <c r="GL331">
        <v>30</v>
      </c>
      <c r="GM331">
        <v>156</v>
      </c>
      <c r="GN331" t="s">
        <v>219</v>
      </c>
      <c r="GO331" t="s">
        <v>211</v>
      </c>
      <c r="GP331" t="s">
        <v>211</v>
      </c>
      <c r="GQ331" t="s">
        <v>211</v>
      </c>
      <c r="GR331" t="s">
        <v>1275</v>
      </c>
    </row>
    <row r="332" spans="1:200" x14ac:dyDescent="0.2">
      <c r="A332" t="s">
        <v>231</v>
      </c>
      <c r="B332" t="s">
        <v>232</v>
      </c>
      <c r="C332" t="s">
        <v>1127</v>
      </c>
      <c r="D332" t="s">
        <v>834</v>
      </c>
      <c r="E332" t="s">
        <v>1276</v>
      </c>
      <c r="F332" t="s">
        <v>1277</v>
      </c>
      <c r="G332">
        <v>9</v>
      </c>
      <c r="H332">
        <v>9</v>
      </c>
      <c r="I332" t="s">
        <v>219</v>
      </c>
      <c r="J332">
        <v>224</v>
      </c>
      <c r="K332">
        <v>1037</v>
      </c>
      <c r="L332">
        <v>0</v>
      </c>
      <c r="M332">
        <v>0</v>
      </c>
      <c r="N332" t="s">
        <v>207</v>
      </c>
      <c r="O332" t="s">
        <v>207</v>
      </c>
      <c r="P332">
        <v>53</v>
      </c>
      <c r="Q332">
        <v>247</v>
      </c>
      <c r="R332" t="s">
        <v>288</v>
      </c>
      <c r="S332" t="s">
        <v>646</v>
      </c>
      <c r="T332">
        <v>43</v>
      </c>
      <c r="U332">
        <v>202</v>
      </c>
      <c r="V332" t="s">
        <v>232</v>
      </c>
      <c r="W332" t="s">
        <v>1058</v>
      </c>
      <c r="X332">
        <v>21</v>
      </c>
      <c r="Y332">
        <v>92</v>
      </c>
      <c r="Z332" t="s">
        <v>232</v>
      </c>
      <c r="AA332" t="s">
        <v>233</v>
      </c>
      <c r="AB332">
        <v>23</v>
      </c>
      <c r="AC332">
        <v>97</v>
      </c>
      <c r="AD332" t="s">
        <v>232</v>
      </c>
      <c r="AE332" t="s">
        <v>233</v>
      </c>
      <c r="AF332">
        <v>84</v>
      </c>
      <c r="AG332">
        <v>399</v>
      </c>
      <c r="AH332" t="s">
        <v>232</v>
      </c>
      <c r="AI332" t="s">
        <v>233</v>
      </c>
      <c r="AJ332">
        <v>0</v>
      </c>
      <c r="AK332">
        <v>0</v>
      </c>
      <c r="AL332" t="s">
        <v>206</v>
      </c>
      <c r="AM332">
        <v>0</v>
      </c>
      <c r="AN332">
        <v>0</v>
      </c>
      <c r="AO332">
        <v>0</v>
      </c>
      <c r="AP332">
        <v>0</v>
      </c>
      <c r="AQ332" t="s">
        <v>207</v>
      </c>
      <c r="AR332" t="s">
        <v>207</v>
      </c>
      <c r="AS332">
        <v>0</v>
      </c>
      <c r="AT332">
        <v>0</v>
      </c>
      <c r="AU332" t="s">
        <v>207</v>
      </c>
      <c r="AV332" t="s">
        <v>207</v>
      </c>
      <c r="AW332">
        <v>0</v>
      </c>
      <c r="AX332">
        <v>0</v>
      </c>
      <c r="AY332" t="s">
        <v>207</v>
      </c>
      <c r="AZ332" t="s">
        <v>207</v>
      </c>
      <c r="BA332">
        <v>0</v>
      </c>
      <c r="BB332">
        <v>0</v>
      </c>
      <c r="BC332" t="s">
        <v>207</v>
      </c>
      <c r="BD332" t="s">
        <v>207</v>
      </c>
      <c r="BE332">
        <v>0</v>
      </c>
      <c r="BF332">
        <v>0</v>
      </c>
      <c r="BG332" t="s">
        <v>207</v>
      </c>
      <c r="BH332" t="s">
        <v>207</v>
      </c>
      <c r="BI332">
        <v>0</v>
      </c>
      <c r="BJ332">
        <v>0</v>
      </c>
      <c r="BK332">
        <v>0</v>
      </c>
      <c r="BL332">
        <v>0</v>
      </c>
      <c r="BM332">
        <v>0</v>
      </c>
      <c r="BN332">
        <v>0</v>
      </c>
      <c r="BO332" t="s">
        <v>206</v>
      </c>
      <c r="BP332">
        <v>0</v>
      </c>
      <c r="BQ332">
        <v>247</v>
      </c>
      <c r="BR332">
        <v>0</v>
      </c>
      <c r="BS332">
        <v>0</v>
      </c>
      <c r="BT332" t="s">
        <v>206</v>
      </c>
      <c r="BU332">
        <v>0</v>
      </c>
      <c r="BV332">
        <v>202</v>
      </c>
      <c r="BW332">
        <v>0</v>
      </c>
      <c r="BX332">
        <v>0</v>
      </c>
      <c r="BY332" t="s">
        <v>206</v>
      </c>
      <c r="BZ332">
        <v>0</v>
      </c>
      <c r="CA332">
        <v>92</v>
      </c>
      <c r="CB332">
        <v>0</v>
      </c>
      <c r="CC332">
        <v>0</v>
      </c>
      <c r="CD332" t="s">
        <v>206</v>
      </c>
      <c r="CE332">
        <v>0</v>
      </c>
      <c r="CF332">
        <v>97</v>
      </c>
      <c r="CG332">
        <v>0</v>
      </c>
      <c r="CH332">
        <v>0</v>
      </c>
      <c r="CI332" t="s">
        <v>206</v>
      </c>
      <c r="CJ332">
        <v>0</v>
      </c>
      <c r="CK332">
        <v>399</v>
      </c>
      <c r="CL332">
        <v>0</v>
      </c>
      <c r="CM332">
        <v>0</v>
      </c>
      <c r="CN332" t="s">
        <v>206</v>
      </c>
      <c r="CO332" t="s">
        <v>207</v>
      </c>
      <c r="CP332">
        <v>0</v>
      </c>
      <c r="CQ332">
        <v>0</v>
      </c>
      <c r="CR332">
        <v>0</v>
      </c>
      <c r="CS332">
        <v>224</v>
      </c>
      <c r="CT332">
        <v>1037</v>
      </c>
      <c r="CU332" t="s">
        <v>206</v>
      </c>
      <c r="CV332">
        <v>0</v>
      </c>
      <c r="CW332">
        <v>0</v>
      </c>
      <c r="CX332">
        <v>638</v>
      </c>
      <c r="CY332">
        <v>3819</v>
      </c>
      <c r="CZ332" t="s">
        <v>219</v>
      </c>
      <c r="DA332">
        <f>Table1[[#This Row],[i- returnees internal present household]]+Table1[[#This Row],[k- abroad returnee household]]</f>
        <v>341</v>
      </c>
      <c r="DB332">
        <f>Table1[[#This Row],[i- returnees internal present individuals]]+Table1[[#This Row],[k- abroad returnee individuals]]</f>
        <v>1838</v>
      </c>
      <c r="DC332" t="s">
        <v>219</v>
      </c>
      <c r="DD332">
        <v>341</v>
      </c>
      <c r="DE332">
        <v>1838</v>
      </c>
      <c r="DF332">
        <v>43</v>
      </c>
      <c r="DG332">
        <v>234</v>
      </c>
      <c r="DH332" t="s">
        <v>232</v>
      </c>
      <c r="DI332" t="s">
        <v>1058</v>
      </c>
      <c r="DJ332" t="s">
        <v>491</v>
      </c>
      <c r="DK332" t="s">
        <v>207</v>
      </c>
      <c r="DL332">
        <v>27</v>
      </c>
      <c r="DM332">
        <v>155</v>
      </c>
      <c r="DN332" t="s">
        <v>232</v>
      </c>
      <c r="DO332" t="s">
        <v>1058</v>
      </c>
      <c r="DP332" t="s">
        <v>491</v>
      </c>
      <c r="DQ332" t="s">
        <v>207</v>
      </c>
      <c r="DR332">
        <v>17</v>
      </c>
      <c r="DS332">
        <v>116</v>
      </c>
      <c r="DT332" t="s">
        <v>232</v>
      </c>
      <c r="DU332" t="s">
        <v>1058</v>
      </c>
      <c r="DV332" t="s">
        <v>491</v>
      </c>
      <c r="DW332" t="s">
        <v>207</v>
      </c>
      <c r="DX332">
        <v>30</v>
      </c>
      <c r="DY332">
        <v>176</v>
      </c>
      <c r="DZ332" t="s">
        <v>232</v>
      </c>
      <c r="EA332" t="s">
        <v>1058</v>
      </c>
      <c r="EB332" t="s">
        <v>491</v>
      </c>
      <c r="EC332" t="s">
        <v>207</v>
      </c>
      <c r="ED332">
        <v>224</v>
      </c>
      <c r="EE332">
        <v>1157</v>
      </c>
      <c r="EF332" t="s">
        <v>232</v>
      </c>
      <c r="EG332" t="s">
        <v>1058</v>
      </c>
      <c r="EH332" t="s">
        <v>491</v>
      </c>
      <c r="EI332" t="s">
        <v>207</v>
      </c>
      <c r="EJ332">
        <v>0</v>
      </c>
      <c r="EK332">
        <v>0</v>
      </c>
      <c r="EL332" t="s">
        <v>206</v>
      </c>
      <c r="EM332">
        <v>0</v>
      </c>
      <c r="EN332">
        <v>0</v>
      </c>
      <c r="EO332">
        <v>0</v>
      </c>
      <c r="EP332">
        <v>0</v>
      </c>
      <c r="EQ332" t="s">
        <v>207</v>
      </c>
      <c r="ER332" t="s">
        <v>207</v>
      </c>
      <c r="ES332" t="s">
        <v>207</v>
      </c>
      <c r="ET332" t="s">
        <v>207</v>
      </c>
      <c r="EU332">
        <v>0</v>
      </c>
      <c r="EV332">
        <v>0</v>
      </c>
      <c r="EW332" t="s">
        <v>207</v>
      </c>
      <c r="EX332" t="s">
        <v>207</v>
      </c>
      <c r="EY332" t="s">
        <v>207</v>
      </c>
      <c r="EZ332" t="s">
        <v>207</v>
      </c>
      <c r="FA332">
        <v>0</v>
      </c>
      <c r="FB332">
        <v>0</v>
      </c>
      <c r="FC332" t="s">
        <v>207</v>
      </c>
      <c r="FD332" t="s">
        <v>207</v>
      </c>
      <c r="FE332" t="s">
        <v>207</v>
      </c>
      <c r="FF332" t="s">
        <v>207</v>
      </c>
      <c r="FG332">
        <v>0</v>
      </c>
      <c r="FH332">
        <v>0</v>
      </c>
      <c r="FI332" t="s">
        <v>207</v>
      </c>
      <c r="FJ332" t="s">
        <v>207</v>
      </c>
      <c r="FK332" t="s">
        <v>207</v>
      </c>
      <c r="FL332" t="s">
        <v>207</v>
      </c>
      <c r="FM332">
        <v>0</v>
      </c>
      <c r="FN332">
        <v>0</v>
      </c>
      <c r="FO332" t="s">
        <v>207</v>
      </c>
      <c r="FP332" t="s">
        <v>207</v>
      </c>
      <c r="FQ332" t="s">
        <v>207</v>
      </c>
      <c r="FR332" t="s">
        <v>207</v>
      </c>
      <c r="FS332">
        <v>0</v>
      </c>
      <c r="FT332">
        <v>0</v>
      </c>
      <c r="FU332">
        <v>224</v>
      </c>
      <c r="FV332">
        <v>1157</v>
      </c>
      <c r="FW332">
        <v>70</v>
      </c>
      <c r="FX332">
        <v>389</v>
      </c>
      <c r="FY332">
        <v>47</v>
      </c>
      <c r="FZ332">
        <v>292</v>
      </c>
      <c r="GA332">
        <v>0</v>
      </c>
      <c r="GB332">
        <v>0</v>
      </c>
      <c r="GC332" t="s">
        <v>219</v>
      </c>
      <c r="GD332">
        <v>121</v>
      </c>
      <c r="GE332">
        <v>617</v>
      </c>
      <c r="GF332" t="s">
        <v>219</v>
      </c>
      <c r="GG332" t="s">
        <v>232</v>
      </c>
      <c r="GH332" t="s">
        <v>1058</v>
      </c>
      <c r="GI332" t="s">
        <v>206</v>
      </c>
      <c r="GJ332" t="s">
        <v>207</v>
      </c>
      <c r="GK332" t="s">
        <v>219</v>
      </c>
      <c r="GL332">
        <v>30</v>
      </c>
      <c r="GM332">
        <v>156</v>
      </c>
      <c r="GN332" t="s">
        <v>206</v>
      </c>
      <c r="GO332" t="s">
        <v>211</v>
      </c>
      <c r="GP332" t="s">
        <v>211</v>
      </c>
      <c r="GQ332" t="s">
        <v>212</v>
      </c>
      <c r="GR332" t="s">
        <v>220</v>
      </c>
    </row>
    <row r="333" spans="1:200" x14ac:dyDescent="0.2">
      <c r="A333" t="s">
        <v>246</v>
      </c>
      <c r="B333" t="s">
        <v>247</v>
      </c>
      <c r="C333" t="s">
        <v>267</v>
      </c>
      <c r="D333" t="s">
        <v>268</v>
      </c>
      <c r="E333" t="s">
        <v>1278</v>
      </c>
      <c r="F333" t="s">
        <v>1279</v>
      </c>
      <c r="G333">
        <v>9</v>
      </c>
      <c r="H333">
        <v>9</v>
      </c>
      <c r="I333" t="s">
        <v>219</v>
      </c>
      <c r="J333">
        <v>204</v>
      </c>
      <c r="K333">
        <v>1039</v>
      </c>
      <c r="L333">
        <v>21</v>
      </c>
      <c r="M333">
        <v>105</v>
      </c>
      <c r="N333" t="s">
        <v>247</v>
      </c>
      <c r="O333" t="s">
        <v>268</v>
      </c>
      <c r="P333">
        <v>46</v>
      </c>
      <c r="Q333">
        <v>92</v>
      </c>
      <c r="R333" t="s">
        <v>247</v>
      </c>
      <c r="S333" t="s">
        <v>268</v>
      </c>
      <c r="T333">
        <v>27</v>
      </c>
      <c r="U333">
        <v>135</v>
      </c>
      <c r="V333" t="s">
        <v>247</v>
      </c>
      <c r="W333" t="s">
        <v>268</v>
      </c>
      <c r="X333">
        <v>24</v>
      </c>
      <c r="Y333">
        <v>120</v>
      </c>
      <c r="Z333" t="s">
        <v>247</v>
      </c>
      <c r="AA333" t="s">
        <v>268</v>
      </c>
      <c r="AB333">
        <v>11</v>
      </c>
      <c r="AC333">
        <v>57</v>
      </c>
      <c r="AD333" t="s">
        <v>247</v>
      </c>
      <c r="AE333" t="s">
        <v>268</v>
      </c>
      <c r="AF333">
        <v>75</v>
      </c>
      <c r="AG333">
        <v>530</v>
      </c>
      <c r="AH333" t="s">
        <v>247</v>
      </c>
      <c r="AI333" t="s">
        <v>268</v>
      </c>
      <c r="AJ333">
        <v>0</v>
      </c>
      <c r="AK333">
        <v>0</v>
      </c>
      <c r="AL333" t="s">
        <v>219</v>
      </c>
      <c r="AM333">
        <v>33</v>
      </c>
      <c r="AN333">
        <v>165</v>
      </c>
      <c r="AO333">
        <v>6</v>
      </c>
      <c r="AP333">
        <v>32</v>
      </c>
      <c r="AQ333" t="s">
        <v>279</v>
      </c>
      <c r="AR333" t="s">
        <v>1280</v>
      </c>
      <c r="AS333">
        <v>8</v>
      </c>
      <c r="AT333">
        <v>41</v>
      </c>
      <c r="AU333" t="s">
        <v>281</v>
      </c>
      <c r="AV333" t="s">
        <v>282</v>
      </c>
      <c r="AW333">
        <v>4</v>
      </c>
      <c r="AX333">
        <v>22</v>
      </c>
      <c r="AY333" t="s">
        <v>277</v>
      </c>
      <c r="AZ333" t="s">
        <v>278</v>
      </c>
      <c r="BA333">
        <v>3</v>
      </c>
      <c r="BB333">
        <v>18</v>
      </c>
      <c r="BC333" t="s">
        <v>277</v>
      </c>
      <c r="BD333" t="s">
        <v>278</v>
      </c>
      <c r="BE333">
        <v>12</v>
      </c>
      <c r="BF333">
        <v>52</v>
      </c>
      <c r="BG333" t="s">
        <v>277</v>
      </c>
      <c r="BH333" t="s">
        <v>768</v>
      </c>
      <c r="BI333">
        <v>0</v>
      </c>
      <c r="BJ333">
        <v>0</v>
      </c>
      <c r="BK333">
        <v>0</v>
      </c>
      <c r="BL333">
        <v>105</v>
      </c>
      <c r="BM333">
        <v>0</v>
      </c>
      <c r="BN333">
        <v>0</v>
      </c>
      <c r="BO333" t="s">
        <v>206</v>
      </c>
      <c r="BP333">
        <v>0</v>
      </c>
      <c r="BQ333">
        <v>92</v>
      </c>
      <c r="BR333">
        <v>0</v>
      </c>
      <c r="BS333">
        <v>0</v>
      </c>
      <c r="BT333" t="s">
        <v>206</v>
      </c>
      <c r="BU333">
        <v>0</v>
      </c>
      <c r="BV333">
        <v>135</v>
      </c>
      <c r="BW333">
        <v>0</v>
      </c>
      <c r="BX333">
        <v>0</v>
      </c>
      <c r="BY333" t="s">
        <v>206</v>
      </c>
      <c r="BZ333">
        <v>0</v>
      </c>
      <c r="CA333">
        <v>120</v>
      </c>
      <c r="CB333">
        <v>0</v>
      </c>
      <c r="CC333">
        <v>0</v>
      </c>
      <c r="CD333" t="s">
        <v>206</v>
      </c>
      <c r="CE333">
        <v>0</v>
      </c>
      <c r="CF333">
        <v>57</v>
      </c>
      <c r="CG333">
        <v>0</v>
      </c>
      <c r="CH333">
        <v>0</v>
      </c>
      <c r="CI333" t="s">
        <v>206</v>
      </c>
      <c r="CJ333">
        <v>0</v>
      </c>
      <c r="CK333">
        <v>530</v>
      </c>
      <c r="CL333">
        <v>0</v>
      </c>
      <c r="CM333">
        <v>0</v>
      </c>
      <c r="CN333" t="s">
        <v>206</v>
      </c>
      <c r="CO333" t="s">
        <v>207</v>
      </c>
      <c r="CP333">
        <v>0</v>
      </c>
      <c r="CQ333">
        <v>0</v>
      </c>
      <c r="CR333">
        <v>0</v>
      </c>
      <c r="CS333">
        <v>204</v>
      </c>
      <c r="CT333">
        <v>1039</v>
      </c>
      <c r="CU333" t="s">
        <v>206</v>
      </c>
      <c r="CV333">
        <v>0</v>
      </c>
      <c r="CW333">
        <v>0</v>
      </c>
      <c r="CX333">
        <v>4606</v>
      </c>
      <c r="CY333">
        <v>25335</v>
      </c>
      <c r="CZ333" t="s">
        <v>219</v>
      </c>
      <c r="DA333">
        <f>Table1[[#This Row],[i- returnees internal present household]]+Table1[[#This Row],[k- abroad returnee household]]</f>
        <v>132</v>
      </c>
      <c r="DB333">
        <f>Table1[[#This Row],[i- returnees internal present individuals]]+Table1[[#This Row],[k- abroad returnee individuals]]</f>
        <v>681</v>
      </c>
      <c r="DC333" t="s">
        <v>219</v>
      </c>
      <c r="DD333">
        <v>59</v>
      </c>
      <c r="DE333">
        <v>304</v>
      </c>
      <c r="DF333">
        <v>16</v>
      </c>
      <c r="DG333">
        <v>81</v>
      </c>
      <c r="DH333" t="s">
        <v>384</v>
      </c>
      <c r="DI333" t="s">
        <v>701</v>
      </c>
      <c r="DJ333" t="s">
        <v>210</v>
      </c>
      <c r="DK333" t="s">
        <v>207</v>
      </c>
      <c r="DL333">
        <v>12</v>
      </c>
      <c r="DM333">
        <v>63</v>
      </c>
      <c r="DN333" t="s">
        <v>253</v>
      </c>
      <c r="DO333" t="s">
        <v>254</v>
      </c>
      <c r="DP333" t="s">
        <v>210</v>
      </c>
      <c r="DQ333" t="s">
        <v>207</v>
      </c>
      <c r="DR333">
        <v>4</v>
      </c>
      <c r="DS333">
        <v>24</v>
      </c>
      <c r="DT333" t="s">
        <v>288</v>
      </c>
      <c r="DU333" t="s">
        <v>646</v>
      </c>
      <c r="DV333" t="s">
        <v>210</v>
      </c>
      <c r="DW333" t="s">
        <v>207</v>
      </c>
      <c r="DX333">
        <v>9</v>
      </c>
      <c r="DY333">
        <v>48</v>
      </c>
      <c r="DZ333" t="s">
        <v>288</v>
      </c>
      <c r="EA333" t="s">
        <v>646</v>
      </c>
      <c r="EB333" t="s">
        <v>210</v>
      </c>
      <c r="EC333" t="s">
        <v>207</v>
      </c>
      <c r="ED333">
        <v>18</v>
      </c>
      <c r="EE333">
        <v>88</v>
      </c>
      <c r="EF333" t="s">
        <v>232</v>
      </c>
      <c r="EG333" t="s">
        <v>521</v>
      </c>
      <c r="EH333" t="s">
        <v>210</v>
      </c>
      <c r="EI333" t="s">
        <v>207</v>
      </c>
      <c r="EJ333">
        <v>0</v>
      </c>
      <c r="EK333">
        <v>0</v>
      </c>
      <c r="EL333" t="s">
        <v>219</v>
      </c>
      <c r="EM333">
        <v>73</v>
      </c>
      <c r="EN333">
        <v>377</v>
      </c>
      <c r="EO333">
        <v>12</v>
      </c>
      <c r="EP333">
        <v>61</v>
      </c>
      <c r="EQ333" t="s">
        <v>277</v>
      </c>
      <c r="ER333" t="s">
        <v>278</v>
      </c>
      <c r="ES333" t="s">
        <v>210</v>
      </c>
      <c r="ET333" t="s">
        <v>207</v>
      </c>
      <c r="EU333">
        <v>14</v>
      </c>
      <c r="EV333">
        <v>73</v>
      </c>
      <c r="EW333" t="s">
        <v>277</v>
      </c>
      <c r="EX333" t="s">
        <v>278</v>
      </c>
      <c r="EY333" t="s">
        <v>210</v>
      </c>
      <c r="EZ333" t="s">
        <v>207</v>
      </c>
      <c r="FA333">
        <v>8</v>
      </c>
      <c r="FB333">
        <v>40</v>
      </c>
      <c r="FC333" t="s">
        <v>277</v>
      </c>
      <c r="FD333" t="s">
        <v>278</v>
      </c>
      <c r="FE333" t="s">
        <v>210</v>
      </c>
      <c r="FF333" t="s">
        <v>207</v>
      </c>
      <c r="FG333">
        <v>9</v>
      </c>
      <c r="FH333">
        <v>48</v>
      </c>
      <c r="FI333" t="s">
        <v>279</v>
      </c>
      <c r="FJ333" t="s">
        <v>280</v>
      </c>
      <c r="FK333" t="s">
        <v>210</v>
      </c>
      <c r="FL333" t="s">
        <v>207</v>
      </c>
      <c r="FM333">
        <v>30</v>
      </c>
      <c r="FN333">
        <v>155</v>
      </c>
      <c r="FO333" t="s">
        <v>279</v>
      </c>
      <c r="FP333" t="s">
        <v>280</v>
      </c>
      <c r="FQ333" t="s">
        <v>210</v>
      </c>
      <c r="FR333" t="s">
        <v>207</v>
      </c>
      <c r="FS333">
        <v>0</v>
      </c>
      <c r="FT333">
        <v>0</v>
      </c>
      <c r="FU333">
        <v>71</v>
      </c>
      <c r="FV333">
        <v>359</v>
      </c>
      <c r="FW333">
        <v>39</v>
      </c>
      <c r="FX333">
        <v>198</v>
      </c>
      <c r="FY333">
        <v>22</v>
      </c>
      <c r="FZ333">
        <v>124</v>
      </c>
      <c r="GA333">
        <v>0</v>
      </c>
      <c r="GB333">
        <v>0</v>
      </c>
      <c r="GC333" t="s">
        <v>219</v>
      </c>
      <c r="GD333">
        <v>36</v>
      </c>
      <c r="GE333">
        <v>183</v>
      </c>
      <c r="GF333" t="s">
        <v>219</v>
      </c>
      <c r="GG333" t="s">
        <v>384</v>
      </c>
      <c r="GH333" t="s">
        <v>701</v>
      </c>
      <c r="GI333" t="s">
        <v>219</v>
      </c>
      <c r="GJ333" t="s">
        <v>277</v>
      </c>
      <c r="GK333" t="s">
        <v>219</v>
      </c>
      <c r="GL333">
        <v>286</v>
      </c>
      <c r="GM333">
        <v>1487</v>
      </c>
      <c r="GN333" t="s">
        <v>219</v>
      </c>
      <c r="GO333" t="s">
        <v>211</v>
      </c>
      <c r="GP333" t="s">
        <v>211</v>
      </c>
      <c r="GQ333" t="s">
        <v>212</v>
      </c>
      <c r="GR333" t="s">
        <v>220</v>
      </c>
    </row>
    <row r="334" spans="1:200" x14ac:dyDescent="0.2">
      <c r="A334" t="s">
        <v>215</v>
      </c>
      <c r="B334" t="s">
        <v>216</v>
      </c>
      <c r="C334" t="s">
        <v>498</v>
      </c>
      <c r="D334" t="s">
        <v>499</v>
      </c>
      <c r="E334" t="s">
        <v>1281</v>
      </c>
      <c r="F334" t="s">
        <v>1282</v>
      </c>
      <c r="G334">
        <v>9</v>
      </c>
      <c r="H334">
        <v>9</v>
      </c>
      <c r="I334" t="s">
        <v>219</v>
      </c>
      <c r="J334">
        <v>1550</v>
      </c>
      <c r="K334">
        <v>8477</v>
      </c>
      <c r="L334">
        <v>640</v>
      </c>
      <c r="M334">
        <v>3584</v>
      </c>
      <c r="N334" t="s">
        <v>216</v>
      </c>
      <c r="O334" t="s">
        <v>499</v>
      </c>
      <c r="P334">
        <v>217</v>
      </c>
      <c r="Q334">
        <v>1215</v>
      </c>
      <c r="R334" t="s">
        <v>216</v>
      </c>
      <c r="S334" t="s">
        <v>499</v>
      </c>
      <c r="T334">
        <v>336</v>
      </c>
      <c r="U334">
        <v>1881</v>
      </c>
      <c r="V334" t="s">
        <v>216</v>
      </c>
      <c r="W334" t="s">
        <v>499</v>
      </c>
      <c r="X334">
        <v>87</v>
      </c>
      <c r="Y334">
        <v>495</v>
      </c>
      <c r="Z334" t="s">
        <v>216</v>
      </c>
      <c r="AA334" t="s">
        <v>499</v>
      </c>
      <c r="AB334">
        <v>72</v>
      </c>
      <c r="AC334">
        <v>407</v>
      </c>
      <c r="AD334" t="s">
        <v>216</v>
      </c>
      <c r="AE334" t="s">
        <v>499</v>
      </c>
      <c r="AF334">
        <v>198</v>
      </c>
      <c r="AG334">
        <v>895</v>
      </c>
      <c r="AH334" t="s">
        <v>216</v>
      </c>
      <c r="AI334" t="s">
        <v>499</v>
      </c>
      <c r="AJ334">
        <v>0</v>
      </c>
      <c r="AK334">
        <v>0</v>
      </c>
      <c r="AL334" t="s">
        <v>219</v>
      </c>
      <c r="AM334">
        <v>206</v>
      </c>
      <c r="AN334">
        <v>927</v>
      </c>
      <c r="AO334">
        <v>89</v>
      </c>
      <c r="AP334">
        <v>401</v>
      </c>
      <c r="AQ334" t="s">
        <v>208</v>
      </c>
      <c r="AR334" t="s">
        <v>209</v>
      </c>
      <c r="AS334">
        <v>56</v>
      </c>
      <c r="AT334">
        <v>252</v>
      </c>
      <c r="AU334" t="s">
        <v>279</v>
      </c>
      <c r="AV334" t="s">
        <v>787</v>
      </c>
      <c r="AW334">
        <v>30</v>
      </c>
      <c r="AX334">
        <v>135</v>
      </c>
      <c r="AY334" t="s">
        <v>281</v>
      </c>
      <c r="AZ334" t="s">
        <v>393</v>
      </c>
      <c r="BA334">
        <v>31</v>
      </c>
      <c r="BB334">
        <v>139</v>
      </c>
      <c r="BC334" t="s">
        <v>277</v>
      </c>
      <c r="BD334" t="s">
        <v>278</v>
      </c>
      <c r="BE334">
        <v>0</v>
      </c>
      <c r="BF334">
        <v>0</v>
      </c>
      <c r="BG334" t="s">
        <v>207</v>
      </c>
      <c r="BH334" t="s">
        <v>207</v>
      </c>
      <c r="BI334">
        <v>0</v>
      </c>
      <c r="BJ334">
        <v>0</v>
      </c>
      <c r="BK334">
        <v>3584</v>
      </c>
      <c r="BL334">
        <v>0</v>
      </c>
      <c r="BM334">
        <v>0</v>
      </c>
      <c r="BN334">
        <v>0</v>
      </c>
      <c r="BO334" t="s">
        <v>206</v>
      </c>
      <c r="BP334">
        <v>1215</v>
      </c>
      <c r="BQ334">
        <v>0</v>
      </c>
      <c r="BR334">
        <v>0</v>
      </c>
      <c r="BS334">
        <v>0</v>
      </c>
      <c r="BT334" t="s">
        <v>206</v>
      </c>
      <c r="BU334">
        <v>1881</v>
      </c>
      <c r="BV334">
        <v>0</v>
      </c>
      <c r="BW334">
        <v>0</v>
      </c>
      <c r="BX334">
        <v>0</v>
      </c>
      <c r="BY334" t="s">
        <v>206</v>
      </c>
      <c r="BZ334">
        <v>0</v>
      </c>
      <c r="CA334">
        <v>495</v>
      </c>
      <c r="CB334">
        <v>0</v>
      </c>
      <c r="CC334">
        <v>0</v>
      </c>
      <c r="CD334" t="s">
        <v>206</v>
      </c>
      <c r="CE334">
        <v>0</v>
      </c>
      <c r="CF334">
        <v>407</v>
      </c>
      <c r="CG334">
        <v>0</v>
      </c>
      <c r="CH334">
        <v>0</v>
      </c>
      <c r="CI334" t="s">
        <v>206</v>
      </c>
      <c r="CJ334">
        <v>0</v>
      </c>
      <c r="CK334">
        <v>0</v>
      </c>
      <c r="CL334">
        <v>895</v>
      </c>
      <c r="CM334">
        <v>0</v>
      </c>
      <c r="CN334" t="s">
        <v>206</v>
      </c>
      <c r="CO334" t="s">
        <v>207</v>
      </c>
      <c r="CP334">
        <v>0</v>
      </c>
      <c r="CQ334">
        <v>678</v>
      </c>
      <c r="CR334">
        <v>3805</v>
      </c>
      <c r="CS334">
        <v>872</v>
      </c>
      <c r="CT334">
        <v>4672</v>
      </c>
      <c r="CU334" t="s">
        <v>219</v>
      </c>
      <c r="CV334">
        <v>520</v>
      </c>
      <c r="CW334">
        <v>2931</v>
      </c>
      <c r="CX334">
        <v>921</v>
      </c>
      <c r="CY334">
        <v>4378</v>
      </c>
      <c r="CZ334" t="s">
        <v>219</v>
      </c>
      <c r="DA334">
        <f>Table1[[#This Row],[i- returnees internal present household]]+Table1[[#This Row],[k- abroad returnee household]]</f>
        <v>638</v>
      </c>
      <c r="DB334">
        <f>Table1[[#This Row],[i- returnees internal present individuals]]+Table1[[#This Row],[k- abroad returnee individuals]]</f>
        <v>3572</v>
      </c>
      <c r="DC334" t="s">
        <v>219</v>
      </c>
      <c r="DD334">
        <v>520</v>
      </c>
      <c r="DE334">
        <v>2912</v>
      </c>
      <c r="DF334">
        <v>155</v>
      </c>
      <c r="DG334">
        <v>868</v>
      </c>
      <c r="DH334" t="s">
        <v>216</v>
      </c>
      <c r="DI334" t="s">
        <v>499</v>
      </c>
      <c r="DJ334" t="s">
        <v>210</v>
      </c>
      <c r="DK334" t="s">
        <v>207</v>
      </c>
      <c r="DL334">
        <v>142</v>
      </c>
      <c r="DM334">
        <v>795</v>
      </c>
      <c r="DN334" t="s">
        <v>216</v>
      </c>
      <c r="DO334" t="s">
        <v>410</v>
      </c>
      <c r="DP334" t="s">
        <v>210</v>
      </c>
      <c r="DQ334" t="s">
        <v>207</v>
      </c>
      <c r="DR334">
        <v>112</v>
      </c>
      <c r="DS334">
        <v>627</v>
      </c>
      <c r="DT334" t="s">
        <v>216</v>
      </c>
      <c r="DU334" t="s">
        <v>255</v>
      </c>
      <c r="DV334" t="s">
        <v>210</v>
      </c>
      <c r="DW334" t="s">
        <v>207</v>
      </c>
      <c r="DX334">
        <v>59</v>
      </c>
      <c r="DY334">
        <v>330</v>
      </c>
      <c r="DZ334" t="s">
        <v>216</v>
      </c>
      <c r="EA334" t="s">
        <v>544</v>
      </c>
      <c r="EB334" t="s">
        <v>210</v>
      </c>
      <c r="EC334" t="s">
        <v>207</v>
      </c>
      <c r="ED334">
        <v>52</v>
      </c>
      <c r="EE334">
        <v>292</v>
      </c>
      <c r="EF334" t="s">
        <v>216</v>
      </c>
      <c r="EG334" t="s">
        <v>499</v>
      </c>
      <c r="EH334" t="s">
        <v>210</v>
      </c>
      <c r="EI334" t="s">
        <v>207</v>
      </c>
      <c r="EJ334">
        <v>0</v>
      </c>
      <c r="EK334">
        <v>0</v>
      </c>
      <c r="EL334" t="s">
        <v>219</v>
      </c>
      <c r="EM334">
        <v>118</v>
      </c>
      <c r="EN334">
        <v>660</v>
      </c>
      <c r="EO334">
        <v>34</v>
      </c>
      <c r="EP334">
        <v>190</v>
      </c>
      <c r="EQ334" t="s">
        <v>279</v>
      </c>
      <c r="ER334" t="s">
        <v>787</v>
      </c>
      <c r="ES334" t="s">
        <v>210</v>
      </c>
      <c r="ET334" t="s">
        <v>207</v>
      </c>
      <c r="EU334">
        <v>26</v>
      </c>
      <c r="EV334">
        <v>146</v>
      </c>
      <c r="EW334" t="s">
        <v>277</v>
      </c>
      <c r="EX334" t="s">
        <v>278</v>
      </c>
      <c r="EY334" t="s">
        <v>210</v>
      </c>
      <c r="EZ334" t="s">
        <v>207</v>
      </c>
      <c r="FA334">
        <v>19</v>
      </c>
      <c r="FB334">
        <v>106</v>
      </c>
      <c r="FC334" t="s">
        <v>281</v>
      </c>
      <c r="FD334" t="s">
        <v>393</v>
      </c>
      <c r="FE334" t="s">
        <v>210</v>
      </c>
      <c r="FF334" t="s">
        <v>207</v>
      </c>
      <c r="FG334">
        <v>15</v>
      </c>
      <c r="FH334">
        <v>84</v>
      </c>
      <c r="FI334" t="s">
        <v>208</v>
      </c>
      <c r="FJ334" t="s">
        <v>209</v>
      </c>
      <c r="FK334" t="s">
        <v>210</v>
      </c>
      <c r="FL334" t="s">
        <v>207</v>
      </c>
      <c r="FM334">
        <v>24</v>
      </c>
      <c r="FN334">
        <v>134</v>
      </c>
      <c r="FO334" t="s">
        <v>208</v>
      </c>
      <c r="FP334" t="s">
        <v>209</v>
      </c>
      <c r="FQ334" t="s">
        <v>210</v>
      </c>
      <c r="FR334" t="s">
        <v>207</v>
      </c>
      <c r="FS334">
        <v>0</v>
      </c>
      <c r="FT334">
        <v>0</v>
      </c>
      <c r="FU334">
        <v>279</v>
      </c>
      <c r="FV334">
        <v>1562</v>
      </c>
      <c r="FW334">
        <v>239</v>
      </c>
      <c r="FX334">
        <v>1338</v>
      </c>
      <c r="FY334">
        <v>120</v>
      </c>
      <c r="FZ334">
        <v>672</v>
      </c>
      <c r="GA334">
        <v>0</v>
      </c>
      <c r="GB334">
        <v>0</v>
      </c>
      <c r="GC334" t="s">
        <v>219</v>
      </c>
      <c r="GD334">
        <v>360</v>
      </c>
      <c r="GE334">
        <v>2015</v>
      </c>
      <c r="GF334" t="s">
        <v>219</v>
      </c>
      <c r="GG334" t="s">
        <v>216</v>
      </c>
      <c r="GH334" t="s">
        <v>544</v>
      </c>
      <c r="GI334" t="s">
        <v>206</v>
      </c>
      <c r="GJ334" t="s">
        <v>207</v>
      </c>
      <c r="GK334" t="s">
        <v>219</v>
      </c>
      <c r="GL334">
        <v>196</v>
      </c>
      <c r="GM334">
        <v>1019</v>
      </c>
      <c r="GN334" t="s">
        <v>219</v>
      </c>
      <c r="GO334" t="s">
        <v>212</v>
      </c>
      <c r="GP334" t="s">
        <v>211</v>
      </c>
      <c r="GQ334" t="s">
        <v>212</v>
      </c>
      <c r="GR334" t="s">
        <v>220</v>
      </c>
    </row>
    <row r="335" spans="1:200" x14ac:dyDescent="0.2">
      <c r="A335" t="s">
        <v>261</v>
      </c>
      <c r="B335" t="s">
        <v>262</v>
      </c>
      <c r="C335" t="s">
        <v>1098</v>
      </c>
      <c r="D335" t="s">
        <v>1099</v>
      </c>
      <c r="E335" t="s">
        <v>1283</v>
      </c>
      <c r="F335" t="s">
        <v>1284</v>
      </c>
      <c r="G335">
        <v>9</v>
      </c>
      <c r="H335">
        <v>9</v>
      </c>
      <c r="I335" t="s">
        <v>219</v>
      </c>
      <c r="J335">
        <v>375</v>
      </c>
      <c r="K335">
        <v>1913</v>
      </c>
      <c r="L335">
        <v>162</v>
      </c>
      <c r="M335">
        <v>627</v>
      </c>
      <c r="N335" t="s">
        <v>262</v>
      </c>
      <c r="O335" t="s">
        <v>1099</v>
      </c>
      <c r="P335">
        <v>54</v>
      </c>
      <c r="Q335">
        <v>337</v>
      </c>
      <c r="R335" t="s">
        <v>262</v>
      </c>
      <c r="S335" t="s">
        <v>1099</v>
      </c>
      <c r="T335">
        <v>47</v>
      </c>
      <c r="U335">
        <v>302</v>
      </c>
      <c r="V335" t="s">
        <v>262</v>
      </c>
      <c r="W335" t="s">
        <v>1099</v>
      </c>
      <c r="X335">
        <v>41</v>
      </c>
      <c r="Y335">
        <v>272</v>
      </c>
      <c r="Z335" t="s">
        <v>262</v>
      </c>
      <c r="AA335" t="s">
        <v>1099</v>
      </c>
      <c r="AB335">
        <v>41</v>
      </c>
      <c r="AC335">
        <v>265</v>
      </c>
      <c r="AD335" t="s">
        <v>262</v>
      </c>
      <c r="AE335" t="s">
        <v>1099</v>
      </c>
      <c r="AF335">
        <v>30</v>
      </c>
      <c r="AG335">
        <v>110</v>
      </c>
      <c r="AH335" t="s">
        <v>262</v>
      </c>
      <c r="AI335" t="s">
        <v>1099</v>
      </c>
      <c r="AJ335">
        <v>0</v>
      </c>
      <c r="AK335">
        <v>0</v>
      </c>
      <c r="AL335" t="s">
        <v>219</v>
      </c>
      <c r="AM335">
        <v>105</v>
      </c>
      <c r="AN335">
        <v>525</v>
      </c>
      <c r="AO335">
        <v>14</v>
      </c>
      <c r="AP335">
        <v>70</v>
      </c>
      <c r="AQ335" t="s">
        <v>279</v>
      </c>
      <c r="AR335" t="s">
        <v>920</v>
      </c>
      <c r="AS335">
        <v>36</v>
      </c>
      <c r="AT335">
        <v>180</v>
      </c>
      <c r="AU335" t="s">
        <v>279</v>
      </c>
      <c r="AV335" t="s">
        <v>920</v>
      </c>
      <c r="AW335">
        <v>30</v>
      </c>
      <c r="AX335">
        <v>150</v>
      </c>
      <c r="AY335" t="s">
        <v>281</v>
      </c>
      <c r="AZ335" t="s">
        <v>1285</v>
      </c>
      <c r="BA335">
        <v>25</v>
      </c>
      <c r="BB335">
        <v>125</v>
      </c>
      <c r="BC335" t="s">
        <v>281</v>
      </c>
      <c r="BD335" t="s">
        <v>711</v>
      </c>
      <c r="BE335">
        <v>0</v>
      </c>
      <c r="BF335">
        <v>0</v>
      </c>
      <c r="BG335" t="s">
        <v>207</v>
      </c>
      <c r="BH335" t="s">
        <v>207</v>
      </c>
      <c r="BI335">
        <v>0</v>
      </c>
      <c r="BJ335">
        <v>0</v>
      </c>
      <c r="BK335">
        <v>627</v>
      </c>
      <c r="BL335">
        <v>0</v>
      </c>
      <c r="BM335">
        <v>0</v>
      </c>
      <c r="BN335">
        <v>0</v>
      </c>
      <c r="BO335" t="s">
        <v>206</v>
      </c>
      <c r="BP335">
        <v>337</v>
      </c>
      <c r="BQ335">
        <v>0</v>
      </c>
      <c r="BR335">
        <v>0</v>
      </c>
      <c r="BS335">
        <v>0</v>
      </c>
      <c r="BT335" t="s">
        <v>206</v>
      </c>
      <c r="BU335">
        <v>0</v>
      </c>
      <c r="BV335">
        <v>302</v>
      </c>
      <c r="BW335">
        <v>0</v>
      </c>
      <c r="BX335">
        <v>0</v>
      </c>
      <c r="BY335" t="s">
        <v>206</v>
      </c>
      <c r="BZ335">
        <v>0</v>
      </c>
      <c r="CA335">
        <v>0</v>
      </c>
      <c r="CB335">
        <v>272</v>
      </c>
      <c r="CC335">
        <v>0</v>
      </c>
      <c r="CD335" t="s">
        <v>206</v>
      </c>
      <c r="CE335">
        <v>0</v>
      </c>
      <c r="CF335">
        <v>265</v>
      </c>
      <c r="CG335">
        <v>0</v>
      </c>
      <c r="CH335">
        <v>0</v>
      </c>
      <c r="CI335" t="s">
        <v>206</v>
      </c>
      <c r="CJ335">
        <v>0</v>
      </c>
      <c r="CK335">
        <v>110</v>
      </c>
      <c r="CL335">
        <v>0</v>
      </c>
      <c r="CM335">
        <v>0</v>
      </c>
      <c r="CN335" t="s">
        <v>206</v>
      </c>
      <c r="CO335" t="s">
        <v>207</v>
      </c>
      <c r="CP335">
        <v>0</v>
      </c>
      <c r="CQ335">
        <v>0</v>
      </c>
      <c r="CR335">
        <v>0</v>
      </c>
      <c r="CS335">
        <v>375</v>
      </c>
      <c r="CT335">
        <v>1913</v>
      </c>
      <c r="CU335" t="s">
        <v>219</v>
      </c>
      <c r="CV335">
        <v>106</v>
      </c>
      <c r="CW335">
        <v>530</v>
      </c>
      <c r="CX335">
        <v>3583</v>
      </c>
      <c r="CY335">
        <v>17915</v>
      </c>
      <c r="CZ335" t="s">
        <v>219</v>
      </c>
      <c r="DA335">
        <f>Table1[[#This Row],[i- returnees internal present household]]+Table1[[#This Row],[k- abroad returnee household]]</f>
        <v>997</v>
      </c>
      <c r="DB335">
        <f>Table1[[#This Row],[i- returnees internal present individuals]]+Table1[[#This Row],[k- abroad returnee individuals]]</f>
        <v>5003</v>
      </c>
      <c r="DC335" t="s">
        <v>219</v>
      </c>
      <c r="DD335">
        <v>612</v>
      </c>
      <c r="DE335">
        <v>3060</v>
      </c>
      <c r="DF335">
        <v>100</v>
      </c>
      <c r="DG335">
        <v>700</v>
      </c>
      <c r="DH335" t="s">
        <v>253</v>
      </c>
      <c r="DI335" t="s">
        <v>254</v>
      </c>
      <c r="DJ335" t="s">
        <v>210</v>
      </c>
      <c r="DK335" t="s">
        <v>207</v>
      </c>
      <c r="DL335">
        <v>100</v>
      </c>
      <c r="DM335">
        <v>400</v>
      </c>
      <c r="DN335" t="s">
        <v>262</v>
      </c>
      <c r="DO335" t="s">
        <v>362</v>
      </c>
      <c r="DP335" t="s">
        <v>242</v>
      </c>
      <c r="DQ335" t="s">
        <v>207</v>
      </c>
      <c r="DR335">
        <v>112</v>
      </c>
      <c r="DS335">
        <v>660</v>
      </c>
      <c r="DT335" t="s">
        <v>262</v>
      </c>
      <c r="DU335" t="s">
        <v>1099</v>
      </c>
      <c r="DV335" t="s">
        <v>364</v>
      </c>
      <c r="DW335" t="s">
        <v>207</v>
      </c>
      <c r="DX335">
        <v>150</v>
      </c>
      <c r="DY335">
        <v>700</v>
      </c>
      <c r="DZ335" t="s">
        <v>262</v>
      </c>
      <c r="EA335" t="s">
        <v>362</v>
      </c>
      <c r="EB335" t="s">
        <v>210</v>
      </c>
      <c r="EC335" t="s">
        <v>207</v>
      </c>
      <c r="ED335">
        <v>150</v>
      </c>
      <c r="EE335">
        <v>600</v>
      </c>
      <c r="EF335" t="s">
        <v>262</v>
      </c>
      <c r="EG335" t="s">
        <v>1099</v>
      </c>
      <c r="EH335" t="s">
        <v>242</v>
      </c>
      <c r="EI335" t="s">
        <v>207</v>
      </c>
      <c r="EJ335">
        <v>0</v>
      </c>
      <c r="EK335">
        <v>0</v>
      </c>
      <c r="EL335" t="s">
        <v>219</v>
      </c>
      <c r="EM335">
        <v>385</v>
      </c>
      <c r="EN335">
        <v>1943</v>
      </c>
      <c r="EO335">
        <v>43</v>
      </c>
      <c r="EP335">
        <v>222</v>
      </c>
      <c r="EQ335" t="s">
        <v>281</v>
      </c>
      <c r="ER335" t="s">
        <v>711</v>
      </c>
      <c r="ES335" t="s">
        <v>242</v>
      </c>
      <c r="ET335" t="s">
        <v>207</v>
      </c>
      <c r="EU335">
        <v>50</v>
      </c>
      <c r="EV335">
        <v>250</v>
      </c>
      <c r="EW335" t="s">
        <v>279</v>
      </c>
      <c r="EX335" t="s">
        <v>920</v>
      </c>
      <c r="EY335" t="s">
        <v>210</v>
      </c>
      <c r="EZ335" t="s">
        <v>207</v>
      </c>
      <c r="FA335">
        <v>79</v>
      </c>
      <c r="FB335">
        <v>346</v>
      </c>
      <c r="FC335" t="s">
        <v>281</v>
      </c>
      <c r="FD335" t="s">
        <v>484</v>
      </c>
      <c r="FE335" t="s">
        <v>364</v>
      </c>
      <c r="FF335" t="s">
        <v>207</v>
      </c>
      <c r="FG335">
        <v>55</v>
      </c>
      <c r="FH335">
        <v>275</v>
      </c>
      <c r="FI335" t="s">
        <v>279</v>
      </c>
      <c r="FJ335" t="s">
        <v>920</v>
      </c>
      <c r="FK335" t="s">
        <v>242</v>
      </c>
      <c r="FL335" t="s">
        <v>207</v>
      </c>
      <c r="FM335">
        <v>158</v>
      </c>
      <c r="FN335">
        <v>850</v>
      </c>
      <c r="FO335" t="s">
        <v>281</v>
      </c>
      <c r="FP335" t="s">
        <v>711</v>
      </c>
      <c r="FQ335" t="s">
        <v>242</v>
      </c>
      <c r="FR335" t="s">
        <v>207</v>
      </c>
      <c r="FS335">
        <v>0</v>
      </c>
      <c r="FT335">
        <v>0</v>
      </c>
      <c r="FU335">
        <v>485</v>
      </c>
      <c r="FV335">
        <v>2443</v>
      </c>
      <c r="FW335">
        <v>328</v>
      </c>
      <c r="FX335">
        <v>1640</v>
      </c>
      <c r="FY335">
        <v>184</v>
      </c>
      <c r="FZ335">
        <v>920</v>
      </c>
      <c r="GA335">
        <v>0</v>
      </c>
      <c r="GB335">
        <v>0</v>
      </c>
      <c r="GC335" t="s">
        <v>219</v>
      </c>
      <c r="GD335">
        <v>72</v>
      </c>
      <c r="GE335">
        <v>360</v>
      </c>
      <c r="GF335" t="s">
        <v>219</v>
      </c>
      <c r="GG335" t="s">
        <v>262</v>
      </c>
      <c r="GH335" t="s">
        <v>362</v>
      </c>
      <c r="GI335" t="s">
        <v>219</v>
      </c>
      <c r="GJ335" t="s">
        <v>281</v>
      </c>
      <c r="GK335" t="s">
        <v>219</v>
      </c>
      <c r="GL335">
        <v>117</v>
      </c>
      <c r="GM335">
        <v>608</v>
      </c>
      <c r="GN335" t="s">
        <v>219</v>
      </c>
      <c r="GO335" t="s">
        <v>211</v>
      </c>
      <c r="GP335" t="s">
        <v>212</v>
      </c>
      <c r="GQ335" t="s">
        <v>212</v>
      </c>
      <c r="GR335" t="s">
        <v>220</v>
      </c>
    </row>
    <row r="336" spans="1:200" x14ac:dyDescent="0.2">
      <c r="A336" t="s">
        <v>231</v>
      </c>
      <c r="B336" t="s">
        <v>232</v>
      </c>
      <c r="C336" t="s">
        <v>1254</v>
      </c>
      <c r="D336" t="s">
        <v>521</v>
      </c>
      <c r="E336" t="s">
        <v>1286</v>
      </c>
      <c r="F336" t="s">
        <v>1287</v>
      </c>
      <c r="G336">
        <v>9</v>
      </c>
      <c r="H336">
        <v>9</v>
      </c>
      <c r="I336" t="s">
        <v>219</v>
      </c>
      <c r="J336">
        <v>4288</v>
      </c>
      <c r="K336">
        <v>21730</v>
      </c>
      <c r="L336">
        <v>80</v>
      </c>
      <c r="M336">
        <v>405</v>
      </c>
      <c r="N336" t="s">
        <v>232</v>
      </c>
      <c r="O336" t="s">
        <v>521</v>
      </c>
      <c r="P336">
        <v>53</v>
      </c>
      <c r="Q336">
        <v>269</v>
      </c>
      <c r="R336" t="s">
        <v>232</v>
      </c>
      <c r="S336" t="s">
        <v>521</v>
      </c>
      <c r="T336">
        <v>0</v>
      </c>
      <c r="U336">
        <v>0</v>
      </c>
      <c r="V336" t="s">
        <v>207</v>
      </c>
      <c r="W336" t="s">
        <v>207</v>
      </c>
      <c r="X336">
        <v>0</v>
      </c>
      <c r="Y336">
        <v>0</v>
      </c>
      <c r="Z336" t="s">
        <v>207</v>
      </c>
      <c r="AA336" t="s">
        <v>207</v>
      </c>
      <c r="AB336">
        <v>180</v>
      </c>
      <c r="AC336">
        <v>922</v>
      </c>
      <c r="AD336" t="s">
        <v>232</v>
      </c>
      <c r="AE336" t="s">
        <v>521</v>
      </c>
      <c r="AF336">
        <v>3975</v>
      </c>
      <c r="AG336">
        <v>20134</v>
      </c>
      <c r="AH336" t="s">
        <v>232</v>
      </c>
      <c r="AI336" t="s">
        <v>521</v>
      </c>
      <c r="AJ336">
        <v>0</v>
      </c>
      <c r="AK336">
        <v>0</v>
      </c>
      <c r="AL336" t="s">
        <v>206</v>
      </c>
      <c r="AM336">
        <v>0</v>
      </c>
      <c r="AN336">
        <v>0</v>
      </c>
      <c r="AO336">
        <v>0</v>
      </c>
      <c r="AP336">
        <v>0</v>
      </c>
      <c r="AQ336" t="s">
        <v>207</v>
      </c>
      <c r="AR336" t="s">
        <v>207</v>
      </c>
      <c r="AS336">
        <v>0</v>
      </c>
      <c r="AT336">
        <v>0</v>
      </c>
      <c r="AU336" t="s">
        <v>207</v>
      </c>
      <c r="AV336" t="s">
        <v>207</v>
      </c>
      <c r="AW336">
        <v>0</v>
      </c>
      <c r="AX336">
        <v>0</v>
      </c>
      <c r="AY336" t="s">
        <v>207</v>
      </c>
      <c r="AZ336" t="s">
        <v>207</v>
      </c>
      <c r="BA336">
        <v>0</v>
      </c>
      <c r="BB336">
        <v>0</v>
      </c>
      <c r="BC336" t="s">
        <v>207</v>
      </c>
      <c r="BD336" t="s">
        <v>207</v>
      </c>
      <c r="BE336">
        <v>0</v>
      </c>
      <c r="BF336">
        <v>0</v>
      </c>
      <c r="BG336" t="s">
        <v>207</v>
      </c>
      <c r="BH336" t="s">
        <v>207</v>
      </c>
      <c r="BI336">
        <v>0</v>
      </c>
      <c r="BJ336">
        <v>0</v>
      </c>
      <c r="BK336">
        <v>0</v>
      </c>
      <c r="BL336">
        <v>405</v>
      </c>
      <c r="BM336">
        <v>0</v>
      </c>
      <c r="BN336">
        <v>0</v>
      </c>
      <c r="BO336" t="s">
        <v>206</v>
      </c>
      <c r="BP336">
        <v>0</v>
      </c>
      <c r="BQ336">
        <v>269</v>
      </c>
      <c r="BR336">
        <v>0</v>
      </c>
      <c r="BS336">
        <v>0</v>
      </c>
      <c r="BT336" t="s">
        <v>206</v>
      </c>
      <c r="BU336">
        <v>0</v>
      </c>
      <c r="BV336">
        <v>0</v>
      </c>
      <c r="BW336">
        <v>0</v>
      </c>
      <c r="BX336">
        <v>0</v>
      </c>
      <c r="BY336" t="s">
        <v>206</v>
      </c>
      <c r="BZ336">
        <v>0</v>
      </c>
      <c r="CA336">
        <v>0</v>
      </c>
      <c r="CB336">
        <v>0</v>
      </c>
      <c r="CC336">
        <v>0</v>
      </c>
      <c r="CD336" t="s">
        <v>206</v>
      </c>
      <c r="CE336">
        <v>0</v>
      </c>
      <c r="CF336">
        <v>922</v>
      </c>
      <c r="CG336">
        <v>0</v>
      </c>
      <c r="CH336">
        <v>0</v>
      </c>
      <c r="CI336" t="s">
        <v>206</v>
      </c>
      <c r="CJ336">
        <v>0</v>
      </c>
      <c r="CK336">
        <v>20134</v>
      </c>
      <c r="CL336">
        <v>0</v>
      </c>
      <c r="CM336">
        <v>0</v>
      </c>
      <c r="CN336" t="s">
        <v>206</v>
      </c>
      <c r="CO336" t="s">
        <v>207</v>
      </c>
      <c r="CP336">
        <v>0</v>
      </c>
      <c r="CQ336">
        <v>0</v>
      </c>
      <c r="CR336">
        <v>0</v>
      </c>
      <c r="CS336">
        <v>4288</v>
      </c>
      <c r="CT336">
        <v>21730</v>
      </c>
      <c r="CU336" t="s">
        <v>206</v>
      </c>
      <c r="CV336">
        <v>0</v>
      </c>
      <c r="CW336">
        <v>0</v>
      </c>
      <c r="CX336">
        <v>1612</v>
      </c>
      <c r="CY336">
        <v>8671</v>
      </c>
      <c r="CZ336" t="s">
        <v>219</v>
      </c>
      <c r="DA336">
        <f>Table1[[#This Row],[i- returnees internal present household]]+Table1[[#This Row],[k- abroad returnee household]]</f>
        <v>50</v>
      </c>
      <c r="DB336">
        <f>Table1[[#This Row],[i- returnees internal present individuals]]+Table1[[#This Row],[k- abroad returnee individuals]]</f>
        <v>260</v>
      </c>
      <c r="DC336" t="s">
        <v>219</v>
      </c>
      <c r="DD336">
        <v>50</v>
      </c>
      <c r="DE336">
        <v>260</v>
      </c>
      <c r="DF336">
        <v>25</v>
      </c>
      <c r="DG336">
        <v>138</v>
      </c>
      <c r="DH336" t="s">
        <v>232</v>
      </c>
      <c r="DI336" t="s">
        <v>521</v>
      </c>
      <c r="DJ336" t="s">
        <v>210</v>
      </c>
      <c r="DK336" t="s">
        <v>207</v>
      </c>
      <c r="DL336">
        <v>19</v>
      </c>
      <c r="DM336">
        <v>91</v>
      </c>
      <c r="DN336" t="s">
        <v>232</v>
      </c>
      <c r="DO336" t="s">
        <v>521</v>
      </c>
      <c r="DP336" t="s">
        <v>242</v>
      </c>
      <c r="DQ336" t="s">
        <v>207</v>
      </c>
      <c r="DR336">
        <v>4</v>
      </c>
      <c r="DS336">
        <v>21</v>
      </c>
      <c r="DT336" t="s">
        <v>232</v>
      </c>
      <c r="DU336" t="s">
        <v>521</v>
      </c>
      <c r="DV336" t="s">
        <v>242</v>
      </c>
      <c r="DW336" t="s">
        <v>207</v>
      </c>
      <c r="DX336">
        <v>2</v>
      </c>
      <c r="DY336">
        <v>10</v>
      </c>
      <c r="DZ336" t="s">
        <v>232</v>
      </c>
      <c r="EA336" t="s">
        <v>521</v>
      </c>
      <c r="EB336" t="s">
        <v>242</v>
      </c>
      <c r="EC336" t="s">
        <v>207</v>
      </c>
      <c r="ED336">
        <v>0</v>
      </c>
      <c r="EE336">
        <v>0</v>
      </c>
      <c r="EF336" t="s">
        <v>207</v>
      </c>
      <c r="EG336" t="s">
        <v>207</v>
      </c>
      <c r="EH336" t="s">
        <v>207</v>
      </c>
      <c r="EI336" t="s">
        <v>207</v>
      </c>
      <c r="EJ336">
        <v>0</v>
      </c>
      <c r="EK336">
        <v>0</v>
      </c>
      <c r="EL336" t="s">
        <v>206</v>
      </c>
      <c r="EM336">
        <v>0</v>
      </c>
      <c r="EN336">
        <v>0</v>
      </c>
      <c r="EO336">
        <v>0</v>
      </c>
      <c r="EP336">
        <v>0</v>
      </c>
      <c r="EQ336" t="s">
        <v>207</v>
      </c>
      <c r="ER336" t="s">
        <v>207</v>
      </c>
      <c r="ES336" t="s">
        <v>207</v>
      </c>
      <c r="ET336" t="s">
        <v>207</v>
      </c>
      <c r="EU336">
        <v>0</v>
      </c>
      <c r="EV336">
        <v>0</v>
      </c>
      <c r="EW336" t="s">
        <v>207</v>
      </c>
      <c r="EX336" t="s">
        <v>207</v>
      </c>
      <c r="EY336" t="s">
        <v>207</v>
      </c>
      <c r="EZ336" t="s">
        <v>207</v>
      </c>
      <c r="FA336">
        <v>0</v>
      </c>
      <c r="FB336">
        <v>0</v>
      </c>
      <c r="FC336" t="s">
        <v>207</v>
      </c>
      <c r="FD336" t="s">
        <v>207</v>
      </c>
      <c r="FE336" t="s">
        <v>207</v>
      </c>
      <c r="FF336" t="s">
        <v>207</v>
      </c>
      <c r="FG336">
        <v>0</v>
      </c>
      <c r="FH336">
        <v>0</v>
      </c>
      <c r="FI336" t="s">
        <v>207</v>
      </c>
      <c r="FJ336" t="s">
        <v>207</v>
      </c>
      <c r="FK336" t="s">
        <v>207</v>
      </c>
      <c r="FL336" t="s">
        <v>207</v>
      </c>
      <c r="FM336">
        <v>0</v>
      </c>
      <c r="FN336">
        <v>0</v>
      </c>
      <c r="FO336" t="s">
        <v>207</v>
      </c>
      <c r="FP336" t="s">
        <v>207</v>
      </c>
      <c r="FQ336" t="s">
        <v>207</v>
      </c>
      <c r="FR336" t="s">
        <v>207</v>
      </c>
      <c r="FS336">
        <v>0</v>
      </c>
      <c r="FT336">
        <v>0</v>
      </c>
      <c r="FU336">
        <v>37</v>
      </c>
      <c r="FV336">
        <v>192</v>
      </c>
      <c r="FW336">
        <v>9</v>
      </c>
      <c r="FX336">
        <v>47</v>
      </c>
      <c r="FY336">
        <v>4</v>
      </c>
      <c r="FZ336">
        <v>21</v>
      </c>
      <c r="GA336">
        <v>0</v>
      </c>
      <c r="GB336">
        <v>0</v>
      </c>
      <c r="GC336" t="s">
        <v>219</v>
      </c>
      <c r="GD336">
        <v>39</v>
      </c>
      <c r="GE336">
        <v>203</v>
      </c>
      <c r="GF336" t="s">
        <v>219</v>
      </c>
      <c r="GG336" t="s">
        <v>232</v>
      </c>
      <c r="GH336" t="s">
        <v>521</v>
      </c>
      <c r="GI336" t="s">
        <v>206</v>
      </c>
      <c r="GJ336" t="s">
        <v>207</v>
      </c>
      <c r="GK336" t="s">
        <v>219</v>
      </c>
      <c r="GL336">
        <v>26</v>
      </c>
      <c r="GM336">
        <v>135</v>
      </c>
      <c r="GN336" t="s">
        <v>206</v>
      </c>
      <c r="GO336" t="s">
        <v>212</v>
      </c>
      <c r="GP336" t="s">
        <v>212</v>
      </c>
      <c r="GQ336" t="s">
        <v>211</v>
      </c>
      <c r="GR336" t="s">
        <v>220</v>
      </c>
    </row>
    <row r="337" spans="1:200" x14ac:dyDescent="0.2">
      <c r="A337" t="s">
        <v>231</v>
      </c>
      <c r="B337" t="s">
        <v>232</v>
      </c>
      <c r="C337" t="s">
        <v>1254</v>
      </c>
      <c r="D337" t="s">
        <v>521</v>
      </c>
      <c r="E337" t="s">
        <v>1288</v>
      </c>
      <c r="F337" t="s">
        <v>1289</v>
      </c>
      <c r="G337">
        <v>9</v>
      </c>
      <c r="H337">
        <v>9</v>
      </c>
      <c r="I337" t="s">
        <v>219</v>
      </c>
      <c r="J337">
        <v>2121</v>
      </c>
      <c r="K337">
        <v>11663</v>
      </c>
      <c r="L337">
        <v>712</v>
      </c>
      <c r="M337">
        <v>3702</v>
      </c>
      <c r="N337" t="s">
        <v>232</v>
      </c>
      <c r="O337" t="s">
        <v>521</v>
      </c>
      <c r="P337">
        <v>563</v>
      </c>
      <c r="Q337">
        <v>2928</v>
      </c>
      <c r="R337" t="s">
        <v>232</v>
      </c>
      <c r="S337" t="s">
        <v>521</v>
      </c>
      <c r="T337">
        <v>285</v>
      </c>
      <c r="U337">
        <v>1482</v>
      </c>
      <c r="V337" t="s">
        <v>232</v>
      </c>
      <c r="W337" t="s">
        <v>521</v>
      </c>
      <c r="X337">
        <v>189</v>
      </c>
      <c r="Y337">
        <v>983</v>
      </c>
      <c r="Z337" t="s">
        <v>232</v>
      </c>
      <c r="AA337" t="s">
        <v>521</v>
      </c>
      <c r="AB337">
        <v>111</v>
      </c>
      <c r="AC337">
        <v>931</v>
      </c>
      <c r="AD337" t="s">
        <v>232</v>
      </c>
      <c r="AE337" t="s">
        <v>521</v>
      </c>
      <c r="AF337">
        <v>261</v>
      </c>
      <c r="AG337">
        <v>1637</v>
      </c>
      <c r="AH337" t="s">
        <v>232</v>
      </c>
      <c r="AI337" t="s">
        <v>521</v>
      </c>
      <c r="AJ337">
        <v>0</v>
      </c>
      <c r="AK337">
        <v>0</v>
      </c>
      <c r="AL337" t="s">
        <v>206</v>
      </c>
      <c r="AM337">
        <v>0</v>
      </c>
      <c r="AN337">
        <v>0</v>
      </c>
      <c r="AO337">
        <v>0</v>
      </c>
      <c r="AP337">
        <v>0</v>
      </c>
      <c r="AQ337" t="s">
        <v>207</v>
      </c>
      <c r="AR337" t="s">
        <v>207</v>
      </c>
      <c r="AS337">
        <v>0</v>
      </c>
      <c r="AT337">
        <v>0</v>
      </c>
      <c r="AU337" t="s">
        <v>207</v>
      </c>
      <c r="AV337" t="s">
        <v>207</v>
      </c>
      <c r="AW337">
        <v>0</v>
      </c>
      <c r="AX337">
        <v>0</v>
      </c>
      <c r="AY337" t="s">
        <v>207</v>
      </c>
      <c r="AZ337" t="s">
        <v>207</v>
      </c>
      <c r="BA337">
        <v>0</v>
      </c>
      <c r="BB337">
        <v>0</v>
      </c>
      <c r="BC337" t="s">
        <v>207</v>
      </c>
      <c r="BD337" t="s">
        <v>207</v>
      </c>
      <c r="BE337">
        <v>0</v>
      </c>
      <c r="BF337">
        <v>0</v>
      </c>
      <c r="BG337" t="s">
        <v>207</v>
      </c>
      <c r="BH337" t="s">
        <v>207</v>
      </c>
      <c r="BI337">
        <v>0</v>
      </c>
      <c r="BJ337">
        <v>0</v>
      </c>
      <c r="BK337">
        <v>3702</v>
      </c>
      <c r="BL337">
        <v>0</v>
      </c>
      <c r="BM337">
        <v>0</v>
      </c>
      <c r="BN337">
        <v>0</v>
      </c>
      <c r="BO337" t="s">
        <v>206</v>
      </c>
      <c r="BP337">
        <v>0</v>
      </c>
      <c r="BQ337">
        <v>2928</v>
      </c>
      <c r="BR337">
        <v>0</v>
      </c>
      <c r="BS337">
        <v>0</v>
      </c>
      <c r="BT337" t="s">
        <v>206</v>
      </c>
      <c r="BU337">
        <v>0</v>
      </c>
      <c r="BV337">
        <v>1482</v>
      </c>
      <c r="BW337">
        <v>0</v>
      </c>
      <c r="BX337">
        <v>0</v>
      </c>
      <c r="BY337" t="s">
        <v>206</v>
      </c>
      <c r="BZ337">
        <v>0</v>
      </c>
      <c r="CA337">
        <v>983</v>
      </c>
      <c r="CB337">
        <v>0</v>
      </c>
      <c r="CC337">
        <v>0</v>
      </c>
      <c r="CD337" t="s">
        <v>206</v>
      </c>
      <c r="CE337">
        <v>0</v>
      </c>
      <c r="CF337">
        <v>0</v>
      </c>
      <c r="CG337">
        <v>931</v>
      </c>
      <c r="CH337">
        <v>0</v>
      </c>
      <c r="CI337" t="s">
        <v>206</v>
      </c>
      <c r="CJ337">
        <v>0</v>
      </c>
      <c r="CK337">
        <v>1637</v>
      </c>
      <c r="CL337">
        <v>0</v>
      </c>
      <c r="CM337">
        <v>0</v>
      </c>
      <c r="CN337" t="s">
        <v>206</v>
      </c>
      <c r="CO337" t="s">
        <v>207</v>
      </c>
      <c r="CP337">
        <v>0</v>
      </c>
      <c r="CQ337">
        <v>0</v>
      </c>
      <c r="CR337">
        <v>0</v>
      </c>
      <c r="CS337">
        <v>2121</v>
      </c>
      <c r="CT337">
        <v>11663</v>
      </c>
      <c r="CU337" t="s">
        <v>206</v>
      </c>
      <c r="CV337">
        <v>0</v>
      </c>
      <c r="CW337">
        <v>0</v>
      </c>
      <c r="CX337">
        <v>3645</v>
      </c>
      <c r="CY337">
        <v>18954</v>
      </c>
      <c r="CZ337" t="s">
        <v>219</v>
      </c>
      <c r="DA337">
        <f>Table1[[#This Row],[i- returnees internal present household]]+Table1[[#This Row],[k- abroad returnee household]]</f>
        <v>25</v>
      </c>
      <c r="DB337">
        <f>Table1[[#This Row],[i- returnees internal present individuals]]+Table1[[#This Row],[k- abroad returnee individuals]]</f>
        <v>119</v>
      </c>
      <c r="DC337" t="s">
        <v>219</v>
      </c>
      <c r="DD337">
        <v>25</v>
      </c>
      <c r="DE337">
        <v>119</v>
      </c>
      <c r="DF337">
        <v>11</v>
      </c>
      <c r="DG337">
        <v>57</v>
      </c>
      <c r="DH337" t="s">
        <v>232</v>
      </c>
      <c r="DI337" t="s">
        <v>521</v>
      </c>
      <c r="DJ337" t="s">
        <v>210</v>
      </c>
      <c r="DK337" t="s">
        <v>207</v>
      </c>
      <c r="DL337">
        <v>4</v>
      </c>
      <c r="DM337">
        <v>20</v>
      </c>
      <c r="DN337" t="s">
        <v>232</v>
      </c>
      <c r="DO337" t="s">
        <v>521</v>
      </c>
      <c r="DP337" t="s">
        <v>242</v>
      </c>
      <c r="DQ337" t="s">
        <v>207</v>
      </c>
      <c r="DR337">
        <v>5</v>
      </c>
      <c r="DS337">
        <v>16</v>
      </c>
      <c r="DT337" t="s">
        <v>232</v>
      </c>
      <c r="DU337" t="s">
        <v>521</v>
      </c>
      <c r="DV337" t="s">
        <v>242</v>
      </c>
      <c r="DW337" t="s">
        <v>207</v>
      </c>
      <c r="DX337">
        <v>5</v>
      </c>
      <c r="DY337">
        <v>26</v>
      </c>
      <c r="DZ337" t="s">
        <v>232</v>
      </c>
      <c r="EA337" t="s">
        <v>521</v>
      </c>
      <c r="EB337" t="s">
        <v>242</v>
      </c>
      <c r="EC337" t="s">
        <v>207</v>
      </c>
      <c r="ED337">
        <v>0</v>
      </c>
      <c r="EE337">
        <v>0</v>
      </c>
      <c r="EF337" t="s">
        <v>207</v>
      </c>
      <c r="EG337" t="s">
        <v>207</v>
      </c>
      <c r="EH337" t="s">
        <v>207</v>
      </c>
      <c r="EI337" t="s">
        <v>207</v>
      </c>
      <c r="EJ337">
        <v>0</v>
      </c>
      <c r="EK337">
        <v>0</v>
      </c>
      <c r="EL337" t="s">
        <v>206</v>
      </c>
      <c r="EM337">
        <v>0</v>
      </c>
      <c r="EN337">
        <v>0</v>
      </c>
      <c r="EO337">
        <v>0</v>
      </c>
      <c r="EP337">
        <v>0</v>
      </c>
      <c r="EQ337" t="s">
        <v>207</v>
      </c>
      <c r="ER337" t="s">
        <v>207</v>
      </c>
      <c r="ES337" t="s">
        <v>207</v>
      </c>
      <c r="ET337" t="s">
        <v>207</v>
      </c>
      <c r="EU337">
        <v>0</v>
      </c>
      <c r="EV337">
        <v>0</v>
      </c>
      <c r="EW337" t="s">
        <v>207</v>
      </c>
      <c r="EX337" t="s">
        <v>207</v>
      </c>
      <c r="EY337" t="s">
        <v>207</v>
      </c>
      <c r="EZ337" t="s">
        <v>207</v>
      </c>
      <c r="FA337">
        <v>0</v>
      </c>
      <c r="FB337">
        <v>0</v>
      </c>
      <c r="FC337" t="s">
        <v>207</v>
      </c>
      <c r="FD337" t="s">
        <v>207</v>
      </c>
      <c r="FE337" t="s">
        <v>207</v>
      </c>
      <c r="FF337" t="s">
        <v>207</v>
      </c>
      <c r="FG337">
        <v>0</v>
      </c>
      <c r="FH337">
        <v>0</v>
      </c>
      <c r="FI337" t="s">
        <v>207</v>
      </c>
      <c r="FJ337" t="s">
        <v>207</v>
      </c>
      <c r="FK337" t="s">
        <v>207</v>
      </c>
      <c r="FL337" t="s">
        <v>207</v>
      </c>
      <c r="FM337">
        <v>0</v>
      </c>
      <c r="FN337">
        <v>0</v>
      </c>
      <c r="FO337" t="s">
        <v>207</v>
      </c>
      <c r="FP337" t="s">
        <v>207</v>
      </c>
      <c r="FQ337" t="s">
        <v>207</v>
      </c>
      <c r="FR337" t="s">
        <v>207</v>
      </c>
      <c r="FS337">
        <v>0</v>
      </c>
      <c r="FT337">
        <v>0</v>
      </c>
      <c r="FU337">
        <v>17</v>
      </c>
      <c r="FV337">
        <v>88</v>
      </c>
      <c r="FW337">
        <v>3</v>
      </c>
      <c r="FX337">
        <v>21</v>
      </c>
      <c r="FY337">
        <v>5</v>
      </c>
      <c r="FZ337">
        <v>10</v>
      </c>
      <c r="GA337">
        <v>0</v>
      </c>
      <c r="GB337">
        <v>0</v>
      </c>
      <c r="GC337" t="s">
        <v>219</v>
      </c>
      <c r="GD337">
        <v>7</v>
      </c>
      <c r="GE337">
        <v>37</v>
      </c>
      <c r="GF337" t="s">
        <v>219</v>
      </c>
      <c r="GG337" t="s">
        <v>232</v>
      </c>
      <c r="GH337" t="s">
        <v>521</v>
      </c>
      <c r="GI337" t="s">
        <v>206</v>
      </c>
      <c r="GJ337" t="s">
        <v>207</v>
      </c>
      <c r="GK337" t="s">
        <v>219</v>
      </c>
      <c r="GL337">
        <v>32</v>
      </c>
      <c r="GM337">
        <v>166</v>
      </c>
      <c r="GN337" t="s">
        <v>219</v>
      </c>
      <c r="GO337" t="s">
        <v>237</v>
      </c>
      <c r="GP337" t="s">
        <v>212</v>
      </c>
      <c r="GQ337" t="s">
        <v>237</v>
      </c>
      <c r="GR337" t="s">
        <v>220</v>
      </c>
    </row>
    <row r="338" spans="1:200" x14ac:dyDescent="0.2">
      <c r="A338" t="s">
        <v>202</v>
      </c>
      <c r="B338" t="s">
        <v>203</v>
      </c>
      <c r="C338" t="s">
        <v>761</v>
      </c>
      <c r="D338" t="s">
        <v>286</v>
      </c>
      <c r="E338" t="s">
        <v>1290</v>
      </c>
      <c r="F338" t="s">
        <v>1291</v>
      </c>
      <c r="G338">
        <v>9</v>
      </c>
      <c r="H338">
        <v>9</v>
      </c>
      <c r="I338" t="s">
        <v>219</v>
      </c>
      <c r="J338">
        <v>473</v>
      </c>
      <c r="K338">
        <v>2302</v>
      </c>
      <c r="L338">
        <v>23</v>
      </c>
      <c r="M338">
        <v>285</v>
      </c>
      <c r="N338" t="s">
        <v>216</v>
      </c>
      <c r="O338" t="s">
        <v>217</v>
      </c>
      <c r="P338">
        <v>65</v>
      </c>
      <c r="Q338">
        <v>390</v>
      </c>
      <c r="R338" t="s">
        <v>216</v>
      </c>
      <c r="S338" t="s">
        <v>217</v>
      </c>
      <c r="T338">
        <v>73</v>
      </c>
      <c r="U338">
        <v>435</v>
      </c>
      <c r="V338" t="s">
        <v>203</v>
      </c>
      <c r="W338" t="s">
        <v>204</v>
      </c>
      <c r="X338">
        <v>128</v>
      </c>
      <c r="Y338">
        <v>410</v>
      </c>
      <c r="Z338" t="s">
        <v>203</v>
      </c>
      <c r="AA338" t="s">
        <v>204</v>
      </c>
      <c r="AB338">
        <v>108</v>
      </c>
      <c r="AC338">
        <v>349</v>
      </c>
      <c r="AD338" t="s">
        <v>203</v>
      </c>
      <c r="AE338" t="s">
        <v>204</v>
      </c>
      <c r="AF338">
        <v>76</v>
      </c>
      <c r="AG338">
        <v>433</v>
      </c>
      <c r="AH338" t="s">
        <v>203</v>
      </c>
      <c r="AI338" t="s">
        <v>204</v>
      </c>
      <c r="AJ338">
        <v>0</v>
      </c>
      <c r="AK338">
        <v>0</v>
      </c>
      <c r="AL338" t="s">
        <v>219</v>
      </c>
      <c r="AM338">
        <v>203</v>
      </c>
      <c r="AN338">
        <v>955</v>
      </c>
      <c r="AO338">
        <v>35</v>
      </c>
      <c r="AP338">
        <v>185</v>
      </c>
      <c r="AQ338" t="s">
        <v>277</v>
      </c>
      <c r="AR338" t="s">
        <v>278</v>
      </c>
      <c r="AS338">
        <v>36</v>
      </c>
      <c r="AT338">
        <v>230</v>
      </c>
      <c r="AU338" t="s">
        <v>281</v>
      </c>
      <c r="AV338" t="s">
        <v>609</v>
      </c>
      <c r="AW338">
        <v>90</v>
      </c>
      <c r="AX338">
        <v>350</v>
      </c>
      <c r="AY338" t="s">
        <v>281</v>
      </c>
      <c r="AZ338" t="s">
        <v>609</v>
      </c>
      <c r="BA338">
        <v>22</v>
      </c>
      <c r="BB338">
        <v>105</v>
      </c>
      <c r="BC338" t="s">
        <v>281</v>
      </c>
      <c r="BD338" t="s">
        <v>609</v>
      </c>
      <c r="BE338">
        <v>20</v>
      </c>
      <c r="BF338">
        <v>85</v>
      </c>
      <c r="BG338" t="s">
        <v>281</v>
      </c>
      <c r="BH338" t="s">
        <v>609</v>
      </c>
      <c r="BI338">
        <v>0</v>
      </c>
      <c r="BJ338">
        <v>0</v>
      </c>
      <c r="BK338">
        <v>285</v>
      </c>
      <c r="BL338">
        <v>0</v>
      </c>
      <c r="BM338">
        <v>0</v>
      </c>
      <c r="BN338">
        <v>0</v>
      </c>
      <c r="BO338" t="s">
        <v>206</v>
      </c>
      <c r="BP338">
        <v>390</v>
      </c>
      <c r="BQ338">
        <v>0</v>
      </c>
      <c r="BR338">
        <v>0</v>
      </c>
      <c r="BS338">
        <v>0</v>
      </c>
      <c r="BT338" t="s">
        <v>206</v>
      </c>
      <c r="BU338">
        <v>435</v>
      </c>
      <c r="BV338">
        <v>0</v>
      </c>
      <c r="BW338">
        <v>0</v>
      </c>
      <c r="BX338">
        <v>0</v>
      </c>
      <c r="BY338" t="s">
        <v>206</v>
      </c>
      <c r="BZ338">
        <v>410</v>
      </c>
      <c r="CA338">
        <v>0</v>
      </c>
      <c r="CB338">
        <v>0</v>
      </c>
      <c r="CC338">
        <v>0</v>
      </c>
      <c r="CD338" t="s">
        <v>206</v>
      </c>
      <c r="CE338">
        <v>349</v>
      </c>
      <c r="CF338">
        <v>0</v>
      </c>
      <c r="CG338">
        <v>0</v>
      </c>
      <c r="CH338">
        <v>0</v>
      </c>
      <c r="CI338" t="s">
        <v>206</v>
      </c>
      <c r="CJ338">
        <v>433</v>
      </c>
      <c r="CK338">
        <v>0</v>
      </c>
      <c r="CL338">
        <v>0</v>
      </c>
      <c r="CM338">
        <v>0</v>
      </c>
      <c r="CN338" t="s">
        <v>206</v>
      </c>
      <c r="CO338" t="s">
        <v>207</v>
      </c>
      <c r="CP338">
        <v>0</v>
      </c>
      <c r="CQ338">
        <v>0</v>
      </c>
      <c r="CR338">
        <v>0</v>
      </c>
      <c r="CS338">
        <v>473</v>
      </c>
      <c r="CT338">
        <v>2302</v>
      </c>
      <c r="CU338" t="s">
        <v>219</v>
      </c>
      <c r="CV338">
        <v>70</v>
      </c>
      <c r="CW338">
        <v>260</v>
      </c>
      <c r="CX338">
        <v>560</v>
      </c>
      <c r="CY338">
        <v>2000</v>
      </c>
      <c r="CZ338" t="s">
        <v>219</v>
      </c>
      <c r="DA338">
        <f>Table1[[#This Row],[i- returnees internal present household]]+Table1[[#This Row],[k- abroad returnee household]]</f>
        <v>460</v>
      </c>
      <c r="DB338">
        <f>Table1[[#This Row],[i- returnees internal present individuals]]+Table1[[#This Row],[k- abroad returnee individuals]]</f>
        <v>2533</v>
      </c>
      <c r="DC338" t="s">
        <v>219</v>
      </c>
      <c r="DD338">
        <v>331</v>
      </c>
      <c r="DE338">
        <v>1809</v>
      </c>
      <c r="DF338">
        <v>31</v>
      </c>
      <c r="DG338">
        <v>156</v>
      </c>
      <c r="DH338" t="s">
        <v>253</v>
      </c>
      <c r="DI338" t="s">
        <v>254</v>
      </c>
      <c r="DJ338" t="s">
        <v>210</v>
      </c>
      <c r="DK338" t="s">
        <v>207</v>
      </c>
      <c r="DL338">
        <v>51</v>
      </c>
      <c r="DM338">
        <v>258</v>
      </c>
      <c r="DN338" t="s">
        <v>253</v>
      </c>
      <c r="DO338" t="s">
        <v>254</v>
      </c>
      <c r="DP338" t="s">
        <v>210</v>
      </c>
      <c r="DQ338" t="s">
        <v>207</v>
      </c>
      <c r="DR338">
        <v>87</v>
      </c>
      <c r="DS338">
        <v>435</v>
      </c>
      <c r="DT338" t="s">
        <v>203</v>
      </c>
      <c r="DU338" t="s">
        <v>412</v>
      </c>
      <c r="DV338" t="s">
        <v>210</v>
      </c>
      <c r="DW338" t="s">
        <v>207</v>
      </c>
      <c r="DX338">
        <v>98</v>
      </c>
      <c r="DY338">
        <v>490</v>
      </c>
      <c r="DZ338" t="s">
        <v>203</v>
      </c>
      <c r="EA338" t="s">
        <v>412</v>
      </c>
      <c r="EB338" t="s">
        <v>210</v>
      </c>
      <c r="EC338" t="s">
        <v>207</v>
      </c>
      <c r="ED338">
        <v>64</v>
      </c>
      <c r="EE338">
        <v>470</v>
      </c>
      <c r="EF338" t="s">
        <v>203</v>
      </c>
      <c r="EG338" t="s">
        <v>470</v>
      </c>
      <c r="EH338" t="s">
        <v>210</v>
      </c>
      <c r="EI338" t="s">
        <v>207</v>
      </c>
      <c r="EJ338">
        <v>0</v>
      </c>
      <c r="EK338">
        <v>0</v>
      </c>
      <c r="EL338" t="s">
        <v>219</v>
      </c>
      <c r="EM338">
        <v>129</v>
      </c>
      <c r="EN338">
        <v>724</v>
      </c>
      <c r="EO338">
        <v>6</v>
      </c>
      <c r="EP338">
        <v>19</v>
      </c>
      <c r="EQ338" t="s">
        <v>281</v>
      </c>
      <c r="ER338" t="s">
        <v>282</v>
      </c>
      <c r="ES338" t="s">
        <v>210</v>
      </c>
      <c r="ET338" t="s">
        <v>207</v>
      </c>
      <c r="EU338">
        <v>23</v>
      </c>
      <c r="EV338">
        <v>175</v>
      </c>
      <c r="EW338" t="s">
        <v>281</v>
      </c>
      <c r="EX338" t="s">
        <v>609</v>
      </c>
      <c r="EY338" t="s">
        <v>210</v>
      </c>
      <c r="EZ338" t="s">
        <v>207</v>
      </c>
      <c r="FA338">
        <v>24</v>
      </c>
      <c r="FB338">
        <v>125</v>
      </c>
      <c r="FC338" t="s">
        <v>281</v>
      </c>
      <c r="FD338" t="s">
        <v>609</v>
      </c>
      <c r="FE338" t="s">
        <v>210</v>
      </c>
      <c r="FF338" t="s">
        <v>207</v>
      </c>
      <c r="FG338">
        <v>51</v>
      </c>
      <c r="FH338">
        <v>275</v>
      </c>
      <c r="FI338" t="s">
        <v>277</v>
      </c>
      <c r="FJ338" t="s">
        <v>278</v>
      </c>
      <c r="FK338" t="s">
        <v>210</v>
      </c>
      <c r="FL338" t="s">
        <v>207</v>
      </c>
      <c r="FM338">
        <v>25</v>
      </c>
      <c r="FN338">
        <v>130</v>
      </c>
      <c r="FO338" t="s">
        <v>277</v>
      </c>
      <c r="FP338" t="s">
        <v>278</v>
      </c>
      <c r="FQ338" t="s">
        <v>210</v>
      </c>
      <c r="FR338" t="s">
        <v>207</v>
      </c>
      <c r="FS338">
        <v>0</v>
      </c>
      <c r="FT338">
        <v>0</v>
      </c>
      <c r="FU338">
        <v>228</v>
      </c>
      <c r="FV338">
        <v>1046</v>
      </c>
      <c r="FW338">
        <v>123</v>
      </c>
      <c r="FX338">
        <v>846</v>
      </c>
      <c r="FY338">
        <v>109</v>
      </c>
      <c r="FZ338">
        <v>641</v>
      </c>
      <c r="GA338">
        <v>0</v>
      </c>
      <c r="GB338">
        <v>0</v>
      </c>
      <c r="GC338" t="s">
        <v>219</v>
      </c>
      <c r="GD338">
        <v>319</v>
      </c>
      <c r="GE338">
        <v>1776</v>
      </c>
      <c r="GF338" t="s">
        <v>219</v>
      </c>
      <c r="GG338" t="s">
        <v>203</v>
      </c>
      <c r="GH338" t="s">
        <v>412</v>
      </c>
      <c r="GI338" t="s">
        <v>219</v>
      </c>
      <c r="GJ338" t="s">
        <v>277</v>
      </c>
      <c r="GK338" t="s">
        <v>219</v>
      </c>
      <c r="GL338">
        <v>137</v>
      </c>
      <c r="GM338">
        <v>710</v>
      </c>
      <c r="GN338" t="s">
        <v>219</v>
      </c>
      <c r="GO338" t="s">
        <v>211</v>
      </c>
      <c r="GP338" t="s">
        <v>212</v>
      </c>
      <c r="GQ338" t="s">
        <v>211</v>
      </c>
      <c r="GR338" t="s">
        <v>1292</v>
      </c>
    </row>
    <row r="339" spans="1:200" x14ac:dyDescent="0.2">
      <c r="A339" t="s">
        <v>215</v>
      </c>
      <c r="B339" t="s">
        <v>216</v>
      </c>
      <c r="C339" t="s">
        <v>473</v>
      </c>
      <c r="D339" t="s">
        <v>474</v>
      </c>
      <c r="E339" t="s">
        <v>1293</v>
      </c>
      <c r="F339" t="s">
        <v>1294</v>
      </c>
      <c r="G339">
        <v>9</v>
      </c>
      <c r="H339">
        <v>9</v>
      </c>
      <c r="I339" t="s">
        <v>219</v>
      </c>
      <c r="J339">
        <v>393</v>
      </c>
      <c r="K339">
        <v>2005</v>
      </c>
      <c r="L339">
        <v>147</v>
      </c>
      <c r="M339">
        <v>739</v>
      </c>
      <c r="N339" t="s">
        <v>216</v>
      </c>
      <c r="O339" t="s">
        <v>474</v>
      </c>
      <c r="P339">
        <v>92</v>
      </c>
      <c r="Q339">
        <v>469</v>
      </c>
      <c r="R339" t="s">
        <v>216</v>
      </c>
      <c r="S339" t="s">
        <v>474</v>
      </c>
      <c r="T339">
        <v>49</v>
      </c>
      <c r="U339">
        <v>198</v>
      </c>
      <c r="V339" t="s">
        <v>216</v>
      </c>
      <c r="W339" t="s">
        <v>474</v>
      </c>
      <c r="X339">
        <v>0</v>
      </c>
      <c r="Y339">
        <v>0</v>
      </c>
      <c r="Z339" t="s">
        <v>207</v>
      </c>
      <c r="AA339" t="s">
        <v>207</v>
      </c>
      <c r="AB339">
        <v>32</v>
      </c>
      <c r="AC339">
        <v>205</v>
      </c>
      <c r="AD339" t="s">
        <v>216</v>
      </c>
      <c r="AE339" t="s">
        <v>474</v>
      </c>
      <c r="AF339">
        <v>73</v>
      </c>
      <c r="AG339">
        <v>394</v>
      </c>
      <c r="AH339" t="s">
        <v>216</v>
      </c>
      <c r="AI339" t="s">
        <v>474</v>
      </c>
      <c r="AJ339">
        <v>0</v>
      </c>
      <c r="AK339">
        <v>0</v>
      </c>
      <c r="AL339" t="s">
        <v>206</v>
      </c>
      <c r="AM339">
        <v>0</v>
      </c>
      <c r="AN339">
        <v>0</v>
      </c>
      <c r="AO339">
        <v>0</v>
      </c>
      <c r="AP339">
        <v>0</v>
      </c>
      <c r="AQ339" t="s">
        <v>207</v>
      </c>
      <c r="AR339" t="s">
        <v>207</v>
      </c>
      <c r="AS339">
        <v>0</v>
      </c>
      <c r="AT339">
        <v>0</v>
      </c>
      <c r="AU339" t="s">
        <v>207</v>
      </c>
      <c r="AV339" t="s">
        <v>207</v>
      </c>
      <c r="AW339">
        <v>0</v>
      </c>
      <c r="AX339">
        <v>0</v>
      </c>
      <c r="AY339" t="s">
        <v>207</v>
      </c>
      <c r="AZ339" t="s">
        <v>207</v>
      </c>
      <c r="BA339">
        <v>0</v>
      </c>
      <c r="BB339">
        <v>0</v>
      </c>
      <c r="BC339" t="s">
        <v>207</v>
      </c>
      <c r="BD339" t="s">
        <v>207</v>
      </c>
      <c r="BE339">
        <v>0</v>
      </c>
      <c r="BF339">
        <v>0</v>
      </c>
      <c r="BG339" t="s">
        <v>207</v>
      </c>
      <c r="BH339" t="s">
        <v>207</v>
      </c>
      <c r="BI339">
        <v>0</v>
      </c>
      <c r="BJ339">
        <v>0</v>
      </c>
      <c r="BK339">
        <v>739</v>
      </c>
      <c r="BL339">
        <v>0</v>
      </c>
      <c r="BM339">
        <v>0</v>
      </c>
      <c r="BN339">
        <v>0</v>
      </c>
      <c r="BO339" t="s">
        <v>206</v>
      </c>
      <c r="BP339">
        <v>0</v>
      </c>
      <c r="BQ339">
        <v>469</v>
      </c>
      <c r="BR339">
        <v>0</v>
      </c>
      <c r="BS339">
        <v>0</v>
      </c>
      <c r="BT339" t="s">
        <v>206</v>
      </c>
      <c r="BU339">
        <v>0</v>
      </c>
      <c r="BV339">
        <v>0</v>
      </c>
      <c r="BW339">
        <v>198</v>
      </c>
      <c r="BX339">
        <v>0</v>
      </c>
      <c r="BY339" t="s">
        <v>206</v>
      </c>
      <c r="BZ339">
        <v>0</v>
      </c>
      <c r="CA339">
        <v>0</v>
      </c>
      <c r="CB339">
        <v>0</v>
      </c>
      <c r="CC339">
        <v>0</v>
      </c>
      <c r="CD339" t="s">
        <v>206</v>
      </c>
      <c r="CE339">
        <v>0</v>
      </c>
      <c r="CF339">
        <v>205</v>
      </c>
      <c r="CG339">
        <v>0</v>
      </c>
      <c r="CH339">
        <v>0</v>
      </c>
      <c r="CI339" t="s">
        <v>206</v>
      </c>
      <c r="CJ339">
        <v>0</v>
      </c>
      <c r="CK339">
        <v>394</v>
      </c>
      <c r="CL339">
        <v>0</v>
      </c>
      <c r="CM339">
        <v>0</v>
      </c>
      <c r="CN339" t="s">
        <v>206</v>
      </c>
      <c r="CO339" t="s">
        <v>207</v>
      </c>
      <c r="CP339">
        <v>0</v>
      </c>
      <c r="CQ339">
        <v>0</v>
      </c>
      <c r="CR339">
        <v>0</v>
      </c>
      <c r="CS339">
        <v>393</v>
      </c>
      <c r="CT339">
        <v>2005</v>
      </c>
      <c r="CU339" t="s">
        <v>219</v>
      </c>
      <c r="CV339">
        <v>125</v>
      </c>
      <c r="CW339">
        <v>625</v>
      </c>
      <c r="CX339">
        <v>2576</v>
      </c>
      <c r="CY339">
        <v>12890</v>
      </c>
      <c r="CZ339" t="s">
        <v>219</v>
      </c>
      <c r="DA339">
        <f>Table1[[#This Row],[i- returnees internal present household]]+Table1[[#This Row],[k- abroad returnee household]]</f>
        <v>149</v>
      </c>
      <c r="DB339">
        <f>Table1[[#This Row],[i- returnees internal present individuals]]+Table1[[#This Row],[k- abroad returnee individuals]]</f>
        <v>746</v>
      </c>
      <c r="DC339" t="s">
        <v>219</v>
      </c>
      <c r="DD339">
        <v>149</v>
      </c>
      <c r="DE339">
        <v>746</v>
      </c>
      <c r="DF339">
        <v>0</v>
      </c>
      <c r="DG339">
        <v>0</v>
      </c>
      <c r="DH339" t="s">
        <v>207</v>
      </c>
      <c r="DI339" t="s">
        <v>207</v>
      </c>
      <c r="DJ339" t="s">
        <v>207</v>
      </c>
      <c r="DK339" t="s">
        <v>207</v>
      </c>
      <c r="DL339">
        <v>78</v>
      </c>
      <c r="DM339">
        <v>391</v>
      </c>
      <c r="DN339" t="s">
        <v>216</v>
      </c>
      <c r="DO339" t="s">
        <v>474</v>
      </c>
      <c r="DP339" t="s">
        <v>210</v>
      </c>
      <c r="DQ339" t="s">
        <v>207</v>
      </c>
      <c r="DR339">
        <v>0</v>
      </c>
      <c r="DS339">
        <v>0</v>
      </c>
      <c r="DT339" t="s">
        <v>207</v>
      </c>
      <c r="DU339" t="s">
        <v>207</v>
      </c>
      <c r="DV339" t="s">
        <v>207</v>
      </c>
      <c r="DW339" t="s">
        <v>207</v>
      </c>
      <c r="DX339">
        <v>58</v>
      </c>
      <c r="DY339">
        <v>296</v>
      </c>
      <c r="DZ339" t="s">
        <v>216</v>
      </c>
      <c r="EA339" t="s">
        <v>474</v>
      </c>
      <c r="EB339" t="s">
        <v>210</v>
      </c>
      <c r="EC339" t="s">
        <v>207</v>
      </c>
      <c r="ED339">
        <v>13</v>
      </c>
      <c r="EE339">
        <v>59</v>
      </c>
      <c r="EF339" t="s">
        <v>216</v>
      </c>
      <c r="EG339" t="s">
        <v>474</v>
      </c>
      <c r="EH339" t="s">
        <v>210</v>
      </c>
      <c r="EI339" t="s">
        <v>207</v>
      </c>
      <c r="EJ339">
        <v>0</v>
      </c>
      <c r="EK339">
        <v>0</v>
      </c>
      <c r="EL339" t="s">
        <v>206</v>
      </c>
      <c r="EM339">
        <v>0</v>
      </c>
      <c r="EN339">
        <v>0</v>
      </c>
      <c r="EO339">
        <v>0</v>
      </c>
      <c r="EP339">
        <v>0</v>
      </c>
      <c r="EQ339" t="s">
        <v>207</v>
      </c>
      <c r="ER339" t="s">
        <v>207</v>
      </c>
      <c r="ES339" t="s">
        <v>207</v>
      </c>
      <c r="ET339" t="s">
        <v>207</v>
      </c>
      <c r="EU339">
        <v>0</v>
      </c>
      <c r="EV339">
        <v>0</v>
      </c>
      <c r="EW339" t="s">
        <v>207</v>
      </c>
      <c r="EX339" t="s">
        <v>207</v>
      </c>
      <c r="EY339" t="s">
        <v>207</v>
      </c>
      <c r="EZ339" t="s">
        <v>207</v>
      </c>
      <c r="FA339">
        <v>0</v>
      </c>
      <c r="FB339">
        <v>0</v>
      </c>
      <c r="FC339" t="s">
        <v>207</v>
      </c>
      <c r="FD339" t="s">
        <v>207</v>
      </c>
      <c r="FE339" t="s">
        <v>207</v>
      </c>
      <c r="FF339" t="s">
        <v>207</v>
      </c>
      <c r="FG339">
        <v>0</v>
      </c>
      <c r="FH339">
        <v>0</v>
      </c>
      <c r="FI339" t="s">
        <v>207</v>
      </c>
      <c r="FJ339" t="s">
        <v>207</v>
      </c>
      <c r="FK339" t="s">
        <v>207</v>
      </c>
      <c r="FL339" t="s">
        <v>207</v>
      </c>
      <c r="FM339">
        <v>0</v>
      </c>
      <c r="FN339">
        <v>0</v>
      </c>
      <c r="FO339" t="s">
        <v>207</v>
      </c>
      <c r="FP339" t="s">
        <v>207</v>
      </c>
      <c r="FQ339" t="s">
        <v>207</v>
      </c>
      <c r="FR339" t="s">
        <v>207</v>
      </c>
      <c r="FS339">
        <v>0</v>
      </c>
      <c r="FT339">
        <v>0</v>
      </c>
      <c r="FU339">
        <v>78</v>
      </c>
      <c r="FV339">
        <v>403</v>
      </c>
      <c r="FW339">
        <v>36</v>
      </c>
      <c r="FX339">
        <v>187</v>
      </c>
      <c r="FY339">
        <v>35</v>
      </c>
      <c r="FZ339">
        <v>156</v>
      </c>
      <c r="GA339">
        <v>0</v>
      </c>
      <c r="GB339">
        <v>0</v>
      </c>
      <c r="GC339" t="s">
        <v>219</v>
      </c>
      <c r="GD339">
        <v>45</v>
      </c>
      <c r="GE339">
        <v>237</v>
      </c>
      <c r="GF339" t="s">
        <v>219</v>
      </c>
      <c r="GG339" t="s">
        <v>216</v>
      </c>
      <c r="GH339" t="s">
        <v>474</v>
      </c>
      <c r="GI339" t="s">
        <v>206</v>
      </c>
      <c r="GJ339" t="s">
        <v>207</v>
      </c>
      <c r="GK339" t="s">
        <v>219</v>
      </c>
      <c r="GL339">
        <v>88</v>
      </c>
      <c r="GM339">
        <v>455</v>
      </c>
      <c r="GN339" t="s">
        <v>219</v>
      </c>
      <c r="GO339" t="s">
        <v>237</v>
      </c>
      <c r="GP339" t="s">
        <v>212</v>
      </c>
      <c r="GQ339" t="s">
        <v>211</v>
      </c>
      <c r="GR339" t="s">
        <v>1295</v>
      </c>
    </row>
    <row r="340" spans="1:200" x14ac:dyDescent="0.2">
      <c r="A340" t="s">
        <v>383</v>
      </c>
      <c r="B340" t="s">
        <v>384</v>
      </c>
      <c r="C340" t="s">
        <v>1194</v>
      </c>
      <c r="D340" t="s">
        <v>1195</v>
      </c>
      <c r="E340" t="s">
        <v>1296</v>
      </c>
      <c r="F340" t="s">
        <v>1297</v>
      </c>
      <c r="G340">
        <v>9</v>
      </c>
      <c r="H340">
        <v>9</v>
      </c>
      <c r="I340" t="s">
        <v>219</v>
      </c>
      <c r="J340">
        <v>219</v>
      </c>
      <c r="K340">
        <v>1084</v>
      </c>
      <c r="L340">
        <v>72</v>
      </c>
      <c r="M340">
        <v>382</v>
      </c>
      <c r="N340" t="s">
        <v>232</v>
      </c>
      <c r="O340" t="s">
        <v>834</v>
      </c>
      <c r="P340">
        <v>83</v>
      </c>
      <c r="Q340">
        <v>465</v>
      </c>
      <c r="R340" t="s">
        <v>232</v>
      </c>
      <c r="S340" t="s">
        <v>834</v>
      </c>
      <c r="T340">
        <v>64</v>
      </c>
      <c r="U340">
        <v>237</v>
      </c>
      <c r="V340" t="s">
        <v>232</v>
      </c>
      <c r="W340" t="s">
        <v>834</v>
      </c>
      <c r="X340">
        <v>0</v>
      </c>
      <c r="Y340">
        <v>0</v>
      </c>
      <c r="Z340" t="s">
        <v>207</v>
      </c>
      <c r="AA340" t="s">
        <v>207</v>
      </c>
      <c r="AB340">
        <v>0</v>
      </c>
      <c r="AC340">
        <v>0</v>
      </c>
      <c r="AD340" t="s">
        <v>207</v>
      </c>
      <c r="AE340" t="s">
        <v>207</v>
      </c>
      <c r="AF340">
        <v>0</v>
      </c>
      <c r="AG340">
        <v>0</v>
      </c>
      <c r="AH340" t="s">
        <v>207</v>
      </c>
      <c r="AI340" t="s">
        <v>207</v>
      </c>
      <c r="AJ340">
        <v>0</v>
      </c>
      <c r="AK340">
        <v>0</v>
      </c>
      <c r="AL340" t="s">
        <v>206</v>
      </c>
      <c r="AM340">
        <v>0</v>
      </c>
      <c r="AN340">
        <v>0</v>
      </c>
      <c r="AO340">
        <v>0</v>
      </c>
      <c r="AP340">
        <v>0</v>
      </c>
      <c r="AQ340" t="s">
        <v>207</v>
      </c>
      <c r="AR340" t="s">
        <v>207</v>
      </c>
      <c r="AS340">
        <v>0</v>
      </c>
      <c r="AT340">
        <v>0</v>
      </c>
      <c r="AU340" t="s">
        <v>207</v>
      </c>
      <c r="AV340" t="s">
        <v>207</v>
      </c>
      <c r="AW340">
        <v>0</v>
      </c>
      <c r="AX340">
        <v>0</v>
      </c>
      <c r="AY340" t="s">
        <v>207</v>
      </c>
      <c r="AZ340" t="s">
        <v>207</v>
      </c>
      <c r="BA340">
        <v>0</v>
      </c>
      <c r="BB340">
        <v>0</v>
      </c>
      <c r="BC340" t="s">
        <v>207</v>
      </c>
      <c r="BD340" t="s">
        <v>207</v>
      </c>
      <c r="BE340">
        <v>0</v>
      </c>
      <c r="BF340">
        <v>0</v>
      </c>
      <c r="BG340" t="s">
        <v>207</v>
      </c>
      <c r="BH340" t="s">
        <v>207</v>
      </c>
      <c r="BI340">
        <v>0</v>
      </c>
      <c r="BJ340">
        <v>0</v>
      </c>
      <c r="BK340">
        <v>382</v>
      </c>
      <c r="BL340">
        <v>0</v>
      </c>
      <c r="BM340">
        <v>0</v>
      </c>
      <c r="BN340">
        <v>0</v>
      </c>
      <c r="BO340" t="s">
        <v>206</v>
      </c>
      <c r="BP340">
        <v>0</v>
      </c>
      <c r="BQ340">
        <v>465</v>
      </c>
      <c r="BR340">
        <v>0</v>
      </c>
      <c r="BS340">
        <v>0</v>
      </c>
      <c r="BT340" t="s">
        <v>206</v>
      </c>
      <c r="BU340">
        <v>0</v>
      </c>
      <c r="BV340">
        <v>237</v>
      </c>
      <c r="BW340">
        <v>0</v>
      </c>
      <c r="BX340">
        <v>0</v>
      </c>
      <c r="BY340" t="s">
        <v>206</v>
      </c>
      <c r="BZ340">
        <v>0</v>
      </c>
      <c r="CA340">
        <v>0</v>
      </c>
      <c r="CB340">
        <v>0</v>
      </c>
      <c r="CC340">
        <v>0</v>
      </c>
      <c r="CD340" t="s">
        <v>206</v>
      </c>
      <c r="CE340">
        <v>0</v>
      </c>
      <c r="CF340">
        <v>0</v>
      </c>
      <c r="CG340">
        <v>0</v>
      </c>
      <c r="CH340">
        <v>0</v>
      </c>
      <c r="CI340" t="s">
        <v>206</v>
      </c>
      <c r="CJ340">
        <v>0</v>
      </c>
      <c r="CK340">
        <v>0</v>
      </c>
      <c r="CL340">
        <v>0</v>
      </c>
      <c r="CM340">
        <v>0</v>
      </c>
      <c r="CN340" t="s">
        <v>206</v>
      </c>
      <c r="CO340" t="s">
        <v>207</v>
      </c>
      <c r="CP340">
        <v>0</v>
      </c>
      <c r="CQ340">
        <v>0</v>
      </c>
      <c r="CR340">
        <v>0</v>
      </c>
      <c r="CS340">
        <v>219</v>
      </c>
      <c r="CT340">
        <v>1084</v>
      </c>
      <c r="CU340" t="s">
        <v>206</v>
      </c>
      <c r="CV340">
        <v>0</v>
      </c>
      <c r="CW340">
        <v>0</v>
      </c>
      <c r="CX340">
        <v>3278</v>
      </c>
      <c r="CY340">
        <v>18030</v>
      </c>
      <c r="CZ340" t="s">
        <v>219</v>
      </c>
      <c r="DA340">
        <f>Table1[[#This Row],[i- returnees internal present household]]+Table1[[#This Row],[k- abroad returnee household]]</f>
        <v>806</v>
      </c>
      <c r="DB340">
        <f>Table1[[#This Row],[i- returnees internal present individuals]]+Table1[[#This Row],[k- abroad returnee individuals]]</f>
        <v>4048</v>
      </c>
      <c r="DC340" t="s">
        <v>219</v>
      </c>
      <c r="DD340">
        <v>405</v>
      </c>
      <c r="DE340">
        <v>2036</v>
      </c>
      <c r="DF340">
        <v>60</v>
      </c>
      <c r="DG340">
        <v>325</v>
      </c>
      <c r="DH340" t="s">
        <v>288</v>
      </c>
      <c r="DI340" t="s">
        <v>646</v>
      </c>
      <c r="DJ340" t="s">
        <v>210</v>
      </c>
      <c r="DK340" t="s">
        <v>207</v>
      </c>
      <c r="DL340">
        <v>80</v>
      </c>
      <c r="DM340">
        <v>398</v>
      </c>
      <c r="DN340" t="s">
        <v>232</v>
      </c>
      <c r="DO340" t="s">
        <v>834</v>
      </c>
      <c r="DP340" t="s">
        <v>210</v>
      </c>
      <c r="DQ340" t="s">
        <v>207</v>
      </c>
      <c r="DR340">
        <v>160</v>
      </c>
      <c r="DS340">
        <v>793</v>
      </c>
      <c r="DT340" t="s">
        <v>232</v>
      </c>
      <c r="DU340" t="s">
        <v>834</v>
      </c>
      <c r="DV340" t="s">
        <v>210</v>
      </c>
      <c r="DW340" t="s">
        <v>207</v>
      </c>
      <c r="DX340">
        <v>75</v>
      </c>
      <c r="DY340">
        <v>378</v>
      </c>
      <c r="DZ340" t="s">
        <v>232</v>
      </c>
      <c r="EA340" t="s">
        <v>834</v>
      </c>
      <c r="EB340" t="s">
        <v>210</v>
      </c>
      <c r="EC340" t="s">
        <v>207</v>
      </c>
      <c r="ED340">
        <v>30</v>
      </c>
      <c r="EE340">
        <v>142</v>
      </c>
      <c r="EF340" t="s">
        <v>288</v>
      </c>
      <c r="EG340" t="s">
        <v>646</v>
      </c>
      <c r="EH340" t="s">
        <v>210</v>
      </c>
      <c r="EI340" t="s">
        <v>207</v>
      </c>
      <c r="EJ340">
        <v>0</v>
      </c>
      <c r="EK340">
        <v>0</v>
      </c>
      <c r="EL340" t="s">
        <v>219</v>
      </c>
      <c r="EM340">
        <v>401</v>
      </c>
      <c r="EN340">
        <v>2012</v>
      </c>
      <c r="EO340">
        <v>30</v>
      </c>
      <c r="EP340">
        <v>153</v>
      </c>
      <c r="EQ340" t="s">
        <v>277</v>
      </c>
      <c r="ER340" t="s">
        <v>854</v>
      </c>
      <c r="ES340" t="s">
        <v>210</v>
      </c>
      <c r="ET340" t="s">
        <v>207</v>
      </c>
      <c r="EU340">
        <v>50</v>
      </c>
      <c r="EV340">
        <v>247</v>
      </c>
      <c r="EW340" t="s">
        <v>277</v>
      </c>
      <c r="EX340" t="s">
        <v>545</v>
      </c>
      <c r="EY340" t="s">
        <v>210</v>
      </c>
      <c r="EZ340" t="s">
        <v>207</v>
      </c>
      <c r="FA340">
        <v>100</v>
      </c>
      <c r="FB340">
        <v>510</v>
      </c>
      <c r="FC340" t="s">
        <v>277</v>
      </c>
      <c r="FD340" t="s">
        <v>278</v>
      </c>
      <c r="FE340" t="s">
        <v>210</v>
      </c>
      <c r="FF340" t="s">
        <v>207</v>
      </c>
      <c r="FG340">
        <v>176</v>
      </c>
      <c r="FH340">
        <v>889</v>
      </c>
      <c r="FI340" t="s">
        <v>277</v>
      </c>
      <c r="FJ340" t="s">
        <v>854</v>
      </c>
      <c r="FK340" t="s">
        <v>210</v>
      </c>
      <c r="FL340" t="s">
        <v>207</v>
      </c>
      <c r="FM340">
        <v>45</v>
      </c>
      <c r="FN340">
        <v>213</v>
      </c>
      <c r="FO340" t="s">
        <v>277</v>
      </c>
      <c r="FP340" t="s">
        <v>545</v>
      </c>
      <c r="FQ340" t="s">
        <v>210</v>
      </c>
      <c r="FR340" t="s">
        <v>207</v>
      </c>
      <c r="FS340">
        <v>0</v>
      </c>
      <c r="FT340">
        <v>0</v>
      </c>
      <c r="FU340">
        <v>285</v>
      </c>
      <c r="FV340">
        <v>1585</v>
      </c>
      <c r="FW340">
        <v>217</v>
      </c>
      <c r="FX340">
        <v>1040</v>
      </c>
      <c r="FY340">
        <v>304</v>
      </c>
      <c r="FZ340">
        <v>1423</v>
      </c>
      <c r="GA340">
        <v>0</v>
      </c>
      <c r="GB340">
        <v>0</v>
      </c>
      <c r="GC340" t="s">
        <v>219</v>
      </c>
      <c r="GD340">
        <v>461</v>
      </c>
      <c r="GE340">
        <v>2355</v>
      </c>
      <c r="GF340" t="s">
        <v>219</v>
      </c>
      <c r="GG340" t="s">
        <v>232</v>
      </c>
      <c r="GH340" t="s">
        <v>834</v>
      </c>
      <c r="GI340" t="s">
        <v>219</v>
      </c>
      <c r="GJ340" t="s">
        <v>277</v>
      </c>
      <c r="GK340" t="s">
        <v>219</v>
      </c>
      <c r="GL340">
        <v>100</v>
      </c>
      <c r="GM340">
        <v>517</v>
      </c>
      <c r="GN340" t="s">
        <v>219</v>
      </c>
      <c r="GO340" t="s">
        <v>237</v>
      </c>
      <c r="GP340" t="s">
        <v>211</v>
      </c>
      <c r="GQ340" t="s">
        <v>257</v>
      </c>
      <c r="GR340" t="s">
        <v>1298</v>
      </c>
    </row>
    <row r="341" spans="1:200" x14ac:dyDescent="0.2">
      <c r="A341" t="s">
        <v>231</v>
      </c>
      <c r="B341" t="s">
        <v>232</v>
      </c>
      <c r="C341" t="s">
        <v>1254</v>
      </c>
      <c r="D341" t="s">
        <v>521</v>
      </c>
      <c r="E341" t="s">
        <v>1299</v>
      </c>
      <c r="F341" t="s">
        <v>1300</v>
      </c>
      <c r="G341">
        <v>9</v>
      </c>
      <c r="H341">
        <v>9</v>
      </c>
      <c r="I341" t="s">
        <v>219</v>
      </c>
      <c r="J341">
        <v>897</v>
      </c>
      <c r="K341">
        <v>4876</v>
      </c>
      <c r="L341">
        <v>77</v>
      </c>
      <c r="M341">
        <v>385</v>
      </c>
      <c r="N341" t="s">
        <v>232</v>
      </c>
      <c r="O341" t="s">
        <v>521</v>
      </c>
      <c r="P341">
        <v>61</v>
      </c>
      <c r="Q341">
        <v>305</v>
      </c>
      <c r="R341" t="s">
        <v>232</v>
      </c>
      <c r="S341" t="s">
        <v>521</v>
      </c>
      <c r="T341">
        <v>43</v>
      </c>
      <c r="U341">
        <v>228</v>
      </c>
      <c r="V341" t="s">
        <v>232</v>
      </c>
      <c r="W341" t="s">
        <v>521</v>
      </c>
      <c r="X341">
        <v>27</v>
      </c>
      <c r="Y341">
        <v>135</v>
      </c>
      <c r="Z341" t="s">
        <v>232</v>
      </c>
      <c r="AA341" t="s">
        <v>521</v>
      </c>
      <c r="AB341">
        <v>23</v>
      </c>
      <c r="AC341">
        <v>125</v>
      </c>
      <c r="AD341" t="s">
        <v>232</v>
      </c>
      <c r="AE341" t="s">
        <v>521</v>
      </c>
      <c r="AF341">
        <v>666</v>
      </c>
      <c r="AG341">
        <v>3698</v>
      </c>
      <c r="AH341" t="s">
        <v>232</v>
      </c>
      <c r="AI341" t="s">
        <v>521</v>
      </c>
      <c r="AJ341">
        <v>0</v>
      </c>
      <c r="AK341">
        <v>0</v>
      </c>
      <c r="AL341" t="s">
        <v>206</v>
      </c>
      <c r="AM341">
        <v>0</v>
      </c>
      <c r="AN341">
        <v>0</v>
      </c>
      <c r="AO341">
        <v>0</v>
      </c>
      <c r="AP341">
        <v>0</v>
      </c>
      <c r="AQ341" t="s">
        <v>207</v>
      </c>
      <c r="AR341" t="s">
        <v>207</v>
      </c>
      <c r="AS341">
        <v>0</v>
      </c>
      <c r="AT341">
        <v>0</v>
      </c>
      <c r="AU341" t="s">
        <v>207</v>
      </c>
      <c r="AV341" t="s">
        <v>207</v>
      </c>
      <c r="AW341">
        <v>0</v>
      </c>
      <c r="AX341">
        <v>0</v>
      </c>
      <c r="AY341" t="s">
        <v>207</v>
      </c>
      <c r="AZ341" t="s">
        <v>207</v>
      </c>
      <c r="BA341">
        <v>0</v>
      </c>
      <c r="BB341">
        <v>0</v>
      </c>
      <c r="BC341" t="s">
        <v>207</v>
      </c>
      <c r="BD341" t="s">
        <v>207</v>
      </c>
      <c r="BE341">
        <v>0</v>
      </c>
      <c r="BF341">
        <v>0</v>
      </c>
      <c r="BG341" t="s">
        <v>207</v>
      </c>
      <c r="BH341" t="s">
        <v>207</v>
      </c>
      <c r="BI341">
        <v>0</v>
      </c>
      <c r="BJ341">
        <v>0</v>
      </c>
      <c r="BK341">
        <v>385</v>
      </c>
      <c r="BL341">
        <v>0</v>
      </c>
      <c r="BM341">
        <v>0</v>
      </c>
      <c r="BN341">
        <v>0</v>
      </c>
      <c r="BO341" t="s">
        <v>206</v>
      </c>
      <c r="BP341">
        <v>0</v>
      </c>
      <c r="BQ341">
        <v>305</v>
      </c>
      <c r="BR341">
        <v>0</v>
      </c>
      <c r="BS341">
        <v>0</v>
      </c>
      <c r="BT341" t="s">
        <v>206</v>
      </c>
      <c r="BU341">
        <v>0</v>
      </c>
      <c r="BV341">
        <v>228</v>
      </c>
      <c r="BW341">
        <v>0</v>
      </c>
      <c r="BX341">
        <v>0</v>
      </c>
      <c r="BY341" t="s">
        <v>206</v>
      </c>
      <c r="BZ341">
        <v>0</v>
      </c>
      <c r="CA341">
        <v>135</v>
      </c>
      <c r="CB341">
        <v>0</v>
      </c>
      <c r="CC341">
        <v>0</v>
      </c>
      <c r="CD341" t="s">
        <v>206</v>
      </c>
      <c r="CE341">
        <v>0</v>
      </c>
      <c r="CF341">
        <v>0</v>
      </c>
      <c r="CG341">
        <v>125</v>
      </c>
      <c r="CH341">
        <v>0</v>
      </c>
      <c r="CI341" t="s">
        <v>206</v>
      </c>
      <c r="CJ341">
        <v>0</v>
      </c>
      <c r="CK341">
        <v>3698</v>
      </c>
      <c r="CL341">
        <v>0</v>
      </c>
      <c r="CM341">
        <v>0</v>
      </c>
      <c r="CN341" t="s">
        <v>206</v>
      </c>
      <c r="CO341" t="s">
        <v>207</v>
      </c>
      <c r="CP341">
        <v>0</v>
      </c>
      <c r="CQ341">
        <v>0</v>
      </c>
      <c r="CR341">
        <v>0</v>
      </c>
      <c r="CS341">
        <v>897</v>
      </c>
      <c r="CT341">
        <v>4876</v>
      </c>
      <c r="CU341" t="s">
        <v>206</v>
      </c>
      <c r="CV341">
        <v>0</v>
      </c>
      <c r="CW341">
        <v>0</v>
      </c>
      <c r="CX341">
        <v>1407</v>
      </c>
      <c r="CY341">
        <v>8377</v>
      </c>
      <c r="CZ341" t="s">
        <v>219</v>
      </c>
      <c r="DA341">
        <f>Table1[[#This Row],[i- returnees internal present household]]+Table1[[#This Row],[k- abroad returnee household]]</f>
        <v>65</v>
      </c>
      <c r="DB341">
        <f>Table1[[#This Row],[i- returnees internal present individuals]]+Table1[[#This Row],[k- abroad returnee individuals]]</f>
        <v>338</v>
      </c>
      <c r="DC341" t="s">
        <v>219</v>
      </c>
      <c r="DD341">
        <v>65</v>
      </c>
      <c r="DE341">
        <v>338</v>
      </c>
      <c r="DF341">
        <v>23</v>
      </c>
      <c r="DG341">
        <v>120</v>
      </c>
      <c r="DH341" t="s">
        <v>232</v>
      </c>
      <c r="DI341" t="s">
        <v>521</v>
      </c>
      <c r="DJ341" t="s">
        <v>210</v>
      </c>
      <c r="DK341" t="s">
        <v>207</v>
      </c>
      <c r="DL341">
        <v>13</v>
      </c>
      <c r="DM341">
        <v>68</v>
      </c>
      <c r="DN341" t="s">
        <v>232</v>
      </c>
      <c r="DO341" t="s">
        <v>521</v>
      </c>
      <c r="DP341" t="s">
        <v>242</v>
      </c>
      <c r="DQ341" t="s">
        <v>207</v>
      </c>
      <c r="DR341">
        <v>10</v>
      </c>
      <c r="DS341">
        <v>52</v>
      </c>
      <c r="DT341" t="s">
        <v>232</v>
      </c>
      <c r="DU341" t="s">
        <v>521</v>
      </c>
      <c r="DV341" t="s">
        <v>242</v>
      </c>
      <c r="DW341" t="s">
        <v>207</v>
      </c>
      <c r="DX341">
        <v>19</v>
      </c>
      <c r="DY341">
        <v>98</v>
      </c>
      <c r="DZ341" t="s">
        <v>232</v>
      </c>
      <c r="EA341" t="s">
        <v>521</v>
      </c>
      <c r="EB341" t="s">
        <v>242</v>
      </c>
      <c r="EC341" t="s">
        <v>207</v>
      </c>
      <c r="ED341">
        <v>0</v>
      </c>
      <c r="EE341">
        <v>0</v>
      </c>
      <c r="EF341" t="s">
        <v>207</v>
      </c>
      <c r="EG341" t="s">
        <v>207</v>
      </c>
      <c r="EH341" t="s">
        <v>207</v>
      </c>
      <c r="EI341" t="s">
        <v>207</v>
      </c>
      <c r="EJ341">
        <v>0</v>
      </c>
      <c r="EK341">
        <v>0</v>
      </c>
      <c r="EL341" t="s">
        <v>206</v>
      </c>
      <c r="EM341">
        <v>0</v>
      </c>
      <c r="EN341">
        <v>0</v>
      </c>
      <c r="EO341">
        <v>0</v>
      </c>
      <c r="EP341">
        <v>0</v>
      </c>
      <c r="EQ341" t="s">
        <v>207</v>
      </c>
      <c r="ER341" t="s">
        <v>207</v>
      </c>
      <c r="ES341" t="s">
        <v>207</v>
      </c>
      <c r="ET341" t="s">
        <v>207</v>
      </c>
      <c r="EU341">
        <v>0</v>
      </c>
      <c r="EV341">
        <v>0</v>
      </c>
      <c r="EW341" t="s">
        <v>207</v>
      </c>
      <c r="EX341" t="s">
        <v>207</v>
      </c>
      <c r="EY341" t="s">
        <v>207</v>
      </c>
      <c r="EZ341" t="s">
        <v>207</v>
      </c>
      <c r="FA341">
        <v>0</v>
      </c>
      <c r="FB341">
        <v>0</v>
      </c>
      <c r="FC341" t="s">
        <v>207</v>
      </c>
      <c r="FD341" t="s">
        <v>207</v>
      </c>
      <c r="FE341" t="s">
        <v>207</v>
      </c>
      <c r="FF341" t="s">
        <v>207</v>
      </c>
      <c r="FG341">
        <v>0</v>
      </c>
      <c r="FH341">
        <v>0</v>
      </c>
      <c r="FI341" t="s">
        <v>207</v>
      </c>
      <c r="FJ341" t="s">
        <v>207</v>
      </c>
      <c r="FK341" t="s">
        <v>207</v>
      </c>
      <c r="FL341" t="s">
        <v>207</v>
      </c>
      <c r="FM341">
        <v>0</v>
      </c>
      <c r="FN341">
        <v>0</v>
      </c>
      <c r="FO341" t="s">
        <v>207</v>
      </c>
      <c r="FP341" t="s">
        <v>207</v>
      </c>
      <c r="FQ341" t="s">
        <v>207</v>
      </c>
      <c r="FR341" t="s">
        <v>207</v>
      </c>
      <c r="FS341">
        <v>0</v>
      </c>
      <c r="FT341">
        <v>0</v>
      </c>
      <c r="FU341">
        <v>39</v>
      </c>
      <c r="FV341">
        <v>203</v>
      </c>
      <c r="FW341">
        <v>17</v>
      </c>
      <c r="FX341">
        <v>88</v>
      </c>
      <c r="FY341">
        <v>9</v>
      </c>
      <c r="FZ341">
        <v>47</v>
      </c>
      <c r="GA341">
        <v>0</v>
      </c>
      <c r="GB341">
        <v>0</v>
      </c>
      <c r="GC341" t="s">
        <v>219</v>
      </c>
      <c r="GD341">
        <v>4</v>
      </c>
      <c r="GE341">
        <v>21</v>
      </c>
      <c r="GF341" t="s">
        <v>219</v>
      </c>
      <c r="GG341" t="s">
        <v>232</v>
      </c>
      <c r="GH341" t="s">
        <v>521</v>
      </c>
      <c r="GI341" t="s">
        <v>206</v>
      </c>
      <c r="GJ341" t="s">
        <v>207</v>
      </c>
      <c r="GK341" t="s">
        <v>219</v>
      </c>
      <c r="GL341">
        <v>6</v>
      </c>
      <c r="GM341">
        <v>31</v>
      </c>
      <c r="GN341" t="s">
        <v>206</v>
      </c>
      <c r="GO341" t="s">
        <v>237</v>
      </c>
      <c r="GP341" t="s">
        <v>212</v>
      </c>
      <c r="GQ341" t="s">
        <v>211</v>
      </c>
      <c r="GR341" t="s">
        <v>1301</v>
      </c>
    </row>
    <row r="342" spans="1:200" x14ac:dyDescent="0.2">
      <c r="A342" t="s">
        <v>383</v>
      </c>
      <c r="B342" t="s">
        <v>384</v>
      </c>
      <c r="C342" t="s">
        <v>1194</v>
      </c>
      <c r="D342" t="s">
        <v>1195</v>
      </c>
      <c r="E342" t="s">
        <v>1302</v>
      </c>
      <c r="F342" t="s">
        <v>1303</v>
      </c>
      <c r="G342">
        <v>9</v>
      </c>
      <c r="H342">
        <v>9</v>
      </c>
      <c r="I342" t="s">
        <v>219</v>
      </c>
      <c r="J342">
        <v>148</v>
      </c>
      <c r="K342">
        <v>743</v>
      </c>
      <c r="L342">
        <v>48</v>
      </c>
      <c r="M342">
        <v>243</v>
      </c>
      <c r="N342" t="s">
        <v>232</v>
      </c>
      <c r="O342" t="s">
        <v>834</v>
      </c>
      <c r="P342">
        <v>50</v>
      </c>
      <c r="Q342">
        <v>250</v>
      </c>
      <c r="R342" t="s">
        <v>232</v>
      </c>
      <c r="S342" t="s">
        <v>834</v>
      </c>
      <c r="T342">
        <v>25</v>
      </c>
      <c r="U342">
        <v>125</v>
      </c>
      <c r="V342" t="s">
        <v>288</v>
      </c>
      <c r="W342" t="s">
        <v>644</v>
      </c>
      <c r="X342">
        <v>20</v>
      </c>
      <c r="Y342">
        <v>100</v>
      </c>
      <c r="Z342" t="s">
        <v>1197</v>
      </c>
      <c r="AA342" t="s">
        <v>1197</v>
      </c>
      <c r="AB342">
        <v>3</v>
      </c>
      <c r="AC342">
        <v>15</v>
      </c>
      <c r="AD342" t="s">
        <v>232</v>
      </c>
      <c r="AE342" t="s">
        <v>834</v>
      </c>
      <c r="AF342">
        <v>2</v>
      </c>
      <c r="AG342">
        <v>10</v>
      </c>
      <c r="AH342" t="s">
        <v>1197</v>
      </c>
      <c r="AI342" t="s">
        <v>1197</v>
      </c>
      <c r="AJ342">
        <v>0</v>
      </c>
      <c r="AK342">
        <v>0</v>
      </c>
      <c r="AL342" t="s">
        <v>206</v>
      </c>
      <c r="AM342">
        <v>0</v>
      </c>
      <c r="AN342">
        <v>0</v>
      </c>
      <c r="AO342">
        <v>0</v>
      </c>
      <c r="AP342">
        <v>0</v>
      </c>
      <c r="AQ342" t="s">
        <v>207</v>
      </c>
      <c r="AR342" t="s">
        <v>207</v>
      </c>
      <c r="AS342">
        <v>0</v>
      </c>
      <c r="AT342">
        <v>0</v>
      </c>
      <c r="AU342" t="s">
        <v>207</v>
      </c>
      <c r="AV342" t="s">
        <v>207</v>
      </c>
      <c r="AW342">
        <v>0</v>
      </c>
      <c r="AX342">
        <v>0</v>
      </c>
      <c r="AY342" t="s">
        <v>207</v>
      </c>
      <c r="AZ342" t="s">
        <v>207</v>
      </c>
      <c r="BA342">
        <v>0</v>
      </c>
      <c r="BB342">
        <v>0</v>
      </c>
      <c r="BC342" t="s">
        <v>207</v>
      </c>
      <c r="BD342" t="s">
        <v>207</v>
      </c>
      <c r="BE342">
        <v>0</v>
      </c>
      <c r="BF342">
        <v>0</v>
      </c>
      <c r="BG342" t="s">
        <v>207</v>
      </c>
      <c r="BH342" t="s">
        <v>207</v>
      </c>
      <c r="BI342">
        <v>0</v>
      </c>
      <c r="BJ342">
        <v>0</v>
      </c>
      <c r="BK342">
        <v>0</v>
      </c>
      <c r="BL342">
        <v>243</v>
      </c>
      <c r="BM342">
        <v>0</v>
      </c>
      <c r="BN342">
        <v>0</v>
      </c>
      <c r="BO342" t="s">
        <v>206</v>
      </c>
      <c r="BP342">
        <v>0</v>
      </c>
      <c r="BQ342">
        <v>250</v>
      </c>
      <c r="BR342">
        <v>0</v>
      </c>
      <c r="BS342">
        <v>0</v>
      </c>
      <c r="BT342" t="s">
        <v>206</v>
      </c>
      <c r="BU342">
        <v>0</v>
      </c>
      <c r="BV342">
        <v>125</v>
      </c>
      <c r="BW342">
        <v>0</v>
      </c>
      <c r="BX342">
        <v>0</v>
      </c>
      <c r="BY342" t="s">
        <v>206</v>
      </c>
      <c r="BZ342">
        <v>0</v>
      </c>
      <c r="CA342">
        <v>100</v>
      </c>
      <c r="CB342">
        <v>0</v>
      </c>
      <c r="CC342">
        <v>0</v>
      </c>
      <c r="CD342" t="s">
        <v>206</v>
      </c>
      <c r="CE342">
        <v>0</v>
      </c>
      <c r="CF342">
        <v>0</v>
      </c>
      <c r="CG342">
        <v>15</v>
      </c>
      <c r="CH342">
        <v>0</v>
      </c>
      <c r="CI342" t="s">
        <v>206</v>
      </c>
      <c r="CJ342">
        <v>0</v>
      </c>
      <c r="CK342">
        <v>0</v>
      </c>
      <c r="CL342">
        <v>10</v>
      </c>
      <c r="CM342">
        <v>0</v>
      </c>
      <c r="CN342" t="s">
        <v>206</v>
      </c>
      <c r="CO342" t="s">
        <v>207</v>
      </c>
      <c r="CP342">
        <v>0</v>
      </c>
      <c r="CQ342">
        <v>0</v>
      </c>
      <c r="CR342">
        <v>0</v>
      </c>
      <c r="CS342">
        <v>148</v>
      </c>
      <c r="CT342">
        <v>743</v>
      </c>
      <c r="CU342" t="s">
        <v>206</v>
      </c>
      <c r="CV342">
        <v>0</v>
      </c>
      <c r="CW342">
        <v>0</v>
      </c>
      <c r="CX342">
        <v>2369</v>
      </c>
      <c r="CY342">
        <v>13032</v>
      </c>
      <c r="CZ342" t="s">
        <v>219</v>
      </c>
      <c r="DA342">
        <f>Table1[[#This Row],[i- returnees internal present household]]+Table1[[#This Row],[k- abroad returnee household]]</f>
        <v>726</v>
      </c>
      <c r="DB342">
        <f>Table1[[#This Row],[i- returnees internal present individuals]]+Table1[[#This Row],[k- abroad returnee individuals]]</f>
        <v>3675</v>
      </c>
      <c r="DC342" t="s">
        <v>219</v>
      </c>
      <c r="DD342">
        <v>425</v>
      </c>
      <c r="DE342">
        <v>2150</v>
      </c>
      <c r="DF342">
        <v>126</v>
      </c>
      <c r="DG342">
        <v>635</v>
      </c>
      <c r="DH342" t="s">
        <v>253</v>
      </c>
      <c r="DI342" t="s">
        <v>254</v>
      </c>
      <c r="DJ342" t="s">
        <v>210</v>
      </c>
      <c r="DK342" t="s">
        <v>207</v>
      </c>
      <c r="DL342">
        <v>107</v>
      </c>
      <c r="DM342">
        <v>539</v>
      </c>
      <c r="DN342" t="s">
        <v>288</v>
      </c>
      <c r="DO342" t="s">
        <v>646</v>
      </c>
      <c r="DP342" t="s">
        <v>210</v>
      </c>
      <c r="DQ342" t="s">
        <v>207</v>
      </c>
      <c r="DR342">
        <v>97</v>
      </c>
      <c r="DS342">
        <v>490</v>
      </c>
      <c r="DT342" t="s">
        <v>288</v>
      </c>
      <c r="DU342" t="s">
        <v>646</v>
      </c>
      <c r="DV342" t="s">
        <v>210</v>
      </c>
      <c r="DW342" t="s">
        <v>207</v>
      </c>
      <c r="DX342">
        <v>92</v>
      </c>
      <c r="DY342">
        <v>468</v>
      </c>
      <c r="DZ342" t="s">
        <v>288</v>
      </c>
      <c r="EA342" t="s">
        <v>646</v>
      </c>
      <c r="EB342" t="s">
        <v>210</v>
      </c>
      <c r="EC342" t="s">
        <v>207</v>
      </c>
      <c r="ED342">
        <v>3</v>
      </c>
      <c r="EE342">
        <v>18</v>
      </c>
      <c r="EF342" t="s">
        <v>232</v>
      </c>
      <c r="EG342" t="s">
        <v>834</v>
      </c>
      <c r="EH342" t="s">
        <v>210</v>
      </c>
      <c r="EI342" t="s">
        <v>207</v>
      </c>
      <c r="EJ342">
        <v>0</v>
      </c>
      <c r="EK342">
        <v>0</v>
      </c>
      <c r="EL342" t="s">
        <v>219</v>
      </c>
      <c r="EM342">
        <v>301</v>
      </c>
      <c r="EN342">
        <v>1525</v>
      </c>
      <c r="EO342">
        <v>104</v>
      </c>
      <c r="EP342">
        <v>525</v>
      </c>
      <c r="EQ342" t="s">
        <v>277</v>
      </c>
      <c r="ER342" t="s">
        <v>647</v>
      </c>
      <c r="ES342" t="s">
        <v>210</v>
      </c>
      <c r="ET342" t="s">
        <v>207</v>
      </c>
      <c r="EU342">
        <v>95</v>
      </c>
      <c r="EV342">
        <v>481</v>
      </c>
      <c r="EW342" t="s">
        <v>277</v>
      </c>
      <c r="EX342" t="s">
        <v>647</v>
      </c>
      <c r="EY342" t="s">
        <v>210</v>
      </c>
      <c r="EZ342" t="s">
        <v>207</v>
      </c>
      <c r="FA342">
        <v>86</v>
      </c>
      <c r="FB342">
        <v>435</v>
      </c>
      <c r="FC342" t="s">
        <v>277</v>
      </c>
      <c r="FD342" t="s">
        <v>278</v>
      </c>
      <c r="FE342" t="s">
        <v>210</v>
      </c>
      <c r="FF342" t="s">
        <v>207</v>
      </c>
      <c r="FG342">
        <v>12</v>
      </c>
      <c r="FH342">
        <v>64</v>
      </c>
      <c r="FI342" t="s">
        <v>277</v>
      </c>
      <c r="FJ342" t="s">
        <v>545</v>
      </c>
      <c r="FK342" t="s">
        <v>210</v>
      </c>
      <c r="FL342" t="s">
        <v>207</v>
      </c>
      <c r="FM342">
        <v>4</v>
      </c>
      <c r="FN342">
        <v>20</v>
      </c>
      <c r="FO342" t="s">
        <v>277</v>
      </c>
      <c r="FP342" t="s">
        <v>278</v>
      </c>
      <c r="FQ342" t="s">
        <v>210</v>
      </c>
      <c r="FR342" t="s">
        <v>207</v>
      </c>
      <c r="FS342">
        <v>0</v>
      </c>
      <c r="FT342">
        <v>0</v>
      </c>
      <c r="FU342">
        <v>26</v>
      </c>
      <c r="FV342">
        <v>151</v>
      </c>
      <c r="FW342">
        <v>450</v>
      </c>
      <c r="FX342">
        <v>2265</v>
      </c>
      <c r="FY342">
        <v>250</v>
      </c>
      <c r="FZ342">
        <v>1259</v>
      </c>
      <c r="GA342">
        <v>0</v>
      </c>
      <c r="GB342">
        <v>0</v>
      </c>
      <c r="GC342" t="s">
        <v>219</v>
      </c>
      <c r="GD342">
        <v>10</v>
      </c>
      <c r="GE342">
        <v>52</v>
      </c>
      <c r="GF342" t="s">
        <v>219</v>
      </c>
      <c r="GG342" t="s">
        <v>253</v>
      </c>
      <c r="GH342" t="s">
        <v>254</v>
      </c>
      <c r="GI342" t="s">
        <v>219</v>
      </c>
      <c r="GJ342" t="s">
        <v>277</v>
      </c>
      <c r="GK342" t="s">
        <v>219</v>
      </c>
      <c r="GL342">
        <v>18</v>
      </c>
      <c r="GM342">
        <v>93</v>
      </c>
      <c r="GN342" t="s">
        <v>219</v>
      </c>
      <c r="GO342" t="s">
        <v>257</v>
      </c>
      <c r="GP342" t="s">
        <v>211</v>
      </c>
      <c r="GQ342" t="s">
        <v>212</v>
      </c>
      <c r="GR342" t="s">
        <v>1304</v>
      </c>
    </row>
    <row r="343" spans="1:200" x14ac:dyDescent="0.2">
      <c r="A343" t="s">
        <v>202</v>
      </c>
      <c r="B343" t="s">
        <v>203</v>
      </c>
      <c r="C343" t="s">
        <v>695</v>
      </c>
      <c r="D343" t="s">
        <v>470</v>
      </c>
      <c r="E343" t="s">
        <v>1305</v>
      </c>
      <c r="F343" t="s">
        <v>1306</v>
      </c>
      <c r="G343">
        <v>9</v>
      </c>
      <c r="H343">
        <v>9</v>
      </c>
      <c r="I343" t="s">
        <v>219</v>
      </c>
      <c r="J343">
        <v>915</v>
      </c>
      <c r="K343">
        <v>5485</v>
      </c>
      <c r="L343">
        <v>732</v>
      </c>
      <c r="M343">
        <v>4391</v>
      </c>
      <c r="N343" t="s">
        <v>203</v>
      </c>
      <c r="O343" t="s">
        <v>470</v>
      </c>
      <c r="P343">
        <v>183</v>
      </c>
      <c r="Q343">
        <v>1094</v>
      </c>
      <c r="R343" t="s">
        <v>203</v>
      </c>
      <c r="S343" t="s">
        <v>204</v>
      </c>
      <c r="T343">
        <v>0</v>
      </c>
      <c r="U343">
        <v>0</v>
      </c>
      <c r="V343" t="s">
        <v>207</v>
      </c>
      <c r="W343" t="s">
        <v>207</v>
      </c>
      <c r="X343">
        <v>0</v>
      </c>
      <c r="Y343">
        <v>0</v>
      </c>
      <c r="Z343" t="s">
        <v>207</v>
      </c>
      <c r="AA343" t="s">
        <v>207</v>
      </c>
      <c r="AB343">
        <v>0</v>
      </c>
      <c r="AC343">
        <v>0</v>
      </c>
      <c r="AD343" t="s">
        <v>207</v>
      </c>
      <c r="AE343" t="s">
        <v>207</v>
      </c>
      <c r="AF343">
        <v>0</v>
      </c>
      <c r="AG343">
        <v>0</v>
      </c>
      <c r="AH343" t="s">
        <v>207</v>
      </c>
      <c r="AI343" t="s">
        <v>207</v>
      </c>
      <c r="AJ343">
        <v>0</v>
      </c>
      <c r="AK343">
        <v>0</v>
      </c>
      <c r="AL343" t="s">
        <v>206</v>
      </c>
      <c r="AM343">
        <v>0</v>
      </c>
      <c r="AN343">
        <v>0</v>
      </c>
      <c r="AO343">
        <v>0</v>
      </c>
      <c r="AP343">
        <v>0</v>
      </c>
      <c r="AQ343" t="s">
        <v>207</v>
      </c>
      <c r="AR343" t="s">
        <v>207</v>
      </c>
      <c r="AS343">
        <v>0</v>
      </c>
      <c r="AT343">
        <v>0</v>
      </c>
      <c r="AU343" t="s">
        <v>207</v>
      </c>
      <c r="AV343" t="s">
        <v>207</v>
      </c>
      <c r="AW343">
        <v>0</v>
      </c>
      <c r="AX343">
        <v>0</v>
      </c>
      <c r="AY343" t="s">
        <v>207</v>
      </c>
      <c r="AZ343" t="s">
        <v>207</v>
      </c>
      <c r="BA343">
        <v>0</v>
      </c>
      <c r="BB343">
        <v>0</v>
      </c>
      <c r="BC343" t="s">
        <v>207</v>
      </c>
      <c r="BD343" t="s">
        <v>207</v>
      </c>
      <c r="BE343">
        <v>0</v>
      </c>
      <c r="BF343">
        <v>0</v>
      </c>
      <c r="BG343" t="s">
        <v>207</v>
      </c>
      <c r="BH343" t="s">
        <v>207</v>
      </c>
      <c r="BI343">
        <v>0</v>
      </c>
      <c r="BJ343">
        <v>0</v>
      </c>
      <c r="BK343">
        <v>4391</v>
      </c>
      <c r="BL343">
        <v>0</v>
      </c>
      <c r="BM343">
        <v>0</v>
      </c>
      <c r="BN343">
        <v>0</v>
      </c>
      <c r="BO343" t="s">
        <v>206</v>
      </c>
      <c r="BP343">
        <v>1094</v>
      </c>
      <c r="BQ343">
        <v>0</v>
      </c>
      <c r="BR343">
        <v>0</v>
      </c>
      <c r="BS343">
        <v>0</v>
      </c>
      <c r="BT343" t="s">
        <v>206</v>
      </c>
      <c r="BU343">
        <v>0</v>
      </c>
      <c r="BV343">
        <v>0</v>
      </c>
      <c r="BW343">
        <v>0</v>
      </c>
      <c r="BX343">
        <v>0</v>
      </c>
      <c r="BY343" t="s">
        <v>206</v>
      </c>
      <c r="BZ343">
        <v>0</v>
      </c>
      <c r="CA343">
        <v>0</v>
      </c>
      <c r="CB343">
        <v>0</v>
      </c>
      <c r="CC343">
        <v>0</v>
      </c>
      <c r="CD343" t="s">
        <v>206</v>
      </c>
      <c r="CE343">
        <v>0</v>
      </c>
      <c r="CF343">
        <v>0</v>
      </c>
      <c r="CG343">
        <v>0</v>
      </c>
      <c r="CH343">
        <v>0</v>
      </c>
      <c r="CI343" t="s">
        <v>206</v>
      </c>
      <c r="CJ343">
        <v>0</v>
      </c>
      <c r="CK343">
        <v>0</v>
      </c>
      <c r="CL343">
        <v>0</v>
      </c>
      <c r="CM343">
        <v>0</v>
      </c>
      <c r="CN343" t="s">
        <v>206</v>
      </c>
      <c r="CO343" t="s">
        <v>207</v>
      </c>
      <c r="CP343">
        <v>0</v>
      </c>
      <c r="CQ343">
        <v>82</v>
      </c>
      <c r="CR343">
        <v>492</v>
      </c>
      <c r="CS343">
        <v>833</v>
      </c>
      <c r="CT343">
        <v>4993</v>
      </c>
      <c r="CU343" t="s">
        <v>219</v>
      </c>
      <c r="CV343">
        <v>200</v>
      </c>
      <c r="CW343">
        <v>1202</v>
      </c>
      <c r="CX343">
        <v>1048</v>
      </c>
      <c r="CY343">
        <v>5241</v>
      </c>
      <c r="CZ343" t="s">
        <v>219</v>
      </c>
      <c r="DA343">
        <f>Table1[[#This Row],[i- returnees internal present household]]+Table1[[#This Row],[k- abroad returnee household]]</f>
        <v>3839</v>
      </c>
      <c r="DB343">
        <f>Table1[[#This Row],[i- returnees internal present individuals]]+Table1[[#This Row],[k- abroad returnee individuals]]</f>
        <v>20489</v>
      </c>
      <c r="DC343" t="s">
        <v>219</v>
      </c>
      <c r="DD343">
        <v>3052</v>
      </c>
      <c r="DE343">
        <v>16256</v>
      </c>
      <c r="DF343">
        <v>377</v>
      </c>
      <c r="DG343">
        <v>2261</v>
      </c>
      <c r="DH343" t="s">
        <v>203</v>
      </c>
      <c r="DI343" t="s">
        <v>412</v>
      </c>
      <c r="DJ343" t="s">
        <v>210</v>
      </c>
      <c r="DK343" t="s">
        <v>207</v>
      </c>
      <c r="DL343">
        <v>169</v>
      </c>
      <c r="DM343">
        <v>1013</v>
      </c>
      <c r="DN343" t="s">
        <v>253</v>
      </c>
      <c r="DO343" t="s">
        <v>254</v>
      </c>
      <c r="DP343" t="s">
        <v>210</v>
      </c>
      <c r="DQ343" t="s">
        <v>207</v>
      </c>
      <c r="DR343">
        <v>195</v>
      </c>
      <c r="DS343">
        <v>1169</v>
      </c>
      <c r="DT343" t="s">
        <v>253</v>
      </c>
      <c r="DU343" t="s">
        <v>254</v>
      </c>
      <c r="DV343" t="s">
        <v>210</v>
      </c>
      <c r="DW343" t="s">
        <v>207</v>
      </c>
      <c r="DX343">
        <v>2168</v>
      </c>
      <c r="DY343">
        <v>10955</v>
      </c>
      <c r="DZ343" t="s">
        <v>253</v>
      </c>
      <c r="EA343" t="s">
        <v>254</v>
      </c>
      <c r="EB343" t="s">
        <v>210</v>
      </c>
      <c r="EC343" t="s">
        <v>207</v>
      </c>
      <c r="ED343">
        <v>143</v>
      </c>
      <c r="EE343">
        <v>858</v>
      </c>
      <c r="EF343" t="s">
        <v>203</v>
      </c>
      <c r="EG343" t="s">
        <v>378</v>
      </c>
      <c r="EH343" t="s">
        <v>210</v>
      </c>
      <c r="EI343" t="s">
        <v>207</v>
      </c>
      <c r="EJ343">
        <v>0</v>
      </c>
      <c r="EK343">
        <v>0</v>
      </c>
      <c r="EL343" t="s">
        <v>219</v>
      </c>
      <c r="EM343">
        <v>787</v>
      </c>
      <c r="EN343">
        <v>4233</v>
      </c>
      <c r="EO343">
        <v>148</v>
      </c>
      <c r="EP343">
        <v>742</v>
      </c>
      <c r="EQ343" t="s">
        <v>277</v>
      </c>
      <c r="ER343" t="s">
        <v>545</v>
      </c>
      <c r="ES343" t="s">
        <v>210</v>
      </c>
      <c r="ET343" t="s">
        <v>207</v>
      </c>
      <c r="EU343">
        <v>66</v>
      </c>
      <c r="EV343">
        <v>333</v>
      </c>
      <c r="EW343" t="s">
        <v>208</v>
      </c>
      <c r="EX343" t="s">
        <v>209</v>
      </c>
      <c r="EY343" t="s">
        <v>210</v>
      </c>
      <c r="EZ343" t="s">
        <v>207</v>
      </c>
      <c r="FA343">
        <v>65</v>
      </c>
      <c r="FB343">
        <v>384</v>
      </c>
      <c r="FC343" t="s">
        <v>277</v>
      </c>
      <c r="FD343" t="s">
        <v>545</v>
      </c>
      <c r="FE343" t="s">
        <v>210</v>
      </c>
      <c r="FF343" t="s">
        <v>207</v>
      </c>
      <c r="FG343">
        <v>363</v>
      </c>
      <c r="FH343">
        <v>1819</v>
      </c>
      <c r="FI343" t="s">
        <v>277</v>
      </c>
      <c r="FJ343" t="s">
        <v>278</v>
      </c>
      <c r="FK343" t="s">
        <v>210</v>
      </c>
      <c r="FL343" t="s">
        <v>207</v>
      </c>
      <c r="FM343">
        <v>145</v>
      </c>
      <c r="FN343">
        <v>955</v>
      </c>
      <c r="FO343" t="s">
        <v>277</v>
      </c>
      <c r="FP343" t="s">
        <v>545</v>
      </c>
      <c r="FQ343" t="s">
        <v>210</v>
      </c>
      <c r="FR343" t="s">
        <v>207</v>
      </c>
      <c r="FS343">
        <v>0</v>
      </c>
      <c r="FT343">
        <v>0</v>
      </c>
      <c r="FU343">
        <v>0</v>
      </c>
      <c r="FV343">
        <v>0</v>
      </c>
      <c r="FW343">
        <v>3839</v>
      </c>
      <c r="FX343">
        <v>20489</v>
      </c>
      <c r="FY343">
        <v>0</v>
      </c>
      <c r="FZ343">
        <v>0</v>
      </c>
      <c r="GA343">
        <v>0</v>
      </c>
      <c r="GB343">
        <v>0</v>
      </c>
      <c r="GC343" t="s">
        <v>219</v>
      </c>
      <c r="GD343">
        <v>485</v>
      </c>
      <c r="GE343">
        <v>2435</v>
      </c>
      <c r="GF343" t="s">
        <v>219</v>
      </c>
      <c r="GG343" t="s">
        <v>253</v>
      </c>
      <c r="GH343" t="s">
        <v>254</v>
      </c>
      <c r="GI343" t="s">
        <v>219</v>
      </c>
      <c r="GJ343" t="s">
        <v>277</v>
      </c>
      <c r="GK343" t="s">
        <v>219</v>
      </c>
      <c r="GL343">
        <v>292</v>
      </c>
      <c r="GM343">
        <v>1504</v>
      </c>
      <c r="GN343" t="s">
        <v>219</v>
      </c>
      <c r="GO343" t="s">
        <v>211</v>
      </c>
      <c r="GP343" t="s">
        <v>211</v>
      </c>
      <c r="GQ343" t="s">
        <v>211</v>
      </c>
      <c r="GR343" t="s">
        <v>220</v>
      </c>
    </row>
    <row r="344" spans="1:200" x14ac:dyDescent="0.2">
      <c r="A344" t="s">
        <v>202</v>
      </c>
      <c r="B344" t="s">
        <v>203</v>
      </c>
      <c r="C344" t="s">
        <v>971</v>
      </c>
      <c r="D344" t="s">
        <v>367</v>
      </c>
      <c r="E344" t="s">
        <v>1307</v>
      </c>
      <c r="F344" t="s">
        <v>1308</v>
      </c>
      <c r="G344">
        <v>9</v>
      </c>
      <c r="H344">
        <v>9</v>
      </c>
      <c r="I344" t="s">
        <v>219</v>
      </c>
      <c r="J344">
        <v>220</v>
      </c>
      <c r="K344">
        <v>1396</v>
      </c>
      <c r="L344">
        <v>22</v>
      </c>
      <c r="M344">
        <v>138</v>
      </c>
      <c r="N344" t="s">
        <v>203</v>
      </c>
      <c r="O344" t="s">
        <v>367</v>
      </c>
      <c r="P344">
        <v>47</v>
      </c>
      <c r="Q344">
        <v>300</v>
      </c>
      <c r="R344" t="s">
        <v>203</v>
      </c>
      <c r="S344" t="s">
        <v>367</v>
      </c>
      <c r="T344">
        <v>55</v>
      </c>
      <c r="U344">
        <v>350</v>
      </c>
      <c r="V344" t="s">
        <v>203</v>
      </c>
      <c r="W344" t="s">
        <v>367</v>
      </c>
      <c r="X344">
        <v>30</v>
      </c>
      <c r="Y344">
        <v>188</v>
      </c>
      <c r="Z344" t="s">
        <v>203</v>
      </c>
      <c r="AA344" t="s">
        <v>367</v>
      </c>
      <c r="AB344">
        <v>39</v>
      </c>
      <c r="AC344">
        <v>250</v>
      </c>
      <c r="AD344" t="s">
        <v>203</v>
      </c>
      <c r="AE344" t="s">
        <v>367</v>
      </c>
      <c r="AF344">
        <v>27</v>
      </c>
      <c r="AG344">
        <v>170</v>
      </c>
      <c r="AH344" t="s">
        <v>203</v>
      </c>
      <c r="AI344" t="s">
        <v>367</v>
      </c>
      <c r="AJ344">
        <v>0</v>
      </c>
      <c r="AK344">
        <v>0</v>
      </c>
      <c r="AL344" t="s">
        <v>219</v>
      </c>
      <c r="AM344">
        <v>120</v>
      </c>
      <c r="AN344">
        <v>791</v>
      </c>
      <c r="AO344">
        <v>20</v>
      </c>
      <c r="AP344">
        <v>120</v>
      </c>
      <c r="AQ344" t="s">
        <v>277</v>
      </c>
      <c r="AR344" t="s">
        <v>1309</v>
      </c>
      <c r="AS344">
        <v>32</v>
      </c>
      <c r="AT344">
        <v>242</v>
      </c>
      <c r="AU344" t="s">
        <v>279</v>
      </c>
      <c r="AV344" t="s">
        <v>1310</v>
      </c>
      <c r="AW344">
        <v>28</v>
      </c>
      <c r="AX344">
        <v>160</v>
      </c>
      <c r="AY344" t="s">
        <v>208</v>
      </c>
      <c r="AZ344" t="s">
        <v>209</v>
      </c>
      <c r="BA344">
        <v>17</v>
      </c>
      <c r="BB344">
        <v>126</v>
      </c>
      <c r="BC344" t="s">
        <v>208</v>
      </c>
      <c r="BD344" t="s">
        <v>209</v>
      </c>
      <c r="BE344">
        <v>23</v>
      </c>
      <c r="BF344">
        <v>143</v>
      </c>
      <c r="BG344" t="s">
        <v>208</v>
      </c>
      <c r="BH344" t="s">
        <v>209</v>
      </c>
      <c r="BI344">
        <v>0</v>
      </c>
      <c r="BJ344">
        <v>0</v>
      </c>
      <c r="BK344">
        <v>138</v>
      </c>
      <c r="BL344">
        <v>0</v>
      </c>
      <c r="BM344">
        <v>0</v>
      </c>
      <c r="BN344">
        <v>0</v>
      </c>
      <c r="BO344" t="s">
        <v>206</v>
      </c>
      <c r="BP344">
        <v>300</v>
      </c>
      <c r="BQ344">
        <v>0</v>
      </c>
      <c r="BR344">
        <v>0</v>
      </c>
      <c r="BS344">
        <v>0</v>
      </c>
      <c r="BT344" t="s">
        <v>206</v>
      </c>
      <c r="BU344">
        <v>350</v>
      </c>
      <c r="BV344">
        <v>0</v>
      </c>
      <c r="BW344">
        <v>0</v>
      </c>
      <c r="BX344">
        <v>0</v>
      </c>
      <c r="BY344" t="s">
        <v>206</v>
      </c>
      <c r="BZ344">
        <v>188</v>
      </c>
      <c r="CA344">
        <v>0</v>
      </c>
      <c r="CB344">
        <v>0</v>
      </c>
      <c r="CC344">
        <v>0</v>
      </c>
      <c r="CD344" t="s">
        <v>206</v>
      </c>
      <c r="CE344">
        <v>250</v>
      </c>
      <c r="CF344">
        <v>0</v>
      </c>
      <c r="CG344">
        <v>0</v>
      </c>
      <c r="CH344">
        <v>0</v>
      </c>
      <c r="CI344" t="s">
        <v>206</v>
      </c>
      <c r="CJ344">
        <v>170</v>
      </c>
      <c r="CK344">
        <v>0</v>
      </c>
      <c r="CL344">
        <v>0</v>
      </c>
      <c r="CM344">
        <v>0</v>
      </c>
      <c r="CN344" t="s">
        <v>206</v>
      </c>
      <c r="CO344" t="s">
        <v>207</v>
      </c>
      <c r="CP344">
        <v>0</v>
      </c>
      <c r="CQ344">
        <v>0</v>
      </c>
      <c r="CR344">
        <v>0</v>
      </c>
      <c r="CS344">
        <v>220</v>
      </c>
      <c r="CT344">
        <v>1396</v>
      </c>
      <c r="CU344" t="s">
        <v>219</v>
      </c>
      <c r="CV344">
        <v>5</v>
      </c>
      <c r="CW344">
        <v>30</v>
      </c>
      <c r="CX344">
        <v>100</v>
      </c>
      <c r="CY344">
        <v>600</v>
      </c>
      <c r="CZ344" t="s">
        <v>219</v>
      </c>
      <c r="DA344">
        <f>Table1[[#This Row],[i- returnees internal present household]]+Table1[[#This Row],[k- abroad returnee household]]</f>
        <v>436</v>
      </c>
      <c r="DB344">
        <f>Table1[[#This Row],[i- returnees internal present individuals]]+Table1[[#This Row],[k- abroad returnee individuals]]</f>
        <v>2851</v>
      </c>
      <c r="DC344" t="s">
        <v>219</v>
      </c>
      <c r="DD344">
        <v>299</v>
      </c>
      <c r="DE344">
        <v>1896</v>
      </c>
      <c r="DF344">
        <v>31</v>
      </c>
      <c r="DG344">
        <v>186</v>
      </c>
      <c r="DH344" t="s">
        <v>203</v>
      </c>
      <c r="DI344" t="s">
        <v>367</v>
      </c>
      <c r="DJ344" t="s">
        <v>210</v>
      </c>
      <c r="DK344" t="s">
        <v>207</v>
      </c>
      <c r="DL344">
        <v>25</v>
      </c>
      <c r="DM344">
        <v>200</v>
      </c>
      <c r="DN344" t="s">
        <v>203</v>
      </c>
      <c r="DO344" t="s">
        <v>367</v>
      </c>
      <c r="DP344" t="s">
        <v>210</v>
      </c>
      <c r="DQ344" t="s">
        <v>207</v>
      </c>
      <c r="DR344">
        <v>100</v>
      </c>
      <c r="DS344">
        <v>600</v>
      </c>
      <c r="DT344" t="s">
        <v>203</v>
      </c>
      <c r="DU344" t="s">
        <v>367</v>
      </c>
      <c r="DV344" t="s">
        <v>210</v>
      </c>
      <c r="DW344" t="s">
        <v>207</v>
      </c>
      <c r="DX344">
        <v>91</v>
      </c>
      <c r="DY344">
        <v>550</v>
      </c>
      <c r="DZ344" t="s">
        <v>203</v>
      </c>
      <c r="EA344" t="s">
        <v>367</v>
      </c>
      <c r="EB344" t="s">
        <v>210</v>
      </c>
      <c r="EC344" t="s">
        <v>207</v>
      </c>
      <c r="ED344">
        <v>52</v>
      </c>
      <c r="EE344">
        <v>360</v>
      </c>
      <c r="EF344" t="s">
        <v>203</v>
      </c>
      <c r="EG344" t="s">
        <v>367</v>
      </c>
      <c r="EH344" t="s">
        <v>210</v>
      </c>
      <c r="EI344" t="s">
        <v>207</v>
      </c>
      <c r="EJ344">
        <v>0</v>
      </c>
      <c r="EK344">
        <v>0</v>
      </c>
      <c r="EL344" t="s">
        <v>219</v>
      </c>
      <c r="EM344">
        <v>137</v>
      </c>
      <c r="EN344">
        <v>955</v>
      </c>
      <c r="EO344">
        <v>24</v>
      </c>
      <c r="EP344">
        <v>168</v>
      </c>
      <c r="EQ344" t="s">
        <v>208</v>
      </c>
      <c r="ER344" t="s">
        <v>209</v>
      </c>
      <c r="ES344" t="s">
        <v>210</v>
      </c>
      <c r="ET344" t="s">
        <v>207</v>
      </c>
      <c r="EU344">
        <v>27</v>
      </c>
      <c r="EV344">
        <v>186</v>
      </c>
      <c r="EW344" t="s">
        <v>208</v>
      </c>
      <c r="EX344" t="s">
        <v>209</v>
      </c>
      <c r="EY344" t="s">
        <v>210</v>
      </c>
      <c r="EZ344" t="s">
        <v>207</v>
      </c>
      <c r="FA344">
        <v>22</v>
      </c>
      <c r="FB344">
        <v>158</v>
      </c>
      <c r="FC344" t="s">
        <v>208</v>
      </c>
      <c r="FD344" t="s">
        <v>209</v>
      </c>
      <c r="FE344" t="s">
        <v>210</v>
      </c>
      <c r="FF344" t="s">
        <v>207</v>
      </c>
      <c r="FG344">
        <v>48</v>
      </c>
      <c r="FH344">
        <v>334</v>
      </c>
      <c r="FI344" t="s">
        <v>208</v>
      </c>
      <c r="FJ344" t="s">
        <v>209</v>
      </c>
      <c r="FK344" t="s">
        <v>210</v>
      </c>
      <c r="FL344" t="s">
        <v>207</v>
      </c>
      <c r="FM344">
        <v>16</v>
      </c>
      <c r="FN344">
        <v>109</v>
      </c>
      <c r="FO344" t="s">
        <v>208</v>
      </c>
      <c r="FP344" t="s">
        <v>209</v>
      </c>
      <c r="FQ344" t="s">
        <v>210</v>
      </c>
      <c r="FR344" t="s">
        <v>207</v>
      </c>
      <c r="FS344">
        <v>0</v>
      </c>
      <c r="FT344">
        <v>0</v>
      </c>
      <c r="FU344">
        <v>299</v>
      </c>
      <c r="FV344">
        <v>1896</v>
      </c>
      <c r="FW344">
        <v>137</v>
      </c>
      <c r="FX344">
        <v>955</v>
      </c>
      <c r="FY344">
        <v>0</v>
      </c>
      <c r="FZ344">
        <v>0</v>
      </c>
      <c r="GA344">
        <v>0</v>
      </c>
      <c r="GB344">
        <v>0</v>
      </c>
      <c r="GC344" t="s">
        <v>219</v>
      </c>
      <c r="GD344">
        <v>8</v>
      </c>
      <c r="GE344">
        <v>40</v>
      </c>
      <c r="GF344" t="s">
        <v>219</v>
      </c>
      <c r="GG344" t="s">
        <v>203</v>
      </c>
      <c r="GH344" t="s">
        <v>367</v>
      </c>
      <c r="GI344" t="s">
        <v>219</v>
      </c>
      <c r="GJ344" t="s">
        <v>208</v>
      </c>
      <c r="GK344" t="s">
        <v>219</v>
      </c>
      <c r="GL344">
        <v>7</v>
      </c>
      <c r="GM344">
        <v>36</v>
      </c>
      <c r="GN344" t="s">
        <v>206</v>
      </c>
      <c r="GO344" t="s">
        <v>212</v>
      </c>
      <c r="GP344" t="s">
        <v>212</v>
      </c>
      <c r="GQ344" t="s">
        <v>212</v>
      </c>
      <c r="GR344" t="s">
        <v>220</v>
      </c>
    </row>
    <row r="345" spans="1:200" x14ac:dyDescent="0.2">
      <c r="A345" t="s">
        <v>383</v>
      </c>
      <c r="B345" t="s">
        <v>384</v>
      </c>
      <c r="C345" t="s">
        <v>1194</v>
      </c>
      <c r="D345" t="s">
        <v>1195</v>
      </c>
      <c r="E345" t="s">
        <v>1311</v>
      </c>
      <c r="F345" t="s">
        <v>1312</v>
      </c>
      <c r="G345">
        <v>9</v>
      </c>
      <c r="H345">
        <v>9</v>
      </c>
      <c r="I345" t="s">
        <v>219</v>
      </c>
      <c r="J345">
        <v>192</v>
      </c>
      <c r="K345">
        <v>962</v>
      </c>
      <c r="L345">
        <v>77</v>
      </c>
      <c r="M345">
        <v>387</v>
      </c>
      <c r="N345" t="s">
        <v>232</v>
      </c>
      <c r="O345" t="s">
        <v>834</v>
      </c>
      <c r="P345">
        <v>67</v>
      </c>
      <c r="Q345">
        <v>335</v>
      </c>
      <c r="R345" t="s">
        <v>288</v>
      </c>
      <c r="S345" t="s">
        <v>646</v>
      </c>
      <c r="T345">
        <v>23</v>
      </c>
      <c r="U345">
        <v>115</v>
      </c>
      <c r="V345" t="s">
        <v>232</v>
      </c>
      <c r="W345" t="s">
        <v>834</v>
      </c>
      <c r="X345">
        <v>22</v>
      </c>
      <c r="Y345">
        <v>110</v>
      </c>
      <c r="Z345" t="s">
        <v>232</v>
      </c>
      <c r="AA345" t="s">
        <v>834</v>
      </c>
      <c r="AB345">
        <v>3</v>
      </c>
      <c r="AC345">
        <v>15</v>
      </c>
      <c r="AD345" t="s">
        <v>288</v>
      </c>
      <c r="AE345" t="s">
        <v>644</v>
      </c>
      <c r="AF345">
        <v>0</v>
      </c>
      <c r="AG345">
        <v>0</v>
      </c>
      <c r="AH345" t="s">
        <v>288</v>
      </c>
      <c r="AI345" t="s">
        <v>644</v>
      </c>
      <c r="AJ345">
        <v>0</v>
      </c>
      <c r="AK345">
        <v>0</v>
      </c>
      <c r="AL345" t="s">
        <v>206</v>
      </c>
      <c r="AM345">
        <v>0</v>
      </c>
      <c r="AN345">
        <v>0</v>
      </c>
      <c r="AO345">
        <v>0</v>
      </c>
      <c r="AP345">
        <v>0</v>
      </c>
      <c r="AQ345" t="s">
        <v>207</v>
      </c>
      <c r="AR345" t="s">
        <v>207</v>
      </c>
      <c r="AS345">
        <v>0</v>
      </c>
      <c r="AT345">
        <v>0</v>
      </c>
      <c r="AU345" t="s">
        <v>207</v>
      </c>
      <c r="AV345" t="s">
        <v>207</v>
      </c>
      <c r="AW345">
        <v>0</v>
      </c>
      <c r="AX345">
        <v>0</v>
      </c>
      <c r="AY345" t="s">
        <v>207</v>
      </c>
      <c r="AZ345" t="s">
        <v>207</v>
      </c>
      <c r="BA345">
        <v>0</v>
      </c>
      <c r="BB345">
        <v>0</v>
      </c>
      <c r="BC345" t="s">
        <v>207</v>
      </c>
      <c r="BD345" t="s">
        <v>207</v>
      </c>
      <c r="BE345">
        <v>0</v>
      </c>
      <c r="BF345">
        <v>0</v>
      </c>
      <c r="BG345" t="s">
        <v>207</v>
      </c>
      <c r="BH345" t="s">
        <v>207</v>
      </c>
      <c r="BI345">
        <v>0</v>
      </c>
      <c r="BJ345">
        <v>0</v>
      </c>
      <c r="BK345">
        <v>0</v>
      </c>
      <c r="BL345">
        <v>387</v>
      </c>
      <c r="BM345">
        <v>0</v>
      </c>
      <c r="BN345">
        <v>0</v>
      </c>
      <c r="BO345" t="s">
        <v>206</v>
      </c>
      <c r="BP345">
        <v>0</v>
      </c>
      <c r="BQ345">
        <v>335</v>
      </c>
      <c r="BR345">
        <v>0</v>
      </c>
      <c r="BS345">
        <v>0</v>
      </c>
      <c r="BT345" t="s">
        <v>206</v>
      </c>
      <c r="BU345">
        <v>0</v>
      </c>
      <c r="BV345">
        <v>115</v>
      </c>
      <c r="BW345">
        <v>0</v>
      </c>
      <c r="BX345">
        <v>0</v>
      </c>
      <c r="BY345" t="s">
        <v>206</v>
      </c>
      <c r="BZ345">
        <v>0</v>
      </c>
      <c r="CA345">
        <v>110</v>
      </c>
      <c r="CB345">
        <v>0</v>
      </c>
      <c r="CC345">
        <v>0</v>
      </c>
      <c r="CD345" t="s">
        <v>206</v>
      </c>
      <c r="CE345">
        <v>0</v>
      </c>
      <c r="CF345">
        <v>15</v>
      </c>
      <c r="CG345">
        <v>0</v>
      </c>
      <c r="CH345">
        <v>0</v>
      </c>
      <c r="CI345" t="s">
        <v>206</v>
      </c>
      <c r="CJ345">
        <v>0</v>
      </c>
      <c r="CK345">
        <v>0</v>
      </c>
      <c r="CL345">
        <v>0</v>
      </c>
      <c r="CM345">
        <v>0</v>
      </c>
      <c r="CN345" t="s">
        <v>206</v>
      </c>
      <c r="CO345" t="s">
        <v>207</v>
      </c>
      <c r="CP345">
        <v>0</v>
      </c>
      <c r="CQ345">
        <v>0</v>
      </c>
      <c r="CR345">
        <v>0</v>
      </c>
      <c r="CS345">
        <v>192</v>
      </c>
      <c r="CT345">
        <v>962</v>
      </c>
      <c r="CU345" t="s">
        <v>206</v>
      </c>
      <c r="CV345">
        <v>0</v>
      </c>
      <c r="CW345">
        <v>0</v>
      </c>
      <c r="CX345">
        <v>1905</v>
      </c>
      <c r="CY345">
        <v>12500</v>
      </c>
      <c r="CZ345" t="s">
        <v>219</v>
      </c>
      <c r="DA345">
        <f>Table1[[#This Row],[i- returnees internal present household]]+Table1[[#This Row],[k- abroad returnee household]]</f>
        <v>973</v>
      </c>
      <c r="DB345">
        <f>Table1[[#This Row],[i- returnees internal present individuals]]+Table1[[#This Row],[k- abroad returnee individuals]]</f>
        <v>4880</v>
      </c>
      <c r="DC345" t="s">
        <v>219</v>
      </c>
      <c r="DD345">
        <v>404</v>
      </c>
      <c r="DE345">
        <v>2006</v>
      </c>
      <c r="DF345">
        <v>164</v>
      </c>
      <c r="DG345">
        <v>828</v>
      </c>
      <c r="DH345" t="s">
        <v>253</v>
      </c>
      <c r="DI345" t="s">
        <v>254</v>
      </c>
      <c r="DJ345" t="s">
        <v>210</v>
      </c>
      <c r="DK345" t="s">
        <v>207</v>
      </c>
      <c r="DL345">
        <v>105</v>
      </c>
      <c r="DM345">
        <v>532</v>
      </c>
      <c r="DN345" t="s">
        <v>288</v>
      </c>
      <c r="DO345" t="s">
        <v>646</v>
      </c>
      <c r="DP345" t="s">
        <v>210</v>
      </c>
      <c r="DQ345" t="s">
        <v>207</v>
      </c>
      <c r="DR345">
        <v>98</v>
      </c>
      <c r="DS345">
        <v>453</v>
      </c>
      <c r="DT345" t="s">
        <v>253</v>
      </c>
      <c r="DU345" t="s">
        <v>254</v>
      </c>
      <c r="DV345" t="s">
        <v>210</v>
      </c>
      <c r="DW345" t="s">
        <v>207</v>
      </c>
      <c r="DX345">
        <v>30</v>
      </c>
      <c r="DY345">
        <v>155</v>
      </c>
      <c r="DZ345" t="s">
        <v>1197</v>
      </c>
      <c r="EA345" t="s">
        <v>1197</v>
      </c>
      <c r="EB345" t="s">
        <v>210</v>
      </c>
      <c r="EC345" t="s">
        <v>207</v>
      </c>
      <c r="ED345">
        <v>7</v>
      </c>
      <c r="EE345">
        <v>38</v>
      </c>
      <c r="EF345" t="s">
        <v>232</v>
      </c>
      <c r="EG345" t="s">
        <v>834</v>
      </c>
      <c r="EH345" t="s">
        <v>210</v>
      </c>
      <c r="EI345" t="s">
        <v>207</v>
      </c>
      <c r="EJ345">
        <v>0</v>
      </c>
      <c r="EK345">
        <v>0</v>
      </c>
      <c r="EL345" t="s">
        <v>219</v>
      </c>
      <c r="EM345">
        <v>569</v>
      </c>
      <c r="EN345">
        <v>2874</v>
      </c>
      <c r="EO345">
        <v>193</v>
      </c>
      <c r="EP345">
        <v>881</v>
      </c>
      <c r="EQ345" t="s">
        <v>277</v>
      </c>
      <c r="ER345" t="s">
        <v>768</v>
      </c>
      <c r="ES345" t="s">
        <v>210</v>
      </c>
      <c r="ET345" t="s">
        <v>207</v>
      </c>
      <c r="EU345">
        <v>198</v>
      </c>
      <c r="EV345">
        <v>921</v>
      </c>
      <c r="EW345" t="s">
        <v>277</v>
      </c>
      <c r="EX345" t="s">
        <v>278</v>
      </c>
      <c r="EY345" t="s">
        <v>210</v>
      </c>
      <c r="EZ345" t="s">
        <v>207</v>
      </c>
      <c r="FA345">
        <v>138</v>
      </c>
      <c r="FB345">
        <v>868</v>
      </c>
      <c r="FC345" t="s">
        <v>277</v>
      </c>
      <c r="FD345" t="s">
        <v>278</v>
      </c>
      <c r="FE345" t="s">
        <v>210</v>
      </c>
      <c r="FF345" t="s">
        <v>207</v>
      </c>
      <c r="FG345">
        <v>35</v>
      </c>
      <c r="FH345">
        <v>180</v>
      </c>
      <c r="FI345" t="s">
        <v>277</v>
      </c>
      <c r="FJ345" t="s">
        <v>768</v>
      </c>
      <c r="FK345" t="s">
        <v>210</v>
      </c>
      <c r="FL345" t="s">
        <v>207</v>
      </c>
      <c r="FM345">
        <v>5</v>
      </c>
      <c r="FN345">
        <v>24</v>
      </c>
      <c r="FO345" t="s">
        <v>277</v>
      </c>
      <c r="FP345" t="s">
        <v>768</v>
      </c>
      <c r="FQ345" t="s">
        <v>210</v>
      </c>
      <c r="FR345" t="s">
        <v>207</v>
      </c>
      <c r="FS345">
        <v>0</v>
      </c>
      <c r="FT345">
        <v>0</v>
      </c>
      <c r="FU345">
        <v>473</v>
      </c>
      <c r="FV345">
        <v>2372</v>
      </c>
      <c r="FW345">
        <v>395</v>
      </c>
      <c r="FX345">
        <v>1981</v>
      </c>
      <c r="FY345">
        <v>105</v>
      </c>
      <c r="FZ345">
        <v>527</v>
      </c>
      <c r="GA345">
        <v>0</v>
      </c>
      <c r="GB345">
        <v>0</v>
      </c>
      <c r="GC345" t="s">
        <v>219</v>
      </c>
      <c r="GD345">
        <v>138</v>
      </c>
      <c r="GE345">
        <v>699</v>
      </c>
      <c r="GF345" t="s">
        <v>219</v>
      </c>
      <c r="GG345" t="s">
        <v>253</v>
      </c>
      <c r="GH345" t="s">
        <v>254</v>
      </c>
      <c r="GI345" t="s">
        <v>219</v>
      </c>
      <c r="GJ345" t="s">
        <v>277</v>
      </c>
      <c r="GK345" t="s">
        <v>219</v>
      </c>
      <c r="GL345">
        <v>36</v>
      </c>
      <c r="GM345">
        <v>185</v>
      </c>
      <c r="GN345" t="s">
        <v>219</v>
      </c>
      <c r="GO345" t="s">
        <v>257</v>
      </c>
      <c r="GP345" t="s">
        <v>212</v>
      </c>
      <c r="GQ345" t="s">
        <v>212</v>
      </c>
      <c r="GR345" t="s">
        <v>1313</v>
      </c>
    </row>
    <row r="346" spans="1:200" s="90" customFormat="1" x14ac:dyDescent="0.2">
      <c r="A346" s="90" t="s">
        <v>383</v>
      </c>
      <c r="B346" s="90" t="s">
        <v>384</v>
      </c>
      <c r="C346" s="90" t="s">
        <v>990</v>
      </c>
      <c r="D346" s="90" t="s">
        <v>701</v>
      </c>
      <c r="E346" s="90" t="s">
        <v>1314</v>
      </c>
      <c r="F346" s="90" t="s">
        <v>1315</v>
      </c>
      <c r="G346" s="90">
        <v>9</v>
      </c>
      <c r="H346" s="90">
        <v>9</v>
      </c>
      <c r="I346" s="90" t="s">
        <v>219</v>
      </c>
      <c r="J346" s="90">
        <v>592</v>
      </c>
      <c r="K346" s="90">
        <v>3205</v>
      </c>
      <c r="L346" s="90">
        <v>68</v>
      </c>
      <c r="M346" s="90">
        <v>371</v>
      </c>
      <c r="N346" s="90" t="s">
        <v>288</v>
      </c>
      <c r="O346" s="90" t="s">
        <v>644</v>
      </c>
      <c r="P346" s="90">
        <v>101</v>
      </c>
      <c r="Q346" s="90">
        <v>499</v>
      </c>
      <c r="R346" s="90" t="s">
        <v>288</v>
      </c>
      <c r="S346" s="90" t="s">
        <v>646</v>
      </c>
      <c r="T346" s="90">
        <v>112</v>
      </c>
      <c r="U346" s="90">
        <v>577</v>
      </c>
      <c r="V346" s="90" t="s">
        <v>253</v>
      </c>
      <c r="W346" s="90" t="s">
        <v>254</v>
      </c>
      <c r="X346" s="90">
        <v>158</v>
      </c>
      <c r="Y346" s="90">
        <v>852</v>
      </c>
      <c r="Z346" s="90" t="s">
        <v>384</v>
      </c>
      <c r="AA346" s="90" t="s">
        <v>1195</v>
      </c>
      <c r="AB346" s="90">
        <v>75</v>
      </c>
      <c r="AC346" s="90">
        <v>437</v>
      </c>
      <c r="AD346" s="90" t="s">
        <v>232</v>
      </c>
      <c r="AE346" s="90" t="s">
        <v>834</v>
      </c>
      <c r="AF346" s="90">
        <v>78</v>
      </c>
      <c r="AG346" s="90">
        <v>469</v>
      </c>
      <c r="AH346" s="90" t="s">
        <v>288</v>
      </c>
      <c r="AI346" s="90" t="s">
        <v>644</v>
      </c>
      <c r="AJ346" s="90">
        <v>0</v>
      </c>
      <c r="AK346" s="90">
        <v>0</v>
      </c>
      <c r="AL346" s="90" t="s">
        <v>219</v>
      </c>
      <c r="AM346" s="90">
        <v>198</v>
      </c>
      <c r="AN346" s="90">
        <v>1026</v>
      </c>
      <c r="AO346" s="90">
        <v>16</v>
      </c>
      <c r="AP346" s="90">
        <v>47</v>
      </c>
      <c r="AQ346" s="90" t="s">
        <v>281</v>
      </c>
      <c r="AR346" s="90" t="s">
        <v>484</v>
      </c>
      <c r="AS346" s="90">
        <v>112</v>
      </c>
      <c r="AT346" s="90">
        <v>577</v>
      </c>
      <c r="AU346" s="90" t="s">
        <v>277</v>
      </c>
      <c r="AV346" s="90" t="s">
        <v>545</v>
      </c>
      <c r="AW346" s="90">
        <v>15</v>
      </c>
      <c r="AX346" s="90">
        <v>73</v>
      </c>
      <c r="AY346" s="90" t="s">
        <v>277</v>
      </c>
      <c r="AZ346" s="90" t="s">
        <v>278</v>
      </c>
      <c r="BA346" s="90">
        <v>33</v>
      </c>
      <c r="BB346" s="90">
        <v>215</v>
      </c>
      <c r="BC346" s="90" t="s">
        <v>277</v>
      </c>
      <c r="BD346" s="90" t="s">
        <v>768</v>
      </c>
      <c r="BE346" s="90">
        <v>22</v>
      </c>
      <c r="BF346" s="90">
        <v>114</v>
      </c>
      <c r="BG346" s="90" t="s">
        <v>281</v>
      </c>
      <c r="BH346" s="90" t="s">
        <v>484</v>
      </c>
      <c r="BI346" s="90">
        <v>0</v>
      </c>
      <c r="BJ346" s="90">
        <v>0</v>
      </c>
      <c r="BK346" s="90">
        <v>371</v>
      </c>
      <c r="BL346" s="90">
        <v>0</v>
      </c>
      <c r="BM346" s="90">
        <v>0</v>
      </c>
      <c r="BN346" s="90">
        <v>0</v>
      </c>
      <c r="BO346" s="90" t="s">
        <v>206</v>
      </c>
      <c r="BP346" s="90">
        <v>463</v>
      </c>
      <c r="BQ346" s="90">
        <v>0</v>
      </c>
      <c r="BR346" s="90">
        <v>0</v>
      </c>
      <c r="BS346" s="90">
        <v>36</v>
      </c>
      <c r="BT346" s="90" t="s">
        <v>206</v>
      </c>
      <c r="BU346" s="90">
        <v>118</v>
      </c>
      <c r="BV346" s="90">
        <v>0</v>
      </c>
      <c r="BW346" s="90">
        <v>0</v>
      </c>
      <c r="BX346" s="90">
        <v>459</v>
      </c>
      <c r="BY346" s="90" t="s">
        <v>206</v>
      </c>
      <c r="BZ346" s="90">
        <v>798</v>
      </c>
      <c r="CA346" s="90">
        <v>0</v>
      </c>
      <c r="CB346" s="90">
        <v>0</v>
      </c>
      <c r="CC346" s="90">
        <v>54</v>
      </c>
      <c r="CD346" s="90" t="s">
        <v>206</v>
      </c>
      <c r="CE346" s="90">
        <v>275</v>
      </c>
      <c r="CF346" s="90">
        <v>0</v>
      </c>
      <c r="CG346" s="90">
        <v>0</v>
      </c>
      <c r="CH346" s="90">
        <v>162</v>
      </c>
      <c r="CI346" s="90" t="s">
        <v>206</v>
      </c>
      <c r="CJ346" s="90">
        <v>0</v>
      </c>
      <c r="CK346" s="90">
        <v>0</v>
      </c>
      <c r="CL346" s="90">
        <v>0</v>
      </c>
      <c r="CM346" s="90">
        <v>85</v>
      </c>
      <c r="CN346" s="90" t="s">
        <v>219</v>
      </c>
      <c r="CO346" s="90" t="s">
        <v>1316</v>
      </c>
      <c r="CP346" s="90">
        <v>384</v>
      </c>
      <c r="CQ346" s="90">
        <v>0</v>
      </c>
      <c r="CR346" s="90">
        <v>0</v>
      </c>
      <c r="CS346" s="90">
        <v>592</v>
      </c>
      <c r="CT346" s="90">
        <v>3205</v>
      </c>
      <c r="CU346" s="90" t="s">
        <v>219</v>
      </c>
      <c r="CV346" s="90">
        <v>120</v>
      </c>
      <c r="CW346" s="90">
        <v>619</v>
      </c>
      <c r="CX346" s="90">
        <v>2390</v>
      </c>
      <c r="CY346" s="90">
        <v>13144</v>
      </c>
      <c r="CZ346" s="90" t="s">
        <v>219</v>
      </c>
      <c r="DA346">
        <f>Table1[[#This Row],[i- returnees internal present household]]+Table1[[#This Row],[k- abroad returnee household]]</f>
        <v>220</v>
      </c>
      <c r="DB346">
        <f>Table1[[#This Row],[i- returnees internal present individuals]]+Table1[[#This Row],[k- abroad returnee individuals]]</f>
        <v>1038</v>
      </c>
      <c r="DC346" s="90" t="s">
        <v>219</v>
      </c>
      <c r="DD346" s="90">
        <v>151</v>
      </c>
      <c r="DE346" s="90">
        <v>743</v>
      </c>
      <c r="DF346" s="90">
        <v>29</v>
      </c>
      <c r="DG346" s="90">
        <v>165</v>
      </c>
      <c r="DH346" s="90" t="s">
        <v>288</v>
      </c>
      <c r="DI346" s="90" t="s">
        <v>644</v>
      </c>
      <c r="DJ346" s="90" t="s">
        <v>210</v>
      </c>
      <c r="DK346" s="90" t="s">
        <v>207</v>
      </c>
      <c r="DL346" s="90">
        <v>55</v>
      </c>
      <c r="DM346" s="90">
        <v>272</v>
      </c>
      <c r="DN346" s="90" t="s">
        <v>288</v>
      </c>
      <c r="DO346" s="90" t="s">
        <v>646</v>
      </c>
      <c r="DP346" s="90" t="s">
        <v>210</v>
      </c>
      <c r="DQ346" s="90" t="s">
        <v>207</v>
      </c>
      <c r="DR346" s="90">
        <v>12</v>
      </c>
      <c r="DS346" s="90">
        <v>49</v>
      </c>
      <c r="DT346" s="90" t="s">
        <v>232</v>
      </c>
      <c r="DU346" s="90" t="s">
        <v>834</v>
      </c>
      <c r="DV346" s="90" t="s">
        <v>210</v>
      </c>
      <c r="DW346" s="90" t="s">
        <v>207</v>
      </c>
      <c r="DX346" s="90">
        <v>23</v>
      </c>
      <c r="DY346" s="90">
        <v>135</v>
      </c>
      <c r="DZ346" s="90" t="s">
        <v>384</v>
      </c>
      <c r="EA346" s="90" t="s">
        <v>385</v>
      </c>
      <c r="EB346" s="90" t="s">
        <v>242</v>
      </c>
      <c r="EC346" s="90" t="s">
        <v>207</v>
      </c>
      <c r="ED346" s="90">
        <v>32</v>
      </c>
      <c r="EE346" s="90">
        <v>122</v>
      </c>
      <c r="EF346" s="90" t="s">
        <v>253</v>
      </c>
      <c r="EG346" s="90" t="s">
        <v>254</v>
      </c>
      <c r="EH346" s="90" t="s">
        <v>491</v>
      </c>
      <c r="EI346" s="90" t="s">
        <v>207</v>
      </c>
      <c r="EJ346" s="90">
        <v>0</v>
      </c>
      <c r="EK346" s="90">
        <v>0</v>
      </c>
      <c r="EL346" s="90" t="s">
        <v>219</v>
      </c>
      <c r="EM346" s="90">
        <v>69</v>
      </c>
      <c r="EN346" s="90">
        <v>295</v>
      </c>
      <c r="EO346" s="90">
        <v>7</v>
      </c>
      <c r="EP346" s="90">
        <v>53</v>
      </c>
      <c r="EQ346" s="90" t="s">
        <v>281</v>
      </c>
      <c r="ER346" s="90" t="s">
        <v>484</v>
      </c>
      <c r="ES346" s="90" t="s">
        <v>210</v>
      </c>
      <c r="ET346" s="90" t="s">
        <v>207</v>
      </c>
      <c r="EU346" s="90">
        <v>27</v>
      </c>
      <c r="EV346" s="90">
        <v>100</v>
      </c>
      <c r="EW346" s="90" t="s">
        <v>277</v>
      </c>
      <c r="EX346" s="90" t="s">
        <v>278</v>
      </c>
      <c r="EY346" s="90" t="s">
        <v>210</v>
      </c>
      <c r="EZ346" s="90" t="s">
        <v>207</v>
      </c>
      <c r="FA346" s="90">
        <v>8</v>
      </c>
      <c r="FB346" s="90">
        <v>37</v>
      </c>
      <c r="FC346" s="90" t="s">
        <v>277</v>
      </c>
      <c r="FD346" s="90" t="s">
        <v>545</v>
      </c>
      <c r="FE346" s="90" t="s">
        <v>210</v>
      </c>
      <c r="FF346" s="90" t="s">
        <v>207</v>
      </c>
      <c r="FG346" s="90">
        <v>10</v>
      </c>
      <c r="FH346" s="90">
        <v>43</v>
      </c>
      <c r="FI346" s="90" t="s">
        <v>281</v>
      </c>
      <c r="FJ346" s="90" t="s">
        <v>282</v>
      </c>
      <c r="FK346" s="90" t="s">
        <v>210</v>
      </c>
      <c r="FL346" s="90" t="s">
        <v>207</v>
      </c>
      <c r="FM346" s="90">
        <v>17</v>
      </c>
      <c r="FN346" s="90">
        <v>62</v>
      </c>
      <c r="FO346" s="90" t="s">
        <v>281</v>
      </c>
      <c r="FP346" s="90" t="s">
        <v>282</v>
      </c>
      <c r="FQ346" s="90" t="s">
        <v>491</v>
      </c>
      <c r="FR346" s="90" t="s">
        <v>207</v>
      </c>
      <c r="FS346" s="90">
        <v>0</v>
      </c>
      <c r="FT346" s="90">
        <v>0</v>
      </c>
      <c r="FU346" s="90">
        <v>110</v>
      </c>
      <c r="FV346" s="90">
        <v>561</v>
      </c>
      <c r="FW346" s="90">
        <v>50</v>
      </c>
      <c r="FX346" s="90">
        <v>242</v>
      </c>
      <c r="FY346" s="90">
        <v>60</v>
      </c>
      <c r="FZ346" s="90">
        <v>235</v>
      </c>
      <c r="GA346" s="90">
        <v>0</v>
      </c>
      <c r="GB346" s="90">
        <v>0</v>
      </c>
      <c r="GC346" s="90" t="s">
        <v>219</v>
      </c>
      <c r="GD346" s="90">
        <v>221</v>
      </c>
      <c r="GE346" s="90">
        <v>1089</v>
      </c>
      <c r="GF346" s="90" t="s">
        <v>219</v>
      </c>
      <c r="GG346" s="90" t="s">
        <v>253</v>
      </c>
      <c r="GH346" s="90" t="s">
        <v>254</v>
      </c>
      <c r="GI346" s="90" t="s">
        <v>219</v>
      </c>
      <c r="GJ346" s="90" t="s">
        <v>277</v>
      </c>
      <c r="GK346" s="90" t="s">
        <v>219</v>
      </c>
      <c r="GL346" s="90">
        <v>236</v>
      </c>
      <c r="GM346" s="90">
        <v>1206</v>
      </c>
      <c r="GN346" s="90" t="s">
        <v>219</v>
      </c>
      <c r="GO346" s="90" t="s">
        <v>212</v>
      </c>
      <c r="GP346" s="90" t="s">
        <v>211</v>
      </c>
      <c r="GQ346" s="90" t="s">
        <v>257</v>
      </c>
      <c r="GR346" s="90" t="s">
        <v>220</v>
      </c>
    </row>
    <row r="347" spans="1:200" x14ac:dyDescent="0.2">
      <c r="A347" t="s">
        <v>261</v>
      </c>
      <c r="B347" t="s">
        <v>262</v>
      </c>
      <c r="C347" t="s">
        <v>1098</v>
      </c>
      <c r="D347" t="s">
        <v>1099</v>
      </c>
      <c r="E347" t="s">
        <v>1317</v>
      </c>
      <c r="F347" t="s">
        <v>1318</v>
      </c>
      <c r="G347">
        <v>9</v>
      </c>
      <c r="H347">
        <v>9</v>
      </c>
      <c r="I347" t="s">
        <v>219</v>
      </c>
      <c r="J347">
        <v>256</v>
      </c>
      <c r="K347">
        <v>1377</v>
      </c>
      <c r="L347">
        <v>31</v>
      </c>
      <c r="M347">
        <v>171</v>
      </c>
      <c r="N347" t="s">
        <v>262</v>
      </c>
      <c r="O347" t="s">
        <v>1099</v>
      </c>
      <c r="P347">
        <v>87</v>
      </c>
      <c r="Q347">
        <v>462</v>
      </c>
      <c r="R347" t="s">
        <v>262</v>
      </c>
      <c r="S347" t="s">
        <v>1099</v>
      </c>
      <c r="T347">
        <v>63</v>
      </c>
      <c r="U347">
        <v>353</v>
      </c>
      <c r="V347" t="s">
        <v>262</v>
      </c>
      <c r="W347" t="s">
        <v>362</v>
      </c>
      <c r="X347">
        <v>55</v>
      </c>
      <c r="Y347">
        <v>291</v>
      </c>
      <c r="Z347" t="s">
        <v>262</v>
      </c>
      <c r="AA347" t="s">
        <v>1099</v>
      </c>
      <c r="AB347">
        <v>10</v>
      </c>
      <c r="AC347">
        <v>50</v>
      </c>
      <c r="AD347" t="s">
        <v>207</v>
      </c>
      <c r="AE347" t="s">
        <v>207</v>
      </c>
      <c r="AF347">
        <v>10</v>
      </c>
      <c r="AG347">
        <v>50</v>
      </c>
      <c r="AH347" t="s">
        <v>207</v>
      </c>
      <c r="AI347" t="s">
        <v>207</v>
      </c>
      <c r="AJ347">
        <v>0</v>
      </c>
      <c r="AK347">
        <v>0</v>
      </c>
      <c r="AL347" t="s">
        <v>219</v>
      </c>
      <c r="AM347">
        <v>187</v>
      </c>
      <c r="AN347">
        <v>935</v>
      </c>
      <c r="AO347">
        <v>87</v>
      </c>
      <c r="AP347">
        <v>435</v>
      </c>
      <c r="AQ347" t="s">
        <v>279</v>
      </c>
      <c r="AR347" t="s">
        <v>414</v>
      </c>
      <c r="AS347">
        <v>50</v>
      </c>
      <c r="AT347">
        <v>250</v>
      </c>
      <c r="AU347" t="s">
        <v>279</v>
      </c>
      <c r="AV347" t="s">
        <v>414</v>
      </c>
      <c r="AW347">
        <v>30</v>
      </c>
      <c r="AX347">
        <v>150</v>
      </c>
      <c r="AY347" t="s">
        <v>281</v>
      </c>
      <c r="AZ347" t="s">
        <v>484</v>
      </c>
      <c r="BA347">
        <v>10</v>
      </c>
      <c r="BB347">
        <v>50</v>
      </c>
      <c r="BC347" t="s">
        <v>279</v>
      </c>
      <c r="BD347" t="s">
        <v>414</v>
      </c>
      <c r="BE347">
        <v>10</v>
      </c>
      <c r="BF347">
        <v>50</v>
      </c>
      <c r="BG347" t="s">
        <v>281</v>
      </c>
      <c r="BH347" t="s">
        <v>1027</v>
      </c>
      <c r="BI347">
        <v>0</v>
      </c>
      <c r="BJ347">
        <v>0</v>
      </c>
      <c r="BK347">
        <v>171</v>
      </c>
      <c r="BL347">
        <v>0</v>
      </c>
      <c r="BM347">
        <v>0</v>
      </c>
      <c r="BN347">
        <v>0</v>
      </c>
      <c r="BO347" t="s">
        <v>206</v>
      </c>
      <c r="BP347">
        <v>205</v>
      </c>
      <c r="BQ347">
        <v>0</v>
      </c>
      <c r="BR347">
        <v>0</v>
      </c>
      <c r="BS347">
        <v>257</v>
      </c>
      <c r="BT347" t="s">
        <v>206</v>
      </c>
      <c r="BU347">
        <v>0</v>
      </c>
      <c r="BV347">
        <v>208</v>
      </c>
      <c r="BW347">
        <v>0</v>
      </c>
      <c r="BX347">
        <v>145</v>
      </c>
      <c r="BY347" t="s">
        <v>206</v>
      </c>
      <c r="BZ347">
        <v>0</v>
      </c>
      <c r="CA347">
        <v>0</v>
      </c>
      <c r="CB347">
        <v>206</v>
      </c>
      <c r="CC347">
        <v>85</v>
      </c>
      <c r="CD347" t="s">
        <v>206</v>
      </c>
      <c r="CE347">
        <v>0</v>
      </c>
      <c r="CF347">
        <v>0</v>
      </c>
      <c r="CG347">
        <v>0</v>
      </c>
      <c r="CH347">
        <v>50</v>
      </c>
      <c r="CI347" t="s">
        <v>206</v>
      </c>
      <c r="CJ347">
        <v>0</v>
      </c>
      <c r="CK347">
        <v>0</v>
      </c>
      <c r="CL347">
        <v>0</v>
      </c>
      <c r="CM347">
        <v>50</v>
      </c>
      <c r="CN347" t="s">
        <v>206</v>
      </c>
      <c r="CO347" t="s">
        <v>207</v>
      </c>
      <c r="CP347">
        <v>0</v>
      </c>
      <c r="CQ347">
        <v>0</v>
      </c>
      <c r="CR347">
        <v>0</v>
      </c>
      <c r="CS347">
        <v>256</v>
      </c>
      <c r="CT347">
        <v>1377</v>
      </c>
      <c r="CU347" t="s">
        <v>219</v>
      </c>
      <c r="CV347">
        <v>86</v>
      </c>
      <c r="CW347">
        <v>430</v>
      </c>
      <c r="CX347">
        <v>3468</v>
      </c>
      <c r="CY347">
        <v>17340</v>
      </c>
      <c r="CZ347" t="s">
        <v>219</v>
      </c>
      <c r="DA347">
        <f>Table1[[#This Row],[i- returnees internal present household]]+Table1[[#This Row],[k- abroad returnee household]]</f>
        <v>661</v>
      </c>
      <c r="DB347">
        <f>Table1[[#This Row],[i- returnees internal present individuals]]+Table1[[#This Row],[k- abroad returnee individuals]]</f>
        <v>2969</v>
      </c>
      <c r="DC347" t="s">
        <v>219</v>
      </c>
      <c r="DD347">
        <v>322</v>
      </c>
      <c r="DE347">
        <v>1310</v>
      </c>
      <c r="DF347">
        <v>60</v>
      </c>
      <c r="DG347">
        <v>300</v>
      </c>
      <c r="DH347" t="s">
        <v>262</v>
      </c>
      <c r="DI347" t="s">
        <v>1099</v>
      </c>
      <c r="DJ347" t="s">
        <v>210</v>
      </c>
      <c r="DK347" t="s">
        <v>207</v>
      </c>
      <c r="DL347">
        <v>100</v>
      </c>
      <c r="DM347">
        <v>310</v>
      </c>
      <c r="DN347" t="s">
        <v>262</v>
      </c>
      <c r="DO347" t="s">
        <v>1099</v>
      </c>
      <c r="DP347" t="s">
        <v>242</v>
      </c>
      <c r="DQ347" t="s">
        <v>207</v>
      </c>
      <c r="DR347">
        <v>50</v>
      </c>
      <c r="DS347">
        <v>250</v>
      </c>
      <c r="DT347" t="s">
        <v>262</v>
      </c>
      <c r="DU347" t="s">
        <v>1099</v>
      </c>
      <c r="DV347" t="s">
        <v>242</v>
      </c>
      <c r="DW347" t="s">
        <v>207</v>
      </c>
      <c r="DX347">
        <v>50</v>
      </c>
      <c r="DY347">
        <v>250</v>
      </c>
      <c r="DZ347" t="s">
        <v>253</v>
      </c>
      <c r="EA347" t="s">
        <v>256</v>
      </c>
      <c r="EB347" t="s">
        <v>364</v>
      </c>
      <c r="EC347" t="s">
        <v>207</v>
      </c>
      <c r="ED347">
        <v>62</v>
      </c>
      <c r="EE347">
        <v>200</v>
      </c>
      <c r="EF347" t="s">
        <v>253</v>
      </c>
      <c r="EG347" t="s">
        <v>256</v>
      </c>
      <c r="EH347" t="s">
        <v>364</v>
      </c>
      <c r="EI347" t="s">
        <v>207</v>
      </c>
      <c r="EJ347">
        <v>0</v>
      </c>
      <c r="EK347">
        <v>0</v>
      </c>
      <c r="EL347" t="s">
        <v>219</v>
      </c>
      <c r="EM347">
        <v>339</v>
      </c>
      <c r="EN347">
        <v>1659</v>
      </c>
      <c r="EO347">
        <v>38</v>
      </c>
      <c r="EP347">
        <v>190</v>
      </c>
      <c r="EQ347" t="s">
        <v>279</v>
      </c>
      <c r="ER347" t="s">
        <v>414</v>
      </c>
      <c r="ES347" t="s">
        <v>210</v>
      </c>
      <c r="ET347" t="s">
        <v>207</v>
      </c>
      <c r="EU347">
        <v>46</v>
      </c>
      <c r="EV347">
        <v>230</v>
      </c>
      <c r="EW347" t="s">
        <v>281</v>
      </c>
      <c r="EX347" t="s">
        <v>484</v>
      </c>
      <c r="EY347" t="s">
        <v>242</v>
      </c>
      <c r="EZ347" t="s">
        <v>207</v>
      </c>
      <c r="FA347">
        <v>121</v>
      </c>
      <c r="FB347">
        <v>605</v>
      </c>
      <c r="FC347" t="s">
        <v>281</v>
      </c>
      <c r="FD347" t="s">
        <v>711</v>
      </c>
      <c r="FE347" t="s">
        <v>242</v>
      </c>
      <c r="FF347" t="s">
        <v>207</v>
      </c>
      <c r="FG347">
        <v>83</v>
      </c>
      <c r="FH347">
        <v>379</v>
      </c>
      <c r="FI347" t="s">
        <v>279</v>
      </c>
      <c r="FJ347" t="s">
        <v>414</v>
      </c>
      <c r="FK347" t="s">
        <v>364</v>
      </c>
      <c r="FL347" t="s">
        <v>207</v>
      </c>
      <c r="FM347">
        <v>51</v>
      </c>
      <c r="FN347">
        <v>255</v>
      </c>
      <c r="FO347" t="s">
        <v>279</v>
      </c>
      <c r="FP347" t="s">
        <v>414</v>
      </c>
      <c r="FQ347" t="s">
        <v>242</v>
      </c>
      <c r="FR347" t="s">
        <v>207</v>
      </c>
      <c r="FS347">
        <v>0</v>
      </c>
      <c r="FT347">
        <v>0</v>
      </c>
      <c r="FU347">
        <v>214</v>
      </c>
      <c r="FV347">
        <v>955</v>
      </c>
      <c r="FW347">
        <v>251</v>
      </c>
      <c r="FX347">
        <v>1070</v>
      </c>
      <c r="FY347">
        <v>196</v>
      </c>
      <c r="FZ347">
        <v>944</v>
      </c>
      <c r="GA347">
        <v>0</v>
      </c>
      <c r="GB347">
        <v>0</v>
      </c>
      <c r="GC347" t="s">
        <v>219</v>
      </c>
      <c r="GD347">
        <v>172</v>
      </c>
      <c r="GE347">
        <v>860</v>
      </c>
      <c r="GF347" t="s">
        <v>219</v>
      </c>
      <c r="GG347" t="s">
        <v>262</v>
      </c>
      <c r="GH347" t="s">
        <v>1099</v>
      </c>
      <c r="GI347" t="s">
        <v>219</v>
      </c>
      <c r="GJ347" t="s">
        <v>279</v>
      </c>
      <c r="GK347" t="s">
        <v>219</v>
      </c>
      <c r="GL347">
        <v>96</v>
      </c>
      <c r="GM347">
        <v>490</v>
      </c>
      <c r="GN347" t="s">
        <v>219</v>
      </c>
      <c r="GO347" t="s">
        <v>237</v>
      </c>
      <c r="GP347" t="s">
        <v>237</v>
      </c>
      <c r="GQ347" t="s">
        <v>237</v>
      </c>
      <c r="GR347" t="s">
        <v>1319</v>
      </c>
    </row>
    <row r="348" spans="1:200" x14ac:dyDescent="0.2">
      <c r="A348" t="s">
        <v>333</v>
      </c>
      <c r="B348" t="s">
        <v>271</v>
      </c>
      <c r="C348" t="s">
        <v>1321</v>
      </c>
      <c r="D348" t="s">
        <v>482</v>
      </c>
      <c r="E348" t="s">
        <v>1320</v>
      </c>
      <c r="F348" t="s">
        <v>1322</v>
      </c>
      <c r="G348">
        <v>9</v>
      </c>
      <c r="H348">
        <v>9</v>
      </c>
      <c r="I348" t="s">
        <v>219</v>
      </c>
      <c r="J348">
        <v>35</v>
      </c>
      <c r="K348">
        <v>179</v>
      </c>
      <c r="L348">
        <v>21</v>
      </c>
      <c r="M348">
        <v>105</v>
      </c>
      <c r="N348" t="s">
        <v>271</v>
      </c>
      <c r="O348" t="s">
        <v>482</v>
      </c>
      <c r="P348">
        <v>14</v>
      </c>
      <c r="Q348">
        <v>74</v>
      </c>
      <c r="R348" t="s">
        <v>271</v>
      </c>
      <c r="S348" t="s">
        <v>482</v>
      </c>
      <c r="T348">
        <v>0</v>
      </c>
      <c r="U348">
        <v>0</v>
      </c>
      <c r="V348" t="s">
        <v>207</v>
      </c>
      <c r="W348" t="s">
        <v>207</v>
      </c>
      <c r="X348">
        <v>0</v>
      </c>
      <c r="Y348">
        <v>0</v>
      </c>
      <c r="Z348" t="s">
        <v>207</v>
      </c>
      <c r="AA348" t="s">
        <v>207</v>
      </c>
      <c r="AB348">
        <v>0</v>
      </c>
      <c r="AC348">
        <v>0</v>
      </c>
      <c r="AD348" t="s">
        <v>207</v>
      </c>
      <c r="AE348" t="s">
        <v>207</v>
      </c>
      <c r="AF348">
        <v>0</v>
      </c>
      <c r="AG348">
        <v>0</v>
      </c>
      <c r="AH348" t="s">
        <v>207</v>
      </c>
      <c r="AI348" t="s">
        <v>207</v>
      </c>
      <c r="AJ348">
        <v>0</v>
      </c>
      <c r="AK348">
        <v>0</v>
      </c>
      <c r="AL348" t="s">
        <v>206</v>
      </c>
      <c r="AM348">
        <v>0</v>
      </c>
      <c r="AN348">
        <v>0</v>
      </c>
      <c r="AO348">
        <v>0</v>
      </c>
      <c r="AP348">
        <v>0</v>
      </c>
      <c r="AQ348" t="s">
        <v>207</v>
      </c>
      <c r="AR348" t="s">
        <v>207</v>
      </c>
      <c r="AS348">
        <v>0</v>
      </c>
      <c r="AT348">
        <v>0</v>
      </c>
      <c r="AU348" t="s">
        <v>207</v>
      </c>
      <c r="AV348" t="s">
        <v>207</v>
      </c>
      <c r="AW348">
        <v>0</v>
      </c>
      <c r="AX348">
        <v>0</v>
      </c>
      <c r="AY348" t="s">
        <v>207</v>
      </c>
      <c r="AZ348" t="s">
        <v>207</v>
      </c>
      <c r="BA348">
        <v>0</v>
      </c>
      <c r="BB348">
        <v>0</v>
      </c>
      <c r="BC348" t="s">
        <v>207</v>
      </c>
      <c r="BD348" t="s">
        <v>207</v>
      </c>
      <c r="BE348">
        <v>0</v>
      </c>
      <c r="BF348">
        <v>0</v>
      </c>
      <c r="BG348" t="s">
        <v>207</v>
      </c>
      <c r="BH348" t="s">
        <v>207</v>
      </c>
      <c r="BI348">
        <v>0</v>
      </c>
      <c r="BJ348">
        <v>0</v>
      </c>
      <c r="BK348">
        <v>105</v>
      </c>
      <c r="BL348">
        <v>0</v>
      </c>
      <c r="BM348">
        <v>0</v>
      </c>
      <c r="BN348">
        <v>0</v>
      </c>
      <c r="BO348" t="s">
        <v>206</v>
      </c>
      <c r="BP348">
        <v>74</v>
      </c>
      <c r="BQ348">
        <v>0</v>
      </c>
      <c r="BR348">
        <v>0</v>
      </c>
      <c r="BS348">
        <v>0</v>
      </c>
      <c r="BT348" t="s">
        <v>206</v>
      </c>
      <c r="BU348">
        <v>0</v>
      </c>
      <c r="BV348">
        <v>0</v>
      </c>
      <c r="BW348">
        <v>0</v>
      </c>
      <c r="BX348">
        <v>0</v>
      </c>
      <c r="BY348" t="s">
        <v>206</v>
      </c>
      <c r="BZ348">
        <v>0</v>
      </c>
      <c r="CA348">
        <v>0</v>
      </c>
      <c r="CB348">
        <v>0</v>
      </c>
      <c r="CC348">
        <v>0</v>
      </c>
      <c r="CD348" t="s">
        <v>206</v>
      </c>
      <c r="CE348">
        <v>0</v>
      </c>
      <c r="CF348">
        <v>0</v>
      </c>
      <c r="CG348">
        <v>0</v>
      </c>
      <c r="CH348">
        <v>0</v>
      </c>
      <c r="CI348" t="s">
        <v>206</v>
      </c>
      <c r="CJ348">
        <v>0</v>
      </c>
      <c r="CK348">
        <v>0</v>
      </c>
      <c r="CL348">
        <v>0</v>
      </c>
      <c r="CM348">
        <v>0</v>
      </c>
      <c r="CN348" t="s">
        <v>206</v>
      </c>
      <c r="CO348" t="s">
        <v>207</v>
      </c>
      <c r="CP348">
        <v>0</v>
      </c>
      <c r="CQ348">
        <v>0</v>
      </c>
      <c r="CR348">
        <v>0</v>
      </c>
      <c r="CS348">
        <v>35</v>
      </c>
      <c r="CT348">
        <v>179</v>
      </c>
      <c r="CU348" t="s">
        <v>206</v>
      </c>
      <c r="CV348">
        <v>0</v>
      </c>
      <c r="CW348">
        <v>0</v>
      </c>
      <c r="CX348">
        <v>2460</v>
      </c>
      <c r="CY348">
        <v>12301</v>
      </c>
      <c r="CZ348" t="s">
        <v>219</v>
      </c>
      <c r="DA348">
        <f>Table1[[#This Row],[i- returnees internal present household]]+Table1[[#This Row],[k- abroad returnee household]]</f>
        <v>319</v>
      </c>
      <c r="DB348">
        <f>Table1[[#This Row],[i- returnees internal present individuals]]+Table1[[#This Row],[k- abroad returnee individuals]]</f>
        <v>1601</v>
      </c>
      <c r="DC348" t="s">
        <v>219</v>
      </c>
      <c r="DD348">
        <v>292</v>
      </c>
      <c r="DE348">
        <v>1467</v>
      </c>
      <c r="DF348">
        <v>24</v>
      </c>
      <c r="DG348">
        <v>120</v>
      </c>
      <c r="DH348" t="s">
        <v>271</v>
      </c>
      <c r="DI348" t="s">
        <v>482</v>
      </c>
      <c r="DJ348" t="s">
        <v>210</v>
      </c>
      <c r="DK348" t="s">
        <v>207</v>
      </c>
      <c r="DL348">
        <v>31</v>
      </c>
      <c r="DM348">
        <v>155</v>
      </c>
      <c r="DN348" t="s">
        <v>271</v>
      </c>
      <c r="DO348" t="s">
        <v>482</v>
      </c>
      <c r="DP348" t="s">
        <v>210</v>
      </c>
      <c r="DQ348" t="s">
        <v>207</v>
      </c>
      <c r="DR348">
        <v>103</v>
      </c>
      <c r="DS348">
        <v>519</v>
      </c>
      <c r="DT348" t="s">
        <v>271</v>
      </c>
      <c r="DU348" t="s">
        <v>482</v>
      </c>
      <c r="DV348" t="s">
        <v>210</v>
      </c>
      <c r="DW348" t="s">
        <v>207</v>
      </c>
      <c r="DX348">
        <v>134</v>
      </c>
      <c r="DY348">
        <v>673</v>
      </c>
      <c r="DZ348" t="s">
        <v>271</v>
      </c>
      <c r="EA348" t="s">
        <v>482</v>
      </c>
      <c r="EB348" t="s">
        <v>210</v>
      </c>
      <c r="EC348" t="s">
        <v>207</v>
      </c>
      <c r="ED348">
        <v>0</v>
      </c>
      <c r="EE348">
        <v>0</v>
      </c>
      <c r="EF348" t="s">
        <v>207</v>
      </c>
      <c r="EG348" t="s">
        <v>207</v>
      </c>
      <c r="EH348" t="s">
        <v>207</v>
      </c>
      <c r="EI348" t="s">
        <v>207</v>
      </c>
      <c r="EJ348">
        <v>0</v>
      </c>
      <c r="EK348">
        <v>0</v>
      </c>
      <c r="EL348" t="s">
        <v>219</v>
      </c>
      <c r="EM348">
        <v>27</v>
      </c>
      <c r="EN348">
        <v>134</v>
      </c>
      <c r="EO348">
        <v>3</v>
      </c>
      <c r="EP348">
        <v>15</v>
      </c>
      <c r="EQ348" t="s">
        <v>782</v>
      </c>
      <c r="ER348" t="s">
        <v>800</v>
      </c>
      <c r="ES348" t="s">
        <v>210</v>
      </c>
      <c r="ET348" t="s">
        <v>207</v>
      </c>
      <c r="EU348">
        <v>7</v>
      </c>
      <c r="EV348">
        <v>37</v>
      </c>
      <c r="EW348" t="s">
        <v>782</v>
      </c>
      <c r="EX348" t="s">
        <v>800</v>
      </c>
      <c r="EY348" t="s">
        <v>210</v>
      </c>
      <c r="EZ348" t="s">
        <v>207</v>
      </c>
      <c r="FA348">
        <v>8</v>
      </c>
      <c r="FB348">
        <v>40</v>
      </c>
      <c r="FC348" t="s">
        <v>782</v>
      </c>
      <c r="FD348" t="s">
        <v>800</v>
      </c>
      <c r="FE348" t="s">
        <v>210</v>
      </c>
      <c r="FF348" t="s">
        <v>207</v>
      </c>
      <c r="FG348">
        <v>7</v>
      </c>
      <c r="FH348">
        <v>37</v>
      </c>
      <c r="FI348" t="s">
        <v>782</v>
      </c>
      <c r="FJ348" t="s">
        <v>800</v>
      </c>
      <c r="FK348" t="s">
        <v>210</v>
      </c>
      <c r="FL348" t="s">
        <v>207</v>
      </c>
      <c r="FM348">
        <v>2</v>
      </c>
      <c r="FN348">
        <v>5</v>
      </c>
      <c r="FO348" t="s">
        <v>782</v>
      </c>
      <c r="FP348" t="s">
        <v>1323</v>
      </c>
      <c r="FQ348" t="s">
        <v>210</v>
      </c>
      <c r="FR348" t="s">
        <v>207</v>
      </c>
      <c r="FS348">
        <v>0</v>
      </c>
      <c r="FT348">
        <v>0</v>
      </c>
      <c r="FU348">
        <v>60</v>
      </c>
      <c r="FV348">
        <v>301</v>
      </c>
      <c r="FW348">
        <v>170</v>
      </c>
      <c r="FX348">
        <v>853</v>
      </c>
      <c r="FY348">
        <v>89</v>
      </c>
      <c r="FZ348">
        <v>447</v>
      </c>
      <c r="GA348">
        <v>0</v>
      </c>
      <c r="GB348">
        <v>0</v>
      </c>
      <c r="GC348" t="s">
        <v>219</v>
      </c>
      <c r="GD348">
        <v>10</v>
      </c>
      <c r="GE348">
        <v>50</v>
      </c>
      <c r="GF348" t="s">
        <v>219</v>
      </c>
      <c r="GG348" t="s">
        <v>271</v>
      </c>
      <c r="GH348" t="s">
        <v>482</v>
      </c>
      <c r="GI348" t="s">
        <v>219</v>
      </c>
      <c r="GJ348" t="s">
        <v>782</v>
      </c>
      <c r="GK348" t="s">
        <v>219</v>
      </c>
      <c r="GL348">
        <v>40</v>
      </c>
      <c r="GM348">
        <v>204</v>
      </c>
      <c r="GN348" t="s">
        <v>206</v>
      </c>
      <c r="GO348" t="s">
        <v>212</v>
      </c>
      <c r="GP348" t="s">
        <v>212</v>
      </c>
      <c r="GQ348" t="s">
        <v>211</v>
      </c>
      <c r="GR348" t="s">
        <v>220</v>
      </c>
    </row>
    <row r="349" spans="1:200" x14ac:dyDescent="0.2">
      <c r="A349" t="s">
        <v>231</v>
      </c>
      <c r="B349" t="s">
        <v>232</v>
      </c>
      <c r="C349" t="s">
        <v>1127</v>
      </c>
      <c r="D349" t="s">
        <v>834</v>
      </c>
      <c r="E349" t="s">
        <v>1324</v>
      </c>
      <c r="F349" t="s">
        <v>1325</v>
      </c>
      <c r="G349">
        <v>9</v>
      </c>
      <c r="H349">
        <v>9</v>
      </c>
      <c r="I349" t="s">
        <v>219</v>
      </c>
      <c r="J349">
        <v>338</v>
      </c>
      <c r="K349">
        <v>1608</v>
      </c>
      <c r="L349">
        <v>115</v>
      </c>
      <c r="M349">
        <v>599</v>
      </c>
      <c r="N349" t="s">
        <v>232</v>
      </c>
      <c r="O349" t="s">
        <v>1058</v>
      </c>
      <c r="P349">
        <v>44</v>
      </c>
      <c r="Q349">
        <v>180</v>
      </c>
      <c r="R349" t="s">
        <v>232</v>
      </c>
      <c r="S349" t="s">
        <v>1058</v>
      </c>
      <c r="T349">
        <v>67</v>
      </c>
      <c r="U349">
        <v>321</v>
      </c>
      <c r="V349" t="s">
        <v>232</v>
      </c>
      <c r="W349" t="s">
        <v>1058</v>
      </c>
      <c r="X349">
        <v>51</v>
      </c>
      <c r="Y349">
        <v>212</v>
      </c>
      <c r="Z349" t="s">
        <v>232</v>
      </c>
      <c r="AA349" t="s">
        <v>1058</v>
      </c>
      <c r="AB349">
        <v>40</v>
      </c>
      <c r="AC349">
        <v>210</v>
      </c>
      <c r="AD349" t="s">
        <v>232</v>
      </c>
      <c r="AE349" t="s">
        <v>1058</v>
      </c>
      <c r="AF349">
        <v>21</v>
      </c>
      <c r="AG349">
        <v>86</v>
      </c>
      <c r="AH349" t="s">
        <v>232</v>
      </c>
      <c r="AI349" t="s">
        <v>1058</v>
      </c>
      <c r="AJ349">
        <v>0</v>
      </c>
      <c r="AK349">
        <v>0</v>
      </c>
      <c r="AL349" t="s">
        <v>206</v>
      </c>
      <c r="AM349">
        <v>0</v>
      </c>
      <c r="AN349">
        <v>0</v>
      </c>
      <c r="AO349">
        <v>0</v>
      </c>
      <c r="AP349">
        <v>0</v>
      </c>
      <c r="AQ349" t="s">
        <v>207</v>
      </c>
      <c r="AR349" t="s">
        <v>207</v>
      </c>
      <c r="AS349">
        <v>0</v>
      </c>
      <c r="AT349">
        <v>0</v>
      </c>
      <c r="AU349" t="s">
        <v>207</v>
      </c>
      <c r="AV349" t="s">
        <v>207</v>
      </c>
      <c r="AW349">
        <v>0</v>
      </c>
      <c r="AX349">
        <v>0</v>
      </c>
      <c r="AY349" t="s">
        <v>207</v>
      </c>
      <c r="AZ349" t="s">
        <v>207</v>
      </c>
      <c r="BA349">
        <v>0</v>
      </c>
      <c r="BB349">
        <v>0</v>
      </c>
      <c r="BC349" t="s">
        <v>207</v>
      </c>
      <c r="BD349" t="s">
        <v>207</v>
      </c>
      <c r="BE349">
        <v>0</v>
      </c>
      <c r="BF349">
        <v>0</v>
      </c>
      <c r="BG349" t="s">
        <v>207</v>
      </c>
      <c r="BH349" t="s">
        <v>207</v>
      </c>
      <c r="BI349">
        <v>0</v>
      </c>
      <c r="BJ349">
        <v>0</v>
      </c>
      <c r="BK349">
        <v>0</v>
      </c>
      <c r="BL349">
        <v>599</v>
      </c>
      <c r="BM349">
        <v>0</v>
      </c>
      <c r="BN349">
        <v>0</v>
      </c>
      <c r="BO349" t="s">
        <v>206</v>
      </c>
      <c r="BP349">
        <v>0</v>
      </c>
      <c r="BQ349">
        <v>180</v>
      </c>
      <c r="BR349">
        <v>0</v>
      </c>
      <c r="BS349">
        <v>0</v>
      </c>
      <c r="BT349" t="s">
        <v>206</v>
      </c>
      <c r="BU349">
        <v>0</v>
      </c>
      <c r="BV349">
        <v>321</v>
      </c>
      <c r="BW349">
        <v>0</v>
      </c>
      <c r="BX349">
        <v>0</v>
      </c>
      <c r="BY349" t="s">
        <v>206</v>
      </c>
      <c r="BZ349">
        <v>0</v>
      </c>
      <c r="CA349">
        <v>212</v>
      </c>
      <c r="CB349">
        <v>0</v>
      </c>
      <c r="CC349">
        <v>0</v>
      </c>
      <c r="CD349" t="s">
        <v>206</v>
      </c>
      <c r="CE349">
        <v>0</v>
      </c>
      <c r="CF349">
        <v>210</v>
      </c>
      <c r="CG349">
        <v>0</v>
      </c>
      <c r="CH349">
        <v>0</v>
      </c>
      <c r="CI349" t="s">
        <v>206</v>
      </c>
      <c r="CJ349">
        <v>0</v>
      </c>
      <c r="CK349">
        <v>86</v>
      </c>
      <c r="CL349">
        <v>0</v>
      </c>
      <c r="CM349">
        <v>0</v>
      </c>
      <c r="CN349" t="s">
        <v>206</v>
      </c>
      <c r="CO349" t="s">
        <v>207</v>
      </c>
      <c r="CP349">
        <v>0</v>
      </c>
      <c r="CQ349">
        <v>0</v>
      </c>
      <c r="CR349">
        <v>0</v>
      </c>
      <c r="CS349">
        <v>338</v>
      </c>
      <c r="CT349">
        <v>1608</v>
      </c>
      <c r="CU349" t="s">
        <v>206</v>
      </c>
      <c r="CV349">
        <v>0</v>
      </c>
      <c r="CW349">
        <v>0</v>
      </c>
      <c r="CX349">
        <v>419</v>
      </c>
      <c r="CY349">
        <v>3001</v>
      </c>
      <c r="CZ349" t="s">
        <v>219</v>
      </c>
      <c r="DA349">
        <f>Table1[[#This Row],[i- returnees internal present household]]+Table1[[#This Row],[k- abroad returnee household]]</f>
        <v>319</v>
      </c>
      <c r="DB349">
        <f>Table1[[#This Row],[i- returnees internal present individuals]]+Table1[[#This Row],[k- abroad returnee individuals]]</f>
        <v>1706</v>
      </c>
      <c r="DC349" t="s">
        <v>219</v>
      </c>
      <c r="DD349">
        <v>312</v>
      </c>
      <c r="DE349">
        <v>1671</v>
      </c>
      <c r="DF349">
        <v>143</v>
      </c>
      <c r="DG349">
        <v>778</v>
      </c>
      <c r="DH349" t="s">
        <v>232</v>
      </c>
      <c r="DI349" t="s">
        <v>751</v>
      </c>
      <c r="DJ349" t="s">
        <v>210</v>
      </c>
      <c r="DK349" t="s">
        <v>207</v>
      </c>
      <c r="DL349">
        <v>43</v>
      </c>
      <c r="DM349">
        <v>228</v>
      </c>
      <c r="DN349" t="s">
        <v>232</v>
      </c>
      <c r="DO349" t="s">
        <v>751</v>
      </c>
      <c r="DP349" t="s">
        <v>242</v>
      </c>
      <c r="DQ349" t="s">
        <v>207</v>
      </c>
      <c r="DR349">
        <v>120</v>
      </c>
      <c r="DS349">
        <v>627</v>
      </c>
      <c r="DT349" t="s">
        <v>232</v>
      </c>
      <c r="DU349" t="s">
        <v>751</v>
      </c>
      <c r="DV349" t="s">
        <v>242</v>
      </c>
      <c r="DW349" t="s">
        <v>207</v>
      </c>
      <c r="DX349">
        <v>6</v>
      </c>
      <c r="DY349">
        <v>38</v>
      </c>
      <c r="DZ349" t="s">
        <v>232</v>
      </c>
      <c r="EA349" t="s">
        <v>751</v>
      </c>
      <c r="EB349" t="s">
        <v>242</v>
      </c>
      <c r="EC349" t="s">
        <v>207</v>
      </c>
      <c r="ED349">
        <v>0</v>
      </c>
      <c r="EE349">
        <v>0</v>
      </c>
      <c r="EF349" t="s">
        <v>207</v>
      </c>
      <c r="EG349" t="s">
        <v>207</v>
      </c>
      <c r="EH349" t="s">
        <v>207</v>
      </c>
      <c r="EI349" t="s">
        <v>207</v>
      </c>
      <c r="EJ349">
        <v>0</v>
      </c>
      <c r="EK349">
        <v>0</v>
      </c>
      <c r="EL349" t="s">
        <v>219</v>
      </c>
      <c r="EM349">
        <v>7</v>
      </c>
      <c r="EN349">
        <v>35</v>
      </c>
      <c r="EO349">
        <v>7</v>
      </c>
      <c r="EP349">
        <v>35</v>
      </c>
      <c r="EQ349" t="s">
        <v>277</v>
      </c>
      <c r="ER349" t="s">
        <v>278</v>
      </c>
      <c r="ES349" t="s">
        <v>242</v>
      </c>
      <c r="ET349" t="s">
        <v>207</v>
      </c>
      <c r="EU349">
        <v>0</v>
      </c>
      <c r="EV349">
        <v>0</v>
      </c>
      <c r="EW349" t="s">
        <v>207</v>
      </c>
      <c r="EX349" t="s">
        <v>207</v>
      </c>
      <c r="EY349" t="s">
        <v>207</v>
      </c>
      <c r="EZ349" t="s">
        <v>207</v>
      </c>
      <c r="FA349">
        <v>0</v>
      </c>
      <c r="FB349">
        <v>0</v>
      </c>
      <c r="FC349" t="s">
        <v>207</v>
      </c>
      <c r="FD349" t="s">
        <v>207</v>
      </c>
      <c r="FE349" t="s">
        <v>207</v>
      </c>
      <c r="FF349" t="s">
        <v>207</v>
      </c>
      <c r="FG349">
        <v>0</v>
      </c>
      <c r="FH349">
        <v>0</v>
      </c>
      <c r="FI349" t="s">
        <v>207</v>
      </c>
      <c r="FJ349" t="s">
        <v>207</v>
      </c>
      <c r="FK349" t="s">
        <v>207</v>
      </c>
      <c r="FL349" t="s">
        <v>207</v>
      </c>
      <c r="FM349">
        <v>0</v>
      </c>
      <c r="FN349">
        <v>0</v>
      </c>
      <c r="FO349" t="s">
        <v>207</v>
      </c>
      <c r="FP349" t="s">
        <v>207</v>
      </c>
      <c r="FQ349" t="s">
        <v>207</v>
      </c>
      <c r="FR349" t="s">
        <v>207</v>
      </c>
      <c r="FS349">
        <v>0</v>
      </c>
      <c r="FT349">
        <v>0</v>
      </c>
      <c r="FU349">
        <v>143</v>
      </c>
      <c r="FV349">
        <v>778</v>
      </c>
      <c r="FW349">
        <v>120</v>
      </c>
      <c r="FX349">
        <v>627</v>
      </c>
      <c r="FY349">
        <v>56</v>
      </c>
      <c r="FZ349">
        <v>301</v>
      </c>
      <c r="GA349">
        <v>0</v>
      </c>
      <c r="GB349">
        <v>0</v>
      </c>
      <c r="GC349" t="s">
        <v>219</v>
      </c>
      <c r="GD349">
        <v>17</v>
      </c>
      <c r="GE349">
        <v>90</v>
      </c>
      <c r="GF349" t="s">
        <v>219</v>
      </c>
      <c r="GG349" t="s">
        <v>232</v>
      </c>
      <c r="GH349" t="s">
        <v>521</v>
      </c>
      <c r="GI349" t="s">
        <v>219</v>
      </c>
      <c r="GJ349" t="s">
        <v>277</v>
      </c>
      <c r="GK349" t="s">
        <v>219</v>
      </c>
      <c r="GL349">
        <v>31</v>
      </c>
      <c r="GM349">
        <v>158</v>
      </c>
      <c r="GN349" t="s">
        <v>206</v>
      </c>
      <c r="GO349" t="s">
        <v>211</v>
      </c>
      <c r="GP349" t="s">
        <v>212</v>
      </c>
      <c r="GQ349" t="s">
        <v>237</v>
      </c>
      <c r="GR349" t="s">
        <v>1326</v>
      </c>
    </row>
    <row r="350" spans="1:200" x14ac:dyDescent="0.2">
      <c r="A350" t="s">
        <v>246</v>
      </c>
      <c r="B350" t="s">
        <v>247</v>
      </c>
      <c r="C350" t="s">
        <v>267</v>
      </c>
      <c r="D350" t="s">
        <v>268</v>
      </c>
      <c r="E350" t="s">
        <v>1327</v>
      </c>
      <c r="F350" t="s">
        <v>1328</v>
      </c>
      <c r="G350">
        <v>9</v>
      </c>
      <c r="H350">
        <v>9</v>
      </c>
      <c r="I350" t="s">
        <v>219</v>
      </c>
      <c r="J350">
        <v>264</v>
      </c>
      <c r="K350">
        <v>1308</v>
      </c>
      <c r="L350">
        <v>51</v>
      </c>
      <c r="M350">
        <v>259</v>
      </c>
      <c r="N350" t="s">
        <v>247</v>
      </c>
      <c r="O350" t="s">
        <v>268</v>
      </c>
      <c r="P350">
        <v>32</v>
      </c>
      <c r="Q350">
        <v>160</v>
      </c>
      <c r="R350" t="s">
        <v>247</v>
      </c>
      <c r="S350" t="s">
        <v>273</v>
      </c>
      <c r="T350">
        <v>40</v>
      </c>
      <c r="U350">
        <v>202</v>
      </c>
      <c r="V350" t="s">
        <v>247</v>
      </c>
      <c r="W350" t="s">
        <v>268</v>
      </c>
      <c r="X350">
        <v>26</v>
      </c>
      <c r="Y350">
        <v>129</v>
      </c>
      <c r="Z350" t="s">
        <v>247</v>
      </c>
      <c r="AA350" t="s">
        <v>268</v>
      </c>
      <c r="AB350">
        <v>44</v>
      </c>
      <c r="AC350">
        <v>199</v>
      </c>
      <c r="AD350" t="s">
        <v>247</v>
      </c>
      <c r="AE350" t="s">
        <v>268</v>
      </c>
      <c r="AF350">
        <v>71</v>
      </c>
      <c r="AG350">
        <v>359</v>
      </c>
      <c r="AH350" t="s">
        <v>247</v>
      </c>
      <c r="AI350" t="s">
        <v>268</v>
      </c>
      <c r="AJ350">
        <v>0</v>
      </c>
      <c r="AK350">
        <v>0</v>
      </c>
      <c r="AL350" t="s">
        <v>219</v>
      </c>
      <c r="AM350">
        <v>83</v>
      </c>
      <c r="AN350">
        <v>414</v>
      </c>
      <c r="AO350">
        <v>20</v>
      </c>
      <c r="AP350">
        <v>108</v>
      </c>
      <c r="AQ350" t="s">
        <v>279</v>
      </c>
      <c r="AR350" t="s">
        <v>414</v>
      </c>
      <c r="AS350">
        <v>10</v>
      </c>
      <c r="AT350">
        <v>49</v>
      </c>
      <c r="AU350" t="s">
        <v>277</v>
      </c>
      <c r="AV350" t="s">
        <v>278</v>
      </c>
      <c r="AW350">
        <v>18</v>
      </c>
      <c r="AX350">
        <v>88</v>
      </c>
      <c r="AY350" t="s">
        <v>277</v>
      </c>
      <c r="AZ350" t="s">
        <v>278</v>
      </c>
      <c r="BA350">
        <v>20</v>
      </c>
      <c r="BB350">
        <v>97</v>
      </c>
      <c r="BC350" t="s">
        <v>281</v>
      </c>
      <c r="BD350" t="s">
        <v>282</v>
      </c>
      <c r="BE350">
        <v>15</v>
      </c>
      <c r="BF350">
        <v>72</v>
      </c>
      <c r="BG350" t="s">
        <v>279</v>
      </c>
      <c r="BH350" t="s">
        <v>280</v>
      </c>
      <c r="BI350">
        <v>0</v>
      </c>
      <c r="BJ350">
        <v>0</v>
      </c>
      <c r="BK350">
        <v>0</v>
      </c>
      <c r="BL350">
        <v>259</v>
      </c>
      <c r="BM350">
        <v>0</v>
      </c>
      <c r="BN350">
        <v>0</v>
      </c>
      <c r="BO350" t="s">
        <v>206</v>
      </c>
      <c r="BP350">
        <v>0</v>
      </c>
      <c r="BQ350">
        <v>160</v>
      </c>
      <c r="BR350">
        <v>0</v>
      </c>
      <c r="BS350">
        <v>0</v>
      </c>
      <c r="BT350" t="s">
        <v>206</v>
      </c>
      <c r="BU350">
        <v>0</v>
      </c>
      <c r="BV350">
        <v>202</v>
      </c>
      <c r="BW350">
        <v>0</v>
      </c>
      <c r="BX350">
        <v>0</v>
      </c>
      <c r="BY350" t="s">
        <v>206</v>
      </c>
      <c r="BZ350">
        <v>0</v>
      </c>
      <c r="CA350">
        <v>129</v>
      </c>
      <c r="CB350">
        <v>0</v>
      </c>
      <c r="CC350">
        <v>0</v>
      </c>
      <c r="CD350" t="s">
        <v>206</v>
      </c>
      <c r="CE350">
        <v>0</v>
      </c>
      <c r="CF350">
        <v>199</v>
      </c>
      <c r="CG350">
        <v>0</v>
      </c>
      <c r="CH350">
        <v>0</v>
      </c>
      <c r="CI350" t="s">
        <v>206</v>
      </c>
      <c r="CJ350">
        <v>0</v>
      </c>
      <c r="CK350">
        <v>359</v>
      </c>
      <c r="CL350">
        <v>0</v>
      </c>
      <c r="CM350">
        <v>0</v>
      </c>
      <c r="CN350" t="s">
        <v>206</v>
      </c>
      <c r="CO350" t="s">
        <v>207</v>
      </c>
      <c r="CP350">
        <v>0</v>
      </c>
      <c r="CQ350">
        <v>0</v>
      </c>
      <c r="CR350">
        <v>0</v>
      </c>
      <c r="CS350">
        <v>264</v>
      </c>
      <c r="CT350">
        <v>1308</v>
      </c>
      <c r="CU350" t="s">
        <v>219</v>
      </c>
      <c r="CV350">
        <v>50</v>
      </c>
      <c r="CW350">
        <v>265</v>
      </c>
      <c r="CX350">
        <v>1629</v>
      </c>
      <c r="CY350">
        <v>8143</v>
      </c>
      <c r="CZ350" t="s">
        <v>219</v>
      </c>
      <c r="DA350">
        <f>Table1[[#This Row],[i- returnees internal present household]]+Table1[[#This Row],[k- abroad returnee household]]</f>
        <v>199</v>
      </c>
      <c r="DB350">
        <f>Table1[[#This Row],[i- returnees internal present individuals]]+Table1[[#This Row],[k- abroad returnee individuals]]</f>
        <v>1066</v>
      </c>
      <c r="DC350" t="s">
        <v>219</v>
      </c>
      <c r="DD350">
        <v>123</v>
      </c>
      <c r="DE350">
        <v>675</v>
      </c>
      <c r="DF350">
        <v>27</v>
      </c>
      <c r="DG350">
        <v>143</v>
      </c>
      <c r="DH350" t="s">
        <v>232</v>
      </c>
      <c r="DI350" t="s">
        <v>834</v>
      </c>
      <c r="DJ350" t="s">
        <v>210</v>
      </c>
      <c r="DK350" t="s">
        <v>207</v>
      </c>
      <c r="DL350">
        <v>25</v>
      </c>
      <c r="DM350">
        <v>133</v>
      </c>
      <c r="DN350" t="s">
        <v>232</v>
      </c>
      <c r="DO350" t="s">
        <v>751</v>
      </c>
      <c r="DP350" t="s">
        <v>210</v>
      </c>
      <c r="DQ350" t="s">
        <v>207</v>
      </c>
      <c r="DR350">
        <v>23</v>
      </c>
      <c r="DS350">
        <v>125</v>
      </c>
      <c r="DT350" t="s">
        <v>288</v>
      </c>
      <c r="DU350" t="s">
        <v>646</v>
      </c>
      <c r="DV350" t="s">
        <v>242</v>
      </c>
      <c r="DW350" t="s">
        <v>207</v>
      </c>
      <c r="DX350">
        <v>20</v>
      </c>
      <c r="DY350">
        <v>106</v>
      </c>
      <c r="DZ350" t="s">
        <v>262</v>
      </c>
      <c r="EA350" t="s">
        <v>524</v>
      </c>
      <c r="EB350" t="s">
        <v>210</v>
      </c>
      <c r="EC350" t="s">
        <v>207</v>
      </c>
      <c r="ED350">
        <v>28</v>
      </c>
      <c r="EE350">
        <v>168</v>
      </c>
      <c r="EF350" t="s">
        <v>253</v>
      </c>
      <c r="EG350" t="s">
        <v>256</v>
      </c>
      <c r="EH350" t="s">
        <v>242</v>
      </c>
      <c r="EI350" t="s">
        <v>207</v>
      </c>
      <c r="EJ350">
        <v>0</v>
      </c>
      <c r="EK350">
        <v>0</v>
      </c>
      <c r="EL350" t="s">
        <v>219</v>
      </c>
      <c r="EM350">
        <v>76</v>
      </c>
      <c r="EN350">
        <v>391</v>
      </c>
      <c r="EO350">
        <v>12</v>
      </c>
      <c r="EP350">
        <v>64</v>
      </c>
      <c r="EQ350" t="s">
        <v>281</v>
      </c>
      <c r="ER350" t="s">
        <v>282</v>
      </c>
      <c r="ES350" t="s">
        <v>210</v>
      </c>
      <c r="ET350" t="s">
        <v>207</v>
      </c>
      <c r="EU350">
        <v>8</v>
      </c>
      <c r="EV350">
        <v>42</v>
      </c>
      <c r="EW350" t="s">
        <v>277</v>
      </c>
      <c r="EX350" t="s">
        <v>545</v>
      </c>
      <c r="EY350" t="s">
        <v>210</v>
      </c>
      <c r="EZ350" t="s">
        <v>207</v>
      </c>
      <c r="FA350">
        <v>7</v>
      </c>
      <c r="FB350">
        <v>37</v>
      </c>
      <c r="FC350" t="s">
        <v>277</v>
      </c>
      <c r="FD350" t="s">
        <v>278</v>
      </c>
      <c r="FE350" t="s">
        <v>210</v>
      </c>
      <c r="FF350" t="s">
        <v>207</v>
      </c>
      <c r="FG350">
        <v>25</v>
      </c>
      <c r="FH350">
        <v>125</v>
      </c>
      <c r="FI350" t="s">
        <v>279</v>
      </c>
      <c r="FJ350" t="s">
        <v>1329</v>
      </c>
      <c r="FK350" t="s">
        <v>210</v>
      </c>
      <c r="FL350" t="s">
        <v>207</v>
      </c>
      <c r="FM350">
        <v>24</v>
      </c>
      <c r="FN350">
        <v>123</v>
      </c>
      <c r="FO350" t="s">
        <v>279</v>
      </c>
      <c r="FP350" t="s">
        <v>414</v>
      </c>
      <c r="FQ350" t="s">
        <v>210</v>
      </c>
      <c r="FR350" t="s">
        <v>207</v>
      </c>
      <c r="FS350">
        <v>0</v>
      </c>
      <c r="FT350">
        <v>0</v>
      </c>
      <c r="FU350">
        <v>138</v>
      </c>
      <c r="FV350">
        <v>700</v>
      </c>
      <c r="FW350">
        <v>40</v>
      </c>
      <c r="FX350">
        <v>230</v>
      </c>
      <c r="FY350">
        <v>21</v>
      </c>
      <c r="FZ350">
        <v>136</v>
      </c>
      <c r="GA350">
        <v>0</v>
      </c>
      <c r="GB350">
        <v>0</v>
      </c>
      <c r="GC350" t="s">
        <v>206</v>
      </c>
      <c r="GD350">
        <v>0</v>
      </c>
      <c r="GE350">
        <v>0</v>
      </c>
      <c r="GF350" t="s">
        <v>206</v>
      </c>
      <c r="GG350" t="s">
        <v>207</v>
      </c>
      <c r="GH350" t="s">
        <v>207</v>
      </c>
      <c r="GI350" t="s">
        <v>206</v>
      </c>
      <c r="GJ350" t="s">
        <v>207</v>
      </c>
      <c r="GK350" t="s">
        <v>219</v>
      </c>
      <c r="GL350">
        <v>32</v>
      </c>
      <c r="GM350">
        <v>163</v>
      </c>
      <c r="GN350" t="s">
        <v>219</v>
      </c>
      <c r="GO350" t="s">
        <v>212</v>
      </c>
      <c r="GP350" t="s">
        <v>212</v>
      </c>
      <c r="GQ350" t="s">
        <v>257</v>
      </c>
      <c r="GR350" t="s">
        <v>220</v>
      </c>
    </row>
    <row r="351" spans="1:200" x14ac:dyDescent="0.2">
      <c r="A351" t="s">
        <v>231</v>
      </c>
      <c r="B351" t="s">
        <v>232</v>
      </c>
      <c r="C351" t="s">
        <v>1095</v>
      </c>
      <c r="D351" t="s">
        <v>1058</v>
      </c>
      <c r="E351" t="s">
        <v>1330</v>
      </c>
      <c r="F351" t="s">
        <v>1331</v>
      </c>
      <c r="G351">
        <v>9</v>
      </c>
      <c r="H351">
        <v>9</v>
      </c>
      <c r="I351" t="s">
        <v>219</v>
      </c>
      <c r="J351">
        <v>3470</v>
      </c>
      <c r="K351">
        <v>18448</v>
      </c>
      <c r="L351">
        <v>117</v>
      </c>
      <c r="M351">
        <v>631</v>
      </c>
      <c r="N351" t="s">
        <v>232</v>
      </c>
      <c r="O351" t="s">
        <v>1058</v>
      </c>
      <c r="P351">
        <v>567</v>
      </c>
      <c r="Q351">
        <v>3511</v>
      </c>
      <c r="R351" t="s">
        <v>232</v>
      </c>
      <c r="S351" t="s">
        <v>1058</v>
      </c>
      <c r="T351">
        <v>946</v>
      </c>
      <c r="U351">
        <v>4871</v>
      </c>
      <c r="V351" t="s">
        <v>232</v>
      </c>
      <c r="W351" t="s">
        <v>1058</v>
      </c>
      <c r="X351">
        <v>105</v>
      </c>
      <c r="Y351">
        <v>559</v>
      </c>
      <c r="Z351" t="s">
        <v>232</v>
      </c>
      <c r="AA351" t="s">
        <v>1058</v>
      </c>
      <c r="AB351">
        <v>290</v>
      </c>
      <c r="AC351">
        <v>1480</v>
      </c>
      <c r="AD351" t="s">
        <v>232</v>
      </c>
      <c r="AE351" t="s">
        <v>1058</v>
      </c>
      <c r="AF351">
        <v>1445</v>
      </c>
      <c r="AG351">
        <v>7396</v>
      </c>
      <c r="AH351" t="s">
        <v>232</v>
      </c>
      <c r="AI351" t="s">
        <v>1058</v>
      </c>
      <c r="AJ351">
        <v>0</v>
      </c>
      <c r="AK351">
        <v>0</v>
      </c>
      <c r="AL351" t="s">
        <v>206</v>
      </c>
      <c r="AM351">
        <v>0</v>
      </c>
      <c r="AN351">
        <v>0</v>
      </c>
      <c r="AO351">
        <v>0</v>
      </c>
      <c r="AP351">
        <v>0</v>
      </c>
      <c r="AQ351" t="s">
        <v>207</v>
      </c>
      <c r="AR351" t="s">
        <v>207</v>
      </c>
      <c r="AS351">
        <v>0</v>
      </c>
      <c r="AT351">
        <v>0</v>
      </c>
      <c r="AU351" t="s">
        <v>207</v>
      </c>
      <c r="AV351" t="s">
        <v>207</v>
      </c>
      <c r="AW351">
        <v>0</v>
      </c>
      <c r="AX351">
        <v>0</v>
      </c>
      <c r="AY351" t="s">
        <v>207</v>
      </c>
      <c r="AZ351" t="s">
        <v>207</v>
      </c>
      <c r="BA351">
        <v>0</v>
      </c>
      <c r="BB351">
        <v>0</v>
      </c>
      <c r="BC351" t="s">
        <v>207</v>
      </c>
      <c r="BD351" t="s">
        <v>207</v>
      </c>
      <c r="BE351">
        <v>0</v>
      </c>
      <c r="BF351">
        <v>0</v>
      </c>
      <c r="BG351" t="s">
        <v>207</v>
      </c>
      <c r="BH351" t="s">
        <v>207</v>
      </c>
      <c r="BI351">
        <v>0</v>
      </c>
      <c r="BJ351">
        <v>0</v>
      </c>
      <c r="BK351">
        <v>0</v>
      </c>
      <c r="BL351">
        <v>631</v>
      </c>
      <c r="BM351">
        <v>0</v>
      </c>
      <c r="BN351">
        <v>0</v>
      </c>
      <c r="BO351" t="s">
        <v>206</v>
      </c>
      <c r="BP351">
        <v>0</v>
      </c>
      <c r="BQ351">
        <v>3511</v>
      </c>
      <c r="BR351">
        <v>0</v>
      </c>
      <c r="BS351">
        <v>0</v>
      </c>
      <c r="BT351" t="s">
        <v>206</v>
      </c>
      <c r="BU351">
        <v>0</v>
      </c>
      <c r="BV351">
        <v>4871</v>
      </c>
      <c r="BW351">
        <v>0</v>
      </c>
      <c r="BX351">
        <v>0</v>
      </c>
      <c r="BY351" t="s">
        <v>206</v>
      </c>
      <c r="BZ351">
        <v>0</v>
      </c>
      <c r="CA351">
        <v>559</v>
      </c>
      <c r="CB351">
        <v>0</v>
      </c>
      <c r="CC351">
        <v>0</v>
      </c>
      <c r="CD351" t="s">
        <v>206</v>
      </c>
      <c r="CE351">
        <v>0</v>
      </c>
      <c r="CF351">
        <v>1480</v>
      </c>
      <c r="CG351">
        <v>0</v>
      </c>
      <c r="CH351">
        <v>0</v>
      </c>
      <c r="CI351" t="s">
        <v>206</v>
      </c>
      <c r="CJ351">
        <v>0</v>
      </c>
      <c r="CK351">
        <v>7396</v>
      </c>
      <c r="CL351">
        <v>0</v>
      </c>
      <c r="CM351">
        <v>0</v>
      </c>
      <c r="CN351" t="s">
        <v>206</v>
      </c>
      <c r="CO351" t="s">
        <v>207</v>
      </c>
      <c r="CP351">
        <v>0</v>
      </c>
      <c r="CQ351">
        <v>0</v>
      </c>
      <c r="CR351">
        <v>0</v>
      </c>
      <c r="CS351">
        <v>3470</v>
      </c>
      <c r="CT351">
        <v>18448</v>
      </c>
      <c r="CU351" t="s">
        <v>206</v>
      </c>
      <c r="CV351">
        <v>0</v>
      </c>
      <c r="CW351">
        <v>0</v>
      </c>
      <c r="CX351">
        <v>434</v>
      </c>
      <c r="CY351">
        <v>5372</v>
      </c>
      <c r="CZ351" t="s">
        <v>219</v>
      </c>
      <c r="DA351">
        <f>Table1[[#This Row],[i- returnees internal present household]]+Table1[[#This Row],[k- abroad returnee household]]</f>
        <v>289</v>
      </c>
      <c r="DB351">
        <f>Table1[[#This Row],[i- returnees internal present individuals]]+Table1[[#This Row],[k- abroad returnee individuals]]</f>
        <v>1446</v>
      </c>
      <c r="DC351" t="s">
        <v>219</v>
      </c>
      <c r="DD351">
        <v>269</v>
      </c>
      <c r="DE351">
        <v>1338</v>
      </c>
      <c r="DF351">
        <v>24</v>
      </c>
      <c r="DG351">
        <v>112</v>
      </c>
      <c r="DH351" t="s">
        <v>232</v>
      </c>
      <c r="DI351" t="s">
        <v>1058</v>
      </c>
      <c r="DJ351" t="s">
        <v>210</v>
      </c>
      <c r="DK351" t="s">
        <v>207</v>
      </c>
      <c r="DL351">
        <v>72</v>
      </c>
      <c r="DM351">
        <v>348</v>
      </c>
      <c r="DN351" t="s">
        <v>232</v>
      </c>
      <c r="DO351" t="s">
        <v>1058</v>
      </c>
      <c r="DP351" t="s">
        <v>242</v>
      </c>
      <c r="DQ351" t="s">
        <v>207</v>
      </c>
      <c r="DR351">
        <v>17</v>
      </c>
      <c r="DS351">
        <v>85</v>
      </c>
      <c r="DT351" t="s">
        <v>232</v>
      </c>
      <c r="DU351" t="s">
        <v>1058</v>
      </c>
      <c r="DV351" t="s">
        <v>242</v>
      </c>
      <c r="DW351" t="s">
        <v>207</v>
      </c>
      <c r="DX351">
        <v>81</v>
      </c>
      <c r="DY351">
        <v>411</v>
      </c>
      <c r="DZ351" t="s">
        <v>232</v>
      </c>
      <c r="EA351" t="s">
        <v>1058</v>
      </c>
      <c r="EB351" t="s">
        <v>242</v>
      </c>
      <c r="EC351" t="s">
        <v>207</v>
      </c>
      <c r="ED351">
        <v>75</v>
      </c>
      <c r="EE351">
        <v>382</v>
      </c>
      <c r="EF351" t="s">
        <v>232</v>
      </c>
      <c r="EG351" t="s">
        <v>1058</v>
      </c>
      <c r="EH351" t="s">
        <v>210</v>
      </c>
      <c r="EI351" t="s">
        <v>207</v>
      </c>
      <c r="EJ351">
        <v>0</v>
      </c>
      <c r="EK351">
        <v>0</v>
      </c>
      <c r="EL351" t="s">
        <v>219</v>
      </c>
      <c r="EM351">
        <v>20</v>
      </c>
      <c r="EN351">
        <v>108</v>
      </c>
      <c r="EO351">
        <v>0</v>
      </c>
      <c r="EP351">
        <v>0</v>
      </c>
      <c r="EQ351" t="s">
        <v>207</v>
      </c>
      <c r="ER351" t="s">
        <v>207</v>
      </c>
      <c r="ES351" t="s">
        <v>207</v>
      </c>
      <c r="ET351" t="s">
        <v>207</v>
      </c>
      <c r="EU351">
        <v>0</v>
      </c>
      <c r="EV351">
        <v>0</v>
      </c>
      <c r="EW351" t="s">
        <v>207</v>
      </c>
      <c r="EX351" t="s">
        <v>207</v>
      </c>
      <c r="EY351" t="s">
        <v>207</v>
      </c>
      <c r="EZ351" t="s">
        <v>207</v>
      </c>
      <c r="FA351">
        <v>0</v>
      </c>
      <c r="FB351">
        <v>0</v>
      </c>
      <c r="FC351" t="s">
        <v>207</v>
      </c>
      <c r="FD351" t="s">
        <v>207</v>
      </c>
      <c r="FE351" t="s">
        <v>207</v>
      </c>
      <c r="FF351" t="s">
        <v>207</v>
      </c>
      <c r="FG351">
        <v>7</v>
      </c>
      <c r="FH351">
        <v>38</v>
      </c>
      <c r="FI351" t="s">
        <v>277</v>
      </c>
      <c r="FJ351" t="s">
        <v>278</v>
      </c>
      <c r="FK351" t="s">
        <v>210</v>
      </c>
      <c r="FL351" t="s">
        <v>207</v>
      </c>
      <c r="FM351">
        <v>13</v>
      </c>
      <c r="FN351">
        <v>70</v>
      </c>
      <c r="FO351" t="s">
        <v>277</v>
      </c>
      <c r="FP351" t="s">
        <v>278</v>
      </c>
      <c r="FQ351" t="s">
        <v>210</v>
      </c>
      <c r="FR351" t="s">
        <v>207</v>
      </c>
      <c r="FS351">
        <v>0</v>
      </c>
      <c r="FT351">
        <v>0</v>
      </c>
      <c r="FU351">
        <v>116</v>
      </c>
      <c r="FV351">
        <v>561</v>
      </c>
      <c r="FW351">
        <v>98</v>
      </c>
      <c r="FX351">
        <v>503</v>
      </c>
      <c r="FY351">
        <v>75</v>
      </c>
      <c r="FZ351">
        <v>382</v>
      </c>
      <c r="GA351">
        <v>0</v>
      </c>
      <c r="GB351">
        <v>0</v>
      </c>
      <c r="GC351" t="s">
        <v>219</v>
      </c>
      <c r="GD351">
        <v>90</v>
      </c>
      <c r="GE351">
        <v>474</v>
      </c>
      <c r="GF351" t="s">
        <v>219</v>
      </c>
      <c r="GG351" t="s">
        <v>232</v>
      </c>
      <c r="GH351" t="s">
        <v>1058</v>
      </c>
      <c r="GI351" t="s">
        <v>219</v>
      </c>
      <c r="GJ351" t="s">
        <v>277</v>
      </c>
      <c r="GK351" t="s">
        <v>219</v>
      </c>
      <c r="GL351">
        <v>61</v>
      </c>
      <c r="GM351">
        <v>310</v>
      </c>
      <c r="GN351" t="s">
        <v>206</v>
      </c>
      <c r="GO351" t="s">
        <v>257</v>
      </c>
      <c r="GP351" t="s">
        <v>211</v>
      </c>
      <c r="GQ351" t="s">
        <v>212</v>
      </c>
      <c r="GR351" t="s">
        <v>1332</v>
      </c>
    </row>
    <row r="352" spans="1:200" x14ac:dyDescent="0.2">
      <c r="A352" t="s">
        <v>389</v>
      </c>
      <c r="B352" t="s">
        <v>235</v>
      </c>
      <c r="C352" t="s">
        <v>959</v>
      </c>
      <c r="D352" t="s">
        <v>960</v>
      </c>
      <c r="E352" t="s">
        <v>1333</v>
      </c>
      <c r="F352" t="s">
        <v>1334</v>
      </c>
      <c r="G352">
        <v>9</v>
      </c>
      <c r="H352">
        <v>9</v>
      </c>
      <c r="I352" t="s">
        <v>219</v>
      </c>
      <c r="J352">
        <v>209</v>
      </c>
      <c r="K352">
        <v>1090</v>
      </c>
      <c r="L352">
        <v>47</v>
      </c>
      <c r="M352">
        <v>248</v>
      </c>
      <c r="N352" t="s">
        <v>235</v>
      </c>
      <c r="O352" t="s">
        <v>960</v>
      </c>
      <c r="P352">
        <v>45</v>
      </c>
      <c r="Q352">
        <v>232</v>
      </c>
      <c r="R352" t="s">
        <v>235</v>
      </c>
      <c r="S352" t="s">
        <v>960</v>
      </c>
      <c r="T352">
        <v>73</v>
      </c>
      <c r="U352">
        <v>387</v>
      </c>
      <c r="V352" t="s">
        <v>235</v>
      </c>
      <c r="W352" t="s">
        <v>960</v>
      </c>
      <c r="X352">
        <v>0</v>
      </c>
      <c r="Y352">
        <v>0</v>
      </c>
      <c r="Z352" t="s">
        <v>207</v>
      </c>
      <c r="AA352" t="s">
        <v>207</v>
      </c>
      <c r="AB352">
        <v>44</v>
      </c>
      <c r="AC352">
        <v>223</v>
      </c>
      <c r="AD352" t="s">
        <v>235</v>
      </c>
      <c r="AE352" t="s">
        <v>960</v>
      </c>
      <c r="AF352">
        <v>0</v>
      </c>
      <c r="AG352">
        <v>0</v>
      </c>
      <c r="AH352" t="s">
        <v>207</v>
      </c>
      <c r="AI352" t="s">
        <v>207</v>
      </c>
      <c r="AJ352">
        <v>0</v>
      </c>
      <c r="AK352">
        <v>0</v>
      </c>
      <c r="AL352" t="s">
        <v>206</v>
      </c>
      <c r="AM352">
        <v>0</v>
      </c>
      <c r="AN352">
        <v>0</v>
      </c>
      <c r="AO352">
        <v>0</v>
      </c>
      <c r="AP352">
        <v>0</v>
      </c>
      <c r="AQ352" t="s">
        <v>207</v>
      </c>
      <c r="AR352" t="s">
        <v>207</v>
      </c>
      <c r="AS352">
        <v>0</v>
      </c>
      <c r="AT352">
        <v>0</v>
      </c>
      <c r="AU352" t="s">
        <v>207</v>
      </c>
      <c r="AV352" t="s">
        <v>207</v>
      </c>
      <c r="AW352">
        <v>0</v>
      </c>
      <c r="AX352">
        <v>0</v>
      </c>
      <c r="AY352" t="s">
        <v>207</v>
      </c>
      <c r="AZ352" t="s">
        <v>207</v>
      </c>
      <c r="BA352">
        <v>0</v>
      </c>
      <c r="BB352">
        <v>0</v>
      </c>
      <c r="BC352" t="s">
        <v>207</v>
      </c>
      <c r="BD352" t="s">
        <v>207</v>
      </c>
      <c r="BE352">
        <v>0</v>
      </c>
      <c r="BF352">
        <v>0</v>
      </c>
      <c r="BG352" t="s">
        <v>207</v>
      </c>
      <c r="BH352" t="s">
        <v>207</v>
      </c>
      <c r="BI352">
        <v>0</v>
      </c>
      <c r="BJ352">
        <v>0</v>
      </c>
      <c r="BK352">
        <v>0</v>
      </c>
      <c r="BL352">
        <v>248</v>
      </c>
      <c r="BM352">
        <v>0</v>
      </c>
      <c r="BN352">
        <v>0</v>
      </c>
      <c r="BO352" t="s">
        <v>206</v>
      </c>
      <c r="BP352">
        <v>0</v>
      </c>
      <c r="BQ352">
        <v>232</v>
      </c>
      <c r="BR352">
        <v>0</v>
      </c>
      <c r="BS352">
        <v>0</v>
      </c>
      <c r="BT352" t="s">
        <v>206</v>
      </c>
      <c r="BU352">
        <v>0</v>
      </c>
      <c r="BV352">
        <v>387</v>
      </c>
      <c r="BW352">
        <v>0</v>
      </c>
      <c r="BX352">
        <v>0</v>
      </c>
      <c r="BY352" t="s">
        <v>206</v>
      </c>
      <c r="BZ352">
        <v>0</v>
      </c>
      <c r="CA352">
        <v>0</v>
      </c>
      <c r="CB352">
        <v>0</v>
      </c>
      <c r="CC352">
        <v>0</v>
      </c>
      <c r="CD352" t="s">
        <v>206</v>
      </c>
      <c r="CE352">
        <v>0</v>
      </c>
      <c r="CF352">
        <v>223</v>
      </c>
      <c r="CG352">
        <v>0</v>
      </c>
      <c r="CH352">
        <v>0</v>
      </c>
      <c r="CI352" t="s">
        <v>206</v>
      </c>
      <c r="CJ352">
        <v>0</v>
      </c>
      <c r="CK352">
        <v>0</v>
      </c>
      <c r="CL352">
        <v>0</v>
      </c>
      <c r="CM352">
        <v>0</v>
      </c>
      <c r="CN352" t="s">
        <v>206</v>
      </c>
      <c r="CO352" t="s">
        <v>207</v>
      </c>
      <c r="CP352">
        <v>0</v>
      </c>
      <c r="CQ352">
        <v>0</v>
      </c>
      <c r="CR352">
        <v>0</v>
      </c>
      <c r="CS352">
        <v>209</v>
      </c>
      <c r="CT352">
        <v>1090</v>
      </c>
      <c r="CU352" t="s">
        <v>206</v>
      </c>
      <c r="CV352">
        <v>0</v>
      </c>
      <c r="CW352">
        <v>0</v>
      </c>
      <c r="CX352">
        <v>1500</v>
      </c>
      <c r="CY352">
        <v>4709</v>
      </c>
      <c r="CZ352" t="s">
        <v>219</v>
      </c>
      <c r="DA352">
        <f>Table1[[#This Row],[i- returnees internal present household]]+Table1[[#This Row],[k- abroad returnee household]]</f>
        <v>165</v>
      </c>
      <c r="DB352">
        <f>Table1[[#This Row],[i- returnees internal present individuals]]+Table1[[#This Row],[k- abroad returnee individuals]]</f>
        <v>905</v>
      </c>
      <c r="DC352" t="s">
        <v>219</v>
      </c>
      <c r="DD352">
        <v>165</v>
      </c>
      <c r="DE352">
        <v>905</v>
      </c>
      <c r="DF352">
        <v>70</v>
      </c>
      <c r="DG352">
        <v>386</v>
      </c>
      <c r="DH352" t="s">
        <v>235</v>
      </c>
      <c r="DI352" t="s">
        <v>960</v>
      </c>
      <c r="DJ352" t="s">
        <v>210</v>
      </c>
      <c r="DK352" t="s">
        <v>207</v>
      </c>
      <c r="DL352">
        <v>89</v>
      </c>
      <c r="DM352">
        <v>473</v>
      </c>
      <c r="DN352" t="s">
        <v>235</v>
      </c>
      <c r="DO352" t="s">
        <v>960</v>
      </c>
      <c r="DP352" t="s">
        <v>242</v>
      </c>
      <c r="DQ352" t="s">
        <v>207</v>
      </c>
      <c r="DR352">
        <v>0</v>
      </c>
      <c r="DS352">
        <v>0</v>
      </c>
      <c r="DT352" t="s">
        <v>207</v>
      </c>
      <c r="DU352" t="s">
        <v>207</v>
      </c>
      <c r="DV352" t="s">
        <v>207</v>
      </c>
      <c r="DW352" t="s">
        <v>207</v>
      </c>
      <c r="DX352">
        <v>6</v>
      </c>
      <c r="DY352">
        <v>46</v>
      </c>
      <c r="DZ352" t="s">
        <v>235</v>
      </c>
      <c r="EA352" t="s">
        <v>960</v>
      </c>
      <c r="EB352" t="s">
        <v>242</v>
      </c>
      <c r="EC352" t="s">
        <v>207</v>
      </c>
      <c r="ED352">
        <v>0</v>
      </c>
      <c r="EE352">
        <v>0</v>
      </c>
      <c r="EF352" t="s">
        <v>207</v>
      </c>
      <c r="EG352" t="s">
        <v>207</v>
      </c>
      <c r="EH352" t="s">
        <v>207</v>
      </c>
      <c r="EI352" t="s">
        <v>207</v>
      </c>
      <c r="EJ352">
        <v>0</v>
      </c>
      <c r="EK352">
        <v>0</v>
      </c>
      <c r="EL352" t="s">
        <v>206</v>
      </c>
      <c r="EM352">
        <v>0</v>
      </c>
      <c r="EN352">
        <v>0</v>
      </c>
      <c r="EO352">
        <v>0</v>
      </c>
      <c r="EP352">
        <v>0</v>
      </c>
      <c r="EQ352" t="s">
        <v>207</v>
      </c>
      <c r="ER352" t="s">
        <v>207</v>
      </c>
      <c r="ES352" t="s">
        <v>207</v>
      </c>
      <c r="ET352" t="s">
        <v>207</v>
      </c>
      <c r="EU352">
        <v>0</v>
      </c>
      <c r="EV352">
        <v>0</v>
      </c>
      <c r="EW352" t="s">
        <v>207</v>
      </c>
      <c r="EX352" t="s">
        <v>207</v>
      </c>
      <c r="EY352" t="s">
        <v>207</v>
      </c>
      <c r="EZ352" t="s">
        <v>207</v>
      </c>
      <c r="FA352">
        <v>0</v>
      </c>
      <c r="FB352">
        <v>0</v>
      </c>
      <c r="FC352" t="s">
        <v>207</v>
      </c>
      <c r="FD352" t="s">
        <v>207</v>
      </c>
      <c r="FE352" t="s">
        <v>207</v>
      </c>
      <c r="FF352" t="s">
        <v>207</v>
      </c>
      <c r="FG352">
        <v>0</v>
      </c>
      <c r="FH352">
        <v>0</v>
      </c>
      <c r="FI352" t="s">
        <v>207</v>
      </c>
      <c r="FJ352" t="s">
        <v>207</v>
      </c>
      <c r="FK352" t="s">
        <v>207</v>
      </c>
      <c r="FL352" t="s">
        <v>207</v>
      </c>
      <c r="FM352">
        <v>0</v>
      </c>
      <c r="FN352">
        <v>0</v>
      </c>
      <c r="FO352" t="s">
        <v>207</v>
      </c>
      <c r="FP352" t="s">
        <v>207</v>
      </c>
      <c r="FQ352" t="s">
        <v>207</v>
      </c>
      <c r="FR352" t="s">
        <v>207</v>
      </c>
      <c r="FS352">
        <v>0</v>
      </c>
      <c r="FT352">
        <v>0</v>
      </c>
      <c r="FU352">
        <v>89</v>
      </c>
      <c r="FV352">
        <v>473</v>
      </c>
      <c r="FW352">
        <v>70</v>
      </c>
      <c r="FX352">
        <v>386</v>
      </c>
      <c r="FY352">
        <v>6</v>
      </c>
      <c r="FZ352">
        <v>46</v>
      </c>
      <c r="GA352">
        <v>0</v>
      </c>
      <c r="GB352">
        <v>0</v>
      </c>
      <c r="GC352" t="s">
        <v>219</v>
      </c>
      <c r="GD352">
        <v>22</v>
      </c>
      <c r="GE352">
        <v>112</v>
      </c>
      <c r="GF352" t="s">
        <v>219</v>
      </c>
      <c r="GG352" t="s">
        <v>235</v>
      </c>
      <c r="GH352" t="s">
        <v>960</v>
      </c>
      <c r="GI352" t="s">
        <v>206</v>
      </c>
      <c r="GJ352" t="s">
        <v>207</v>
      </c>
      <c r="GK352" t="s">
        <v>219</v>
      </c>
      <c r="GL352">
        <v>26</v>
      </c>
      <c r="GM352">
        <v>132</v>
      </c>
      <c r="GN352" t="s">
        <v>206</v>
      </c>
      <c r="GO352" t="s">
        <v>237</v>
      </c>
      <c r="GP352" t="s">
        <v>257</v>
      </c>
      <c r="GQ352" t="s">
        <v>257</v>
      </c>
      <c r="GR352" t="s">
        <v>1335</v>
      </c>
    </row>
    <row r="353" spans="1:200" x14ac:dyDescent="0.2">
      <c r="A353" t="s">
        <v>383</v>
      </c>
      <c r="B353" t="s">
        <v>384</v>
      </c>
      <c r="C353" t="s">
        <v>1194</v>
      </c>
      <c r="D353" t="s">
        <v>1195</v>
      </c>
      <c r="E353" t="s">
        <v>1336</v>
      </c>
      <c r="F353" t="s">
        <v>1337</v>
      </c>
      <c r="G353">
        <v>9</v>
      </c>
      <c r="H353">
        <v>9</v>
      </c>
      <c r="I353" t="s">
        <v>219</v>
      </c>
      <c r="J353">
        <v>147</v>
      </c>
      <c r="K353">
        <v>731</v>
      </c>
      <c r="L353">
        <v>0</v>
      </c>
      <c r="M353">
        <v>0</v>
      </c>
      <c r="N353" t="s">
        <v>207</v>
      </c>
      <c r="O353" t="s">
        <v>207</v>
      </c>
      <c r="P353">
        <v>76</v>
      </c>
      <c r="Q353">
        <v>378</v>
      </c>
      <c r="R353" t="s">
        <v>232</v>
      </c>
      <c r="S353" t="s">
        <v>751</v>
      </c>
      <c r="T353">
        <v>71</v>
      </c>
      <c r="U353">
        <v>353</v>
      </c>
      <c r="V353" t="s">
        <v>232</v>
      </c>
      <c r="W353" t="s">
        <v>834</v>
      </c>
      <c r="X353">
        <v>0</v>
      </c>
      <c r="Y353">
        <v>0</v>
      </c>
      <c r="Z353" t="s">
        <v>207</v>
      </c>
      <c r="AA353" t="s">
        <v>207</v>
      </c>
      <c r="AB353">
        <v>0</v>
      </c>
      <c r="AC353">
        <v>0</v>
      </c>
      <c r="AD353" t="s">
        <v>207</v>
      </c>
      <c r="AE353" t="s">
        <v>207</v>
      </c>
      <c r="AF353">
        <v>0</v>
      </c>
      <c r="AG353">
        <v>0</v>
      </c>
      <c r="AH353" t="s">
        <v>207</v>
      </c>
      <c r="AI353" t="s">
        <v>207</v>
      </c>
      <c r="AJ353">
        <v>0</v>
      </c>
      <c r="AK353">
        <v>0</v>
      </c>
      <c r="AL353" t="s">
        <v>206</v>
      </c>
      <c r="AM353">
        <v>0</v>
      </c>
      <c r="AN353">
        <v>0</v>
      </c>
      <c r="AO353">
        <v>0</v>
      </c>
      <c r="AP353">
        <v>0</v>
      </c>
      <c r="AQ353" t="s">
        <v>207</v>
      </c>
      <c r="AR353" t="s">
        <v>207</v>
      </c>
      <c r="AS353">
        <v>0</v>
      </c>
      <c r="AT353">
        <v>0</v>
      </c>
      <c r="AU353" t="s">
        <v>207</v>
      </c>
      <c r="AV353" t="s">
        <v>207</v>
      </c>
      <c r="AW353">
        <v>0</v>
      </c>
      <c r="AX353">
        <v>0</v>
      </c>
      <c r="AY353" t="s">
        <v>207</v>
      </c>
      <c r="AZ353" t="s">
        <v>207</v>
      </c>
      <c r="BA353">
        <v>0</v>
      </c>
      <c r="BB353">
        <v>0</v>
      </c>
      <c r="BC353" t="s">
        <v>207</v>
      </c>
      <c r="BD353" t="s">
        <v>207</v>
      </c>
      <c r="BE353">
        <v>0</v>
      </c>
      <c r="BF353">
        <v>0</v>
      </c>
      <c r="BG353" t="s">
        <v>207</v>
      </c>
      <c r="BH353" t="s">
        <v>207</v>
      </c>
      <c r="BI353">
        <v>0</v>
      </c>
      <c r="BJ353">
        <v>0</v>
      </c>
      <c r="BK353">
        <v>0</v>
      </c>
      <c r="BL353">
        <v>0</v>
      </c>
      <c r="BM353">
        <v>0</v>
      </c>
      <c r="BN353">
        <v>0</v>
      </c>
      <c r="BO353" t="s">
        <v>206</v>
      </c>
      <c r="BP353">
        <v>378</v>
      </c>
      <c r="BQ353">
        <v>0</v>
      </c>
      <c r="BR353">
        <v>0</v>
      </c>
      <c r="BS353">
        <v>0</v>
      </c>
      <c r="BT353" t="s">
        <v>206</v>
      </c>
      <c r="BU353">
        <v>0</v>
      </c>
      <c r="BV353">
        <v>353</v>
      </c>
      <c r="BW353">
        <v>0</v>
      </c>
      <c r="BX353">
        <v>0</v>
      </c>
      <c r="BY353" t="s">
        <v>206</v>
      </c>
      <c r="BZ353">
        <v>0</v>
      </c>
      <c r="CA353">
        <v>0</v>
      </c>
      <c r="CB353">
        <v>0</v>
      </c>
      <c r="CC353">
        <v>0</v>
      </c>
      <c r="CD353" t="s">
        <v>206</v>
      </c>
      <c r="CE353">
        <v>0</v>
      </c>
      <c r="CF353">
        <v>0</v>
      </c>
      <c r="CG353">
        <v>0</v>
      </c>
      <c r="CH353">
        <v>0</v>
      </c>
      <c r="CI353" t="s">
        <v>206</v>
      </c>
      <c r="CJ353">
        <v>0</v>
      </c>
      <c r="CK353">
        <v>0</v>
      </c>
      <c r="CL353">
        <v>0</v>
      </c>
      <c r="CM353">
        <v>0</v>
      </c>
      <c r="CN353" t="s">
        <v>206</v>
      </c>
      <c r="CO353" t="s">
        <v>207</v>
      </c>
      <c r="CP353">
        <v>0</v>
      </c>
      <c r="CQ353">
        <v>0</v>
      </c>
      <c r="CR353">
        <v>0</v>
      </c>
      <c r="CS353">
        <v>147</v>
      </c>
      <c r="CT353">
        <v>731</v>
      </c>
      <c r="CU353" t="s">
        <v>206</v>
      </c>
      <c r="CV353">
        <v>0</v>
      </c>
      <c r="CW353">
        <v>0</v>
      </c>
      <c r="CX353">
        <v>2916</v>
      </c>
      <c r="CY353">
        <v>16036</v>
      </c>
      <c r="CZ353" t="s">
        <v>219</v>
      </c>
      <c r="DA353">
        <f>Table1[[#This Row],[i- returnees internal present household]]+Table1[[#This Row],[k- abroad returnee household]]</f>
        <v>525</v>
      </c>
      <c r="DB353">
        <f>Table1[[#This Row],[i- returnees internal present individuals]]+Table1[[#This Row],[k- abroad returnee individuals]]</f>
        <v>2650</v>
      </c>
      <c r="DC353" t="s">
        <v>219</v>
      </c>
      <c r="DD353">
        <v>229</v>
      </c>
      <c r="DE353">
        <v>1267</v>
      </c>
      <c r="DF353">
        <v>28</v>
      </c>
      <c r="DG353">
        <v>130</v>
      </c>
      <c r="DH353" t="s">
        <v>288</v>
      </c>
      <c r="DI353" t="s">
        <v>646</v>
      </c>
      <c r="DJ353" t="s">
        <v>210</v>
      </c>
      <c r="DK353" t="s">
        <v>207</v>
      </c>
      <c r="DL353">
        <v>12</v>
      </c>
      <c r="DM353">
        <v>81</v>
      </c>
      <c r="DN353" t="s">
        <v>232</v>
      </c>
      <c r="DO353" t="s">
        <v>834</v>
      </c>
      <c r="DP353" t="s">
        <v>210</v>
      </c>
      <c r="DQ353" t="s">
        <v>207</v>
      </c>
      <c r="DR353">
        <v>98</v>
      </c>
      <c r="DS353">
        <v>566</v>
      </c>
      <c r="DT353" t="s">
        <v>232</v>
      </c>
      <c r="DU353" t="s">
        <v>834</v>
      </c>
      <c r="DV353" t="s">
        <v>210</v>
      </c>
      <c r="DW353" t="s">
        <v>207</v>
      </c>
      <c r="DX353">
        <v>33</v>
      </c>
      <c r="DY353">
        <v>189</v>
      </c>
      <c r="DZ353" t="s">
        <v>232</v>
      </c>
      <c r="EA353" t="s">
        <v>834</v>
      </c>
      <c r="EB353" t="s">
        <v>210</v>
      </c>
      <c r="EC353" t="s">
        <v>207</v>
      </c>
      <c r="ED353">
        <v>58</v>
      </c>
      <c r="EE353">
        <v>301</v>
      </c>
      <c r="EF353" t="s">
        <v>288</v>
      </c>
      <c r="EG353" t="s">
        <v>646</v>
      </c>
      <c r="EH353" t="s">
        <v>210</v>
      </c>
      <c r="EI353" t="s">
        <v>207</v>
      </c>
      <c r="EJ353">
        <v>0</v>
      </c>
      <c r="EK353">
        <v>0</v>
      </c>
      <c r="EL353" t="s">
        <v>219</v>
      </c>
      <c r="EM353">
        <v>296</v>
      </c>
      <c r="EN353">
        <v>1383</v>
      </c>
      <c r="EO353">
        <v>40</v>
      </c>
      <c r="EP353">
        <v>229</v>
      </c>
      <c r="EQ353" t="s">
        <v>277</v>
      </c>
      <c r="ER353" t="s">
        <v>278</v>
      </c>
      <c r="ES353" t="s">
        <v>210</v>
      </c>
      <c r="ET353" t="s">
        <v>207</v>
      </c>
      <c r="EU353">
        <v>38</v>
      </c>
      <c r="EV353">
        <v>185</v>
      </c>
      <c r="EW353" t="s">
        <v>277</v>
      </c>
      <c r="EX353" t="s">
        <v>854</v>
      </c>
      <c r="EY353" t="s">
        <v>210</v>
      </c>
      <c r="EZ353" t="s">
        <v>207</v>
      </c>
      <c r="FA353">
        <v>88</v>
      </c>
      <c r="FB353">
        <v>371</v>
      </c>
      <c r="FC353" t="s">
        <v>277</v>
      </c>
      <c r="FD353" t="s">
        <v>278</v>
      </c>
      <c r="FE353" t="s">
        <v>210</v>
      </c>
      <c r="FF353" t="s">
        <v>207</v>
      </c>
      <c r="FG353">
        <v>68</v>
      </c>
      <c r="FH353">
        <v>381</v>
      </c>
      <c r="FI353" t="s">
        <v>277</v>
      </c>
      <c r="FJ353" t="s">
        <v>545</v>
      </c>
      <c r="FK353" t="s">
        <v>210</v>
      </c>
      <c r="FL353" t="s">
        <v>207</v>
      </c>
      <c r="FM353">
        <v>62</v>
      </c>
      <c r="FN353">
        <v>217</v>
      </c>
      <c r="FO353" t="s">
        <v>277</v>
      </c>
      <c r="FP353" t="s">
        <v>545</v>
      </c>
      <c r="FQ353" t="s">
        <v>210</v>
      </c>
      <c r="FR353" t="s">
        <v>207</v>
      </c>
      <c r="FS353">
        <v>0</v>
      </c>
      <c r="FT353">
        <v>0</v>
      </c>
      <c r="FU353">
        <v>302</v>
      </c>
      <c r="FV353">
        <v>1516</v>
      </c>
      <c r="FW353">
        <v>154</v>
      </c>
      <c r="FX353">
        <v>774</v>
      </c>
      <c r="FY353">
        <v>69</v>
      </c>
      <c r="FZ353">
        <v>360</v>
      </c>
      <c r="GA353">
        <v>0</v>
      </c>
      <c r="GB353">
        <v>0</v>
      </c>
      <c r="GC353" t="s">
        <v>219</v>
      </c>
      <c r="GD353">
        <v>327</v>
      </c>
      <c r="GE353">
        <v>1656</v>
      </c>
      <c r="GF353" t="s">
        <v>219</v>
      </c>
      <c r="GG353" t="s">
        <v>232</v>
      </c>
      <c r="GH353" t="s">
        <v>834</v>
      </c>
      <c r="GI353" t="s">
        <v>219</v>
      </c>
      <c r="GJ353" t="s">
        <v>277</v>
      </c>
      <c r="GK353" t="s">
        <v>219</v>
      </c>
      <c r="GL353">
        <v>200</v>
      </c>
      <c r="GM353">
        <v>1014</v>
      </c>
      <c r="GN353" t="s">
        <v>219</v>
      </c>
      <c r="GO353" t="s">
        <v>237</v>
      </c>
      <c r="GP353" t="s">
        <v>212</v>
      </c>
      <c r="GQ353" t="s">
        <v>257</v>
      </c>
      <c r="GR353" t="s">
        <v>220</v>
      </c>
    </row>
    <row r="354" spans="1:200" x14ac:dyDescent="0.2">
      <c r="A354" t="s">
        <v>231</v>
      </c>
      <c r="B354" t="s">
        <v>232</v>
      </c>
      <c r="C354" t="s">
        <v>1095</v>
      </c>
      <c r="D354" t="s">
        <v>1058</v>
      </c>
      <c r="E354" t="s">
        <v>1338</v>
      </c>
      <c r="F354" t="s">
        <v>1339</v>
      </c>
      <c r="G354">
        <v>9</v>
      </c>
      <c r="H354">
        <v>9</v>
      </c>
      <c r="I354" t="s">
        <v>219</v>
      </c>
      <c r="J354">
        <v>1328</v>
      </c>
      <c r="K354">
        <v>6324</v>
      </c>
      <c r="L354">
        <v>185</v>
      </c>
      <c r="M354">
        <v>881</v>
      </c>
      <c r="N354" t="s">
        <v>232</v>
      </c>
      <c r="O354" t="s">
        <v>1058</v>
      </c>
      <c r="P354">
        <v>189</v>
      </c>
      <c r="Q354">
        <v>901</v>
      </c>
      <c r="R354" t="s">
        <v>232</v>
      </c>
      <c r="S354" t="s">
        <v>1058</v>
      </c>
      <c r="T354">
        <v>557</v>
      </c>
      <c r="U354">
        <v>2652</v>
      </c>
      <c r="V354" t="s">
        <v>232</v>
      </c>
      <c r="W354" t="s">
        <v>1058</v>
      </c>
      <c r="X354">
        <v>49</v>
      </c>
      <c r="Y354">
        <v>233</v>
      </c>
      <c r="Z354" t="s">
        <v>232</v>
      </c>
      <c r="AA354" t="s">
        <v>1058</v>
      </c>
      <c r="AB354">
        <v>297</v>
      </c>
      <c r="AC354">
        <v>1414</v>
      </c>
      <c r="AD354" t="s">
        <v>232</v>
      </c>
      <c r="AE354" t="s">
        <v>1058</v>
      </c>
      <c r="AF354">
        <v>51</v>
      </c>
      <c r="AG354">
        <v>243</v>
      </c>
      <c r="AH354" t="s">
        <v>232</v>
      </c>
      <c r="AI354" t="s">
        <v>1058</v>
      </c>
      <c r="AJ354">
        <v>0</v>
      </c>
      <c r="AK354">
        <v>0</v>
      </c>
      <c r="AL354" t="s">
        <v>206</v>
      </c>
      <c r="AM354">
        <v>0</v>
      </c>
      <c r="AN354">
        <v>0</v>
      </c>
      <c r="AO354">
        <v>0</v>
      </c>
      <c r="AP354">
        <v>0</v>
      </c>
      <c r="AQ354" t="s">
        <v>207</v>
      </c>
      <c r="AR354" t="s">
        <v>207</v>
      </c>
      <c r="AS354">
        <v>0</v>
      </c>
      <c r="AT354">
        <v>0</v>
      </c>
      <c r="AU354" t="s">
        <v>207</v>
      </c>
      <c r="AV354" t="s">
        <v>207</v>
      </c>
      <c r="AW354">
        <v>0</v>
      </c>
      <c r="AX354">
        <v>0</v>
      </c>
      <c r="AY354" t="s">
        <v>207</v>
      </c>
      <c r="AZ354" t="s">
        <v>207</v>
      </c>
      <c r="BA354">
        <v>0</v>
      </c>
      <c r="BB354">
        <v>0</v>
      </c>
      <c r="BC354" t="s">
        <v>207</v>
      </c>
      <c r="BD354" t="s">
        <v>207</v>
      </c>
      <c r="BE354">
        <v>0</v>
      </c>
      <c r="BF354">
        <v>0</v>
      </c>
      <c r="BG354" t="s">
        <v>207</v>
      </c>
      <c r="BH354" t="s">
        <v>207</v>
      </c>
      <c r="BI354">
        <v>0</v>
      </c>
      <c r="BJ354">
        <v>0</v>
      </c>
      <c r="BK354">
        <v>0</v>
      </c>
      <c r="BL354">
        <v>881</v>
      </c>
      <c r="BM354">
        <v>0</v>
      </c>
      <c r="BN354">
        <v>0</v>
      </c>
      <c r="BO354" t="s">
        <v>206</v>
      </c>
      <c r="BP354">
        <v>0</v>
      </c>
      <c r="BQ354">
        <v>901</v>
      </c>
      <c r="BR354">
        <v>0</v>
      </c>
      <c r="BS354">
        <v>0</v>
      </c>
      <c r="BT354" t="s">
        <v>206</v>
      </c>
      <c r="BU354">
        <v>0</v>
      </c>
      <c r="BV354">
        <v>2652</v>
      </c>
      <c r="BW354">
        <v>0</v>
      </c>
      <c r="BX354">
        <v>0</v>
      </c>
      <c r="BY354" t="s">
        <v>206</v>
      </c>
      <c r="BZ354">
        <v>0</v>
      </c>
      <c r="CA354">
        <v>233</v>
      </c>
      <c r="CB354">
        <v>0</v>
      </c>
      <c r="CC354">
        <v>0</v>
      </c>
      <c r="CD354" t="s">
        <v>206</v>
      </c>
      <c r="CE354">
        <v>0</v>
      </c>
      <c r="CF354">
        <v>1414</v>
      </c>
      <c r="CG354">
        <v>0</v>
      </c>
      <c r="CH354">
        <v>0</v>
      </c>
      <c r="CI354" t="s">
        <v>206</v>
      </c>
      <c r="CJ354">
        <v>0</v>
      </c>
      <c r="CK354">
        <v>243</v>
      </c>
      <c r="CL354">
        <v>0</v>
      </c>
      <c r="CM354">
        <v>0</v>
      </c>
      <c r="CN354" t="s">
        <v>206</v>
      </c>
      <c r="CO354" t="s">
        <v>207</v>
      </c>
      <c r="CP354">
        <v>0</v>
      </c>
      <c r="CQ354">
        <v>0</v>
      </c>
      <c r="CR354">
        <v>0</v>
      </c>
      <c r="CS354">
        <v>1328</v>
      </c>
      <c r="CT354">
        <v>6324</v>
      </c>
      <c r="CU354" t="s">
        <v>219</v>
      </c>
      <c r="CV354">
        <v>321</v>
      </c>
      <c r="CW354">
        <v>1765</v>
      </c>
      <c r="CX354">
        <v>781</v>
      </c>
      <c r="CY354">
        <v>4390</v>
      </c>
      <c r="CZ354" t="s">
        <v>219</v>
      </c>
      <c r="DA354">
        <f>Table1[[#This Row],[i- returnees internal present household]]+Table1[[#This Row],[k- abroad returnee household]]</f>
        <v>149</v>
      </c>
      <c r="DB354">
        <f>Table1[[#This Row],[i- returnees internal present individuals]]+Table1[[#This Row],[k- abroad returnee individuals]]</f>
        <v>765</v>
      </c>
      <c r="DC354" t="s">
        <v>219</v>
      </c>
      <c r="DD354">
        <v>135</v>
      </c>
      <c r="DE354">
        <v>689</v>
      </c>
      <c r="DF354">
        <v>53</v>
      </c>
      <c r="DG354">
        <v>268</v>
      </c>
      <c r="DH354" t="s">
        <v>232</v>
      </c>
      <c r="DI354" t="s">
        <v>1058</v>
      </c>
      <c r="DJ354" t="s">
        <v>210</v>
      </c>
      <c r="DK354" t="s">
        <v>207</v>
      </c>
      <c r="DL354">
        <v>17</v>
      </c>
      <c r="DM354">
        <v>90</v>
      </c>
      <c r="DN354" t="s">
        <v>232</v>
      </c>
      <c r="DO354" t="s">
        <v>1058</v>
      </c>
      <c r="DP354" t="s">
        <v>242</v>
      </c>
      <c r="DQ354" t="s">
        <v>207</v>
      </c>
      <c r="DR354">
        <v>10</v>
      </c>
      <c r="DS354">
        <v>49</v>
      </c>
      <c r="DT354" t="s">
        <v>232</v>
      </c>
      <c r="DU354" t="s">
        <v>1058</v>
      </c>
      <c r="DV354" t="s">
        <v>242</v>
      </c>
      <c r="DW354" t="s">
        <v>207</v>
      </c>
      <c r="DX354">
        <v>7</v>
      </c>
      <c r="DY354">
        <v>34</v>
      </c>
      <c r="DZ354" t="s">
        <v>232</v>
      </c>
      <c r="EA354" t="s">
        <v>1058</v>
      </c>
      <c r="EB354" t="s">
        <v>242</v>
      </c>
      <c r="EC354" t="s">
        <v>207</v>
      </c>
      <c r="ED354">
        <v>48</v>
      </c>
      <c r="EE354">
        <v>248</v>
      </c>
      <c r="EF354" t="s">
        <v>232</v>
      </c>
      <c r="EG354" t="s">
        <v>1058</v>
      </c>
      <c r="EH354" t="s">
        <v>364</v>
      </c>
      <c r="EI354" t="s">
        <v>207</v>
      </c>
      <c r="EJ354">
        <v>0</v>
      </c>
      <c r="EK354">
        <v>0</v>
      </c>
      <c r="EL354" t="s">
        <v>219</v>
      </c>
      <c r="EM354">
        <v>14</v>
      </c>
      <c r="EN354">
        <v>76</v>
      </c>
      <c r="EO354">
        <v>5</v>
      </c>
      <c r="EP354">
        <v>23</v>
      </c>
      <c r="EQ354" t="s">
        <v>277</v>
      </c>
      <c r="ER354" t="s">
        <v>278</v>
      </c>
      <c r="ES354" t="s">
        <v>210</v>
      </c>
      <c r="ET354" t="s">
        <v>207</v>
      </c>
      <c r="EU354">
        <v>4</v>
      </c>
      <c r="EV354">
        <v>26</v>
      </c>
      <c r="EW354" t="s">
        <v>277</v>
      </c>
      <c r="EX354" t="s">
        <v>278</v>
      </c>
      <c r="EY354" t="s">
        <v>242</v>
      </c>
      <c r="EZ354" t="s">
        <v>207</v>
      </c>
      <c r="FA354">
        <v>2</v>
      </c>
      <c r="FB354">
        <v>12</v>
      </c>
      <c r="FC354" t="s">
        <v>277</v>
      </c>
      <c r="FD354" t="s">
        <v>278</v>
      </c>
      <c r="FE354" t="s">
        <v>242</v>
      </c>
      <c r="FF354" t="s">
        <v>207</v>
      </c>
      <c r="FG354">
        <v>1</v>
      </c>
      <c r="FH354">
        <v>7</v>
      </c>
      <c r="FI354" t="s">
        <v>277</v>
      </c>
      <c r="FJ354" t="s">
        <v>278</v>
      </c>
      <c r="FK354" t="s">
        <v>210</v>
      </c>
      <c r="FL354" t="s">
        <v>207</v>
      </c>
      <c r="FM354">
        <v>2</v>
      </c>
      <c r="FN354">
        <v>8</v>
      </c>
      <c r="FO354" t="s">
        <v>277</v>
      </c>
      <c r="FP354" t="s">
        <v>278</v>
      </c>
      <c r="FQ354" t="s">
        <v>242</v>
      </c>
      <c r="FR354" t="s">
        <v>207</v>
      </c>
      <c r="FS354">
        <v>0</v>
      </c>
      <c r="FT354">
        <v>0</v>
      </c>
      <c r="FU354">
        <v>70</v>
      </c>
      <c r="FV354">
        <v>358</v>
      </c>
      <c r="FW354">
        <v>65</v>
      </c>
      <c r="FX354">
        <v>331</v>
      </c>
      <c r="FY354">
        <v>14</v>
      </c>
      <c r="FZ354">
        <v>76</v>
      </c>
      <c r="GA354">
        <v>0</v>
      </c>
      <c r="GB354">
        <v>0</v>
      </c>
      <c r="GC354" t="s">
        <v>219</v>
      </c>
      <c r="GD354">
        <v>29</v>
      </c>
      <c r="GE354">
        <v>137</v>
      </c>
      <c r="GF354" t="s">
        <v>219</v>
      </c>
      <c r="GG354" t="s">
        <v>232</v>
      </c>
      <c r="GH354" t="s">
        <v>1058</v>
      </c>
      <c r="GI354" t="s">
        <v>219</v>
      </c>
      <c r="GJ354" t="s">
        <v>277</v>
      </c>
      <c r="GK354" t="s">
        <v>219</v>
      </c>
      <c r="GL354">
        <v>33</v>
      </c>
      <c r="GM354">
        <v>167</v>
      </c>
      <c r="GN354" t="s">
        <v>219</v>
      </c>
      <c r="GO354" t="s">
        <v>237</v>
      </c>
      <c r="GP354" t="s">
        <v>211</v>
      </c>
      <c r="GQ354" t="s">
        <v>237</v>
      </c>
      <c r="GR354" t="s">
        <v>1340</v>
      </c>
    </row>
    <row r="355" spans="1:200" x14ac:dyDescent="0.2">
      <c r="A355" t="s">
        <v>643</v>
      </c>
      <c r="B355" t="s">
        <v>288</v>
      </c>
      <c r="C355" t="s">
        <v>683</v>
      </c>
      <c r="D355" t="s">
        <v>289</v>
      </c>
      <c r="E355" t="s">
        <v>1341</v>
      </c>
      <c r="F355" t="s">
        <v>1342</v>
      </c>
      <c r="G355">
        <v>9</v>
      </c>
      <c r="H355">
        <v>9</v>
      </c>
      <c r="I355" t="s">
        <v>219</v>
      </c>
      <c r="J355">
        <v>362</v>
      </c>
      <c r="K355">
        <v>1612</v>
      </c>
      <c r="L355">
        <v>102</v>
      </c>
      <c r="M355">
        <v>428</v>
      </c>
      <c r="N355" t="s">
        <v>288</v>
      </c>
      <c r="O355" t="s">
        <v>289</v>
      </c>
      <c r="P355">
        <v>128</v>
      </c>
      <c r="Q355">
        <v>640</v>
      </c>
      <c r="R355" t="s">
        <v>288</v>
      </c>
      <c r="S355" t="s">
        <v>289</v>
      </c>
      <c r="T355">
        <v>0</v>
      </c>
      <c r="U355">
        <v>0</v>
      </c>
      <c r="V355" t="s">
        <v>207</v>
      </c>
      <c r="W355" t="s">
        <v>207</v>
      </c>
      <c r="X355">
        <v>0</v>
      </c>
      <c r="Y355">
        <v>0</v>
      </c>
      <c r="Z355" t="s">
        <v>207</v>
      </c>
      <c r="AA355" t="s">
        <v>207</v>
      </c>
      <c r="AB355">
        <v>132</v>
      </c>
      <c r="AC355">
        <v>544</v>
      </c>
      <c r="AD355" t="s">
        <v>288</v>
      </c>
      <c r="AE355" t="s">
        <v>289</v>
      </c>
      <c r="AF355">
        <v>0</v>
      </c>
      <c r="AG355">
        <v>0</v>
      </c>
      <c r="AH355" t="s">
        <v>288</v>
      </c>
      <c r="AI355" t="s">
        <v>289</v>
      </c>
      <c r="AJ355">
        <v>0</v>
      </c>
      <c r="AK355">
        <v>0</v>
      </c>
      <c r="AL355" t="s">
        <v>206</v>
      </c>
      <c r="AM355">
        <v>0</v>
      </c>
      <c r="AN355">
        <v>0</v>
      </c>
      <c r="AO355">
        <v>0</v>
      </c>
      <c r="AP355">
        <v>0</v>
      </c>
      <c r="AQ355" t="s">
        <v>207</v>
      </c>
      <c r="AR355" t="s">
        <v>207</v>
      </c>
      <c r="AS355">
        <v>0</v>
      </c>
      <c r="AT355">
        <v>0</v>
      </c>
      <c r="AU355" t="s">
        <v>207</v>
      </c>
      <c r="AV355" t="s">
        <v>207</v>
      </c>
      <c r="AW355">
        <v>0</v>
      </c>
      <c r="AX355">
        <v>0</v>
      </c>
      <c r="AY355" t="s">
        <v>207</v>
      </c>
      <c r="AZ355" t="s">
        <v>207</v>
      </c>
      <c r="BA355">
        <v>0</v>
      </c>
      <c r="BB355">
        <v>0</v>
      </c>
      <c r="BC355" t="s">
        <v>207</v>
      </c>
      <c r="BD355" t="s">
        <v>207</v>
      </c>
      <c r="BE355">
        <v>0</v>
      </c>
      <c r="BF355">
        <v>0</v>
      </c>
      <c r="BG355" t="s">
        <v>207</v>
      </c>
      <c r="BH355" t="s">
        <v>207</v>
      </c>
      <c r="BI355">
        <v>0</v>
      </c>
      <c r="BJ355">
        <v>0</v>
      </c>
      <c r="BK355">
        <v>428</v>
      </c>
      <c r="BL355">
        <v>0</v>
      </c>
      <c r="BM355">
        <v>0</v>
      </c>
      <c r="BN355">
        <v>0</v>
      </c>
      <c r="BO355" t="s">
        <v>206</v>
      </c>
      <c r="BP355">
        <v>640</v>
      </c>
      <c r="BQ355">
        <v>0</v>
      </c>
      <c r="BR355">
        <v>0</v>
      </c>
      <c r="BS355">
        <v>0</v>
      </c>
      <c r="BT355" t="s">
        <v>206</v>
      </c>
      <c r="BU355">
        <v>0</v>
      </c>
      <c r="BV355">
        <v>0</v>
      </c>
      <c r="BW355">
        <v>0</v>
      </c>
      <c r="BX355">
        <v>0</v>
      </c>
      <c r="BY355" t="s">
        <v>206</v>
      </c>
      <c r="BZ355">
        <v>0</v>
      </c>
      <c r="CA355">
        <v>0</v>
      </c>
      <c r="CB355">
        <v>0</v>
      </c>
      <c r="CC355">
        <v>0</v>
      </c>
      <c r="CD355" t="s">
        <v>206</v>
      </c>
      <c r="CE355">
        <v>0</v>
      </c>
      <c r="CF355">
        <v>544</v>
      </c>
      <c r="CG355">
        <v>0</v>
      </c>
      <c r="CH355">
        <v>0</v>
      </c>
      <c r="CI355" t="s">
        <v>206</v>
      </c>
      <c r="CJ355">
        <v>0</v>
      </c>
      <c r="CK355">
        <v>0</v>
      </c>
      <c r="CL355">
        <v>0</v>
      </c>
      <c r="CM355">
        <v>0</v>
      </c>
      <c r="CN355" t="s">
        <v>206</v>
      </c>
      <c r="CO355" t="s">
        <v>207</v>
      </c>
      <c r="CP355">
        <v>0</v>
      </c>
      <c r="CQ355">
        <v>0</v>
      </c>
      <c r="CR355">
        <v>0</v>
      </c>
      <c r="CS355">
        <v>362</v>
      </c>
      <c r="CT355">
        <v>1612</v>
      </c>
      <c r="CU355" t="s">
        <v>206</v>
      </c>
      <c r="CV355">
        <v>0</v>
      </c>
      <c r="CW355">
        <v>0</v>
      </c>
      <c r="CX355">
        <v>4210</v>
      </c>
      <c r="CY355">
        <v>23156</v>
      </c>
      <c r="CZ355" t="s">
        <v>219</v>
      </c>
      <c r="DA355">
        <f>Table1[[#This Row],[i- returnees internal present household]]+Table1[[#This Row],[k- abroad returnee household]]</f>
        <v>1284</v>
      </c>
      <c r="DB355">
        <f>Table1[[#This Row],[i- returnees internal present individuals]]+Table1[[#This Row],[k- abroad returnee individuals]]</f>
        <v>6266</v>
      </c>
      <c r="DC355" t="s">
        <v>219</v>
      </c>
      <c r="DD355">
        <v>1108</v>
      </c>
      <c r="DE355">
        <v>5473</v>
      </c>
      <c r="DF355">
        <v>118</v>
      </c>
      <c r="DG355">
        <v>528</v>
      </c>
      <c r="DH355" t="s">
        <v>288</v>
      </c>
      <c r="DI355" t="s">
        <v>289</v>
      </c>
      <c r="DJ355" t="s">
        <v>491</v>
      </c>
      <c r="DK355" t="s">
        <v>207</v>
      </c>
      <c r="DL355">
        <v>138</v>
      </c>
      <c r="DM355">
        <v>733</v>
      </c>
      <c r="DN355" t="s">
        <v>288</v>
      </c>
      <c r="DO355" t="s">
        <v>289</v>
      </c>
      <c r="DP355" t="s">
        <v>491</v>
      </c>
      <c r="DQ355" t="s">
        <v>207</v>
      </c>
      <c r="DR355">
        <v>248</v>
      </c>
      <c r="DS355">
        <v>1317</v>
      </c>
      <c r="DT355" t="s">
        <v>288</v>
      </c>
      <c r="DU355" t="s">
        <v>289</v>
      </c>
      <c r="DV355" t="s">
        <v>491</v>
      </c>
      <c r="DW355" t="s">
        <v>207</v>
      </c>
      <c r="DX355">
        <v>192</v>
      </c>
      <c r="DY355">
        <v>1017</v>
      </c>
      <c r="DZ355" t="s">
        <v>288</v>
      </c>
      <c r="EA355" t="s">
        <v>646</v>
      </c>
      <c r="EB355" t="s">
        <v>491</v>
      </c>
      <c r="EC355" t="s">
        <v>207</v>
      </c>
      <c r="ED355">
        <v>412</v>
      </c>
      <c r="EE355">
        <v>1878</v>
      </c>
      <c r="EF355" t="s">
        <v>288</v>
      </c>
      <c r="EG355" t="s">
        <v>646</v>
      </c>
      <c r="EH355" t="s">
        <v>491</v>
      </c>
      <c r="EI355" t="s">
        <v>207</v>
      </c>
      <c r="EJ355">
        <v>0</v>
      </c>
      <c r="EK355">
        <v>0</v>
      </c>
      <c r="EL355" t="s">
        <v>219</v>
      </c>
      <c r="EM355">
        <v>176</v>
      </c>
      <c r="EN355">
        <v>793</v>
      </c>
      <c r="EO355">
        <v>0</v>
      </c>
      <c r="EP355">
        <v>0</v>
      </c>
      <c r="EQ355" t="s">
        <v>207</v>
      </c>
      <c r="ER355" t="s">
        <v>207</v>
      </c>
      <c r="ES355" t="s">
        <v>207</v>
      </c>
      <c r="ET355" t="s">
        <v>207</v>
      </c>
      <c r="EU355">
        <v>6</v>
      </c>
      <c r="EV355">
        <v>34</v>
      </c>
      <c r="EW355" t="s">
        <v>277</v>
      </c>
      <c r="EX355" t="s">
        <v>854</v>
      </c>
      <c r="EY355" t="s">
        <v>491</v>
      </c>
      <c r="EZ355" t="s">
        <v>207</v>
      </c>
      <c r="FA355">
        <v>32</v>
      </c>
      <c r="FB355">
        <v>167</v>
      </c>
      <c r="FC355" t="s">
        <v>277</v>
      </c>
      <c r="FD355" t="s">
        <v>854</v>
      </c>
      <c r="FE355" t="s">
        <v>491</v>
      </c>
      <c r="FF355" t="s">
        <v>207</v>
      </c>
      <c r="FG355">
        <v>61</v>
      </c>
      <c r="FH355">
        <v>321</v>
      </c>
      <c r="FI355" t="s">
        <v>277</v>
      </c>
      <c r="FJ355" t="s">
        <v>854</v>
      </c>
      <c r="FK355" t="s">
        <v>491</v>
      </c>
      <c r="FL355" t="s">
        <v>207</v>
      </c>
      <c r="FM355">
        <v>77</v>
      </c>
      <c r="FN355">
        <v>271</v>
      </c>
      <c r="FO355" t="s">
        <v>277</v>
      </c>
      <c r="FP355" t="s">
        <v>854</v>
      </c>
      <c r="FQ355" t="s">
        <v>491</v>
      </c>
      <c r="FR355" t="s">
        <v>207</v>
      </c>
      <c r="FS355">
        <v>0</v>
      </c>
      <c r="FT355">
        <v>0</v>
      </c>
      <c r="FU355">
        <v>402</v>
      </c>
      <c r="FV355">
        <v>2313</v>
      </c>
      <c r="FW355">
        <v>373</v>
      </c>
      <c r="FX355">
        <v>1879</v>
      </c>
      <c r="FY355">
        <v>509</v>
      </c>
      <c r="FZ355">
        <v>2074</v>
      </c>
      <c r="GA355">
        <v>0</v>
      </c>
      <c r="GB355">
        <v>0</v>
      </c>
      <c r="GC355" t="s">
        <v>219</v>
      </c>
      <c r="GD355">
        <v>41</v>
      </c>
      <c r="GE355">
        <v>229</v>
      </c>
      <c r="GF355" t="s">
        <v>219</v>
      </c>
      <c r="GG355" t="s">
        <v>288</v>
      </c>
      <c r="GH355" t="s">
        <v>646</v>
      </c>
      <c r="GI355" t="s">
        <v>219</v>
      </c>
      <c r="GJ355" t="s">
        <v>277</v>
      </c>
      <c r="GK355" t="s">
        <v>219</v>
      </c>
      <c r="GL355">
        <v>58</v>
      </c>
      <c r="GM355">
        <v>293</v>
      </c>
      <c r="GN355" t="s">
        <v>206</v>
      </c>
      <c r="GO355" t="s">
        <v>237</v>
      </c>
      <c r="GP355" t="s">
        <v>212</v>
      </c>
      <c r="GQ355" t="s">
        <v>212</v>
      </c>
      <c r="GR355" t="s">
        <v>1343</v>
      </c>
    </row>
    <row r="356" spans="1:200" x14ac:dyDescent="0.2">
      <c r="A356" t="s">
        <v>215</v>
      </c>
      <c r="B356" t="s">
        <v>216</v>
      </c>
      <c r="C356" t="s">
        <v>409</v>
      </c>
      <c r="D356" t="s">
        <v>410</v>
      </c>
      <c r="E356" t="s">
        <v>1344</v>
      </c>
      <c r="F356" t="s">
        <v>1345</v>
      </c>
      <c r="G356">
        <v>9</v>
      </c>
      <c r="H356">
        <v>9</v>
      </c>
      <c r="I356" t="s">
        <v>219</v>
      </c>
      <c r="J356">
        <v>398</v>
      </c>
      <c r="K356">
        <v>2456</v>
      </c>
      <c r="L356">
        <v>76</v>
      </c>
      <c r="M356">
        <v>485</v>
      </c>
      <c r="N356" t="s">
        <v>216</v>
      </c>
      <c r="O356" t="s">
        <v>255</v>
      </c>
      <c r="P356">
        <v>65</v>
      </c>
      <c r="Q356">
        <v>414</v>
      </c>
      <c r="R356" t="s">
        <v>216</v>
      </c>
      <c r="S356" t="s">
        <v>255</v>
      </c>
      <c r="T356">
        <v>105</v>
      </c>
      <c r="U356">
        <v>588</v>
      </c>
      <c r="V356" t="s">
        <v>253</v>
      </c>
      <c r="W356" t="s">
        <v>254</v>
      </c>
      <c r="X356">
        <v>29</v>
      </c>
      <c r="Y356">
        <v>185</v>
      </c>
      <c r="Z356" t="s">
        <v>216</v>
      </c>
      <c r="AA356" t="s">
        <v>499</v>
      </c>
      <c r="AB356">
        <v>64</v>
      </c>
      <c r="AC356">
        <v>408</v>
      </c>
      <c r="AD356" t="s">
        <v>216</v>
      </c>
      <c r="AE356" t="s">
        <v>499</v>
      </c>
      <c r="AF356">
        <v>59</v>
      </c>
      <c r="AG356">
        <v>376</v>
      </c>
      <c r="AH356" t="s">
        <v>216</v>
      </c>
      <c r="AI356" t="s">
        <v>410</v>
      </c>
      <c r="AJ356">
        <v>0</v>
      </c>
      <c r="AK356">
        <v>0</v>
      </c>
      <c r="AL356" t="s">
        <v>219</v>
      </c>
      <c r="AM356">
        <v>28</v>
      </c>
      <c r="AN356">
        <v>165</v>
      </c>
      <c r="AO356">
        <v>1</v>
      </c>
      <c r="AP356">
        <v>6</v>
      </c>
      <c r="AQ356" t="s">
        <v>208</v>
      </c>
      <c r="AR356" t="s">
        <v>209</v>
      </c>
      <c r="AS356">
        <v>2</v>
      </c>
      <c r="AT356">
        <v>6</v>
      </c>
      <c r="AU356" t="s">
        <v>281</v>
      </c>
      <c r="AV356" t="s">
        <v>436</v>
      </c>
      <c r="AW356">
        <v>8</v>
      </c>
      <c r="AX356">
        <v>48</v>
      </c>
      <c r="AY356" t="s">
        <v>279</v>
      </c>
      <c r="AZ356" t="s">
        <v>414</v>
      </c>
      <c r="BA356">
        <v>9</v>
      </c>
      <c r="BB356">
        <v>54</v>
      </c>
      <c r="BC356" t="s">
        <v>208</v>
      </c>
      <c r="BD356" t="s">
        <v>209</v>
      </c>
      <c r="BE356">
        <v>8</v>
      </c>
      <c r="BF356">
        <v>51</v>
      </c>
      <c r="BG356" t="s">
        <v>208</v>
      </c>
      <c r="BH356" t="s">
        <v>209</v>
      </c>
      <c r="BI356">
        <v>0</v>
      </c>
      <c r="BJ356">
        <v>0</v>
      </c>
      <c r="BK356">
        <v>485</v>
      </c>
      <c r="BL356">
        <v>0</v>
      </c>
      <c r="BM356">
        <v>0</v>
      </c>
      <c r="BN356">
        <v>0</v>
      </c>
      <c r="BO356" t="s">
        <v>206</v>
      </c>
      <c r="BP356">
        <v>414</v>
      </c>
      <c r="BQ356">
        <v>0</v>
      </c>
      <c r="BR356">
        <v>0</v>
      </c>
      <c r="BS356">
        <v>0</v>
      </c>
      <c r="BT356" t="s">
        <v>206</v>
      </c>
      <c r="BU356">
        <v>588</v>
      </c>
      <c r="BV356">
        <v>0</v>
      </c>
      <c r="BW356">
        <v>0</v>
      </c>
      <c r="BX356">
        <v>0</v>
      </c>
      <c r="BY356" t="s">
        <v>206</v>
      </c>
      <c r="BZ356">
        <v>0</v>
      </c>
      <c r="CA356">
        <v>185</v>
      </c>
      <c r="CB356">
        <v>0</v>
      </c>
      <c r="CC356">
        <v>0</v>
      </c>
      <c r="CD356" t="s">
        <v>206</v>
      </c>
      <c r="CE356">
        <v>0</v>
      </c>
      <c r="CF356">
        <v>0</v>
      </c>
      <c r="CG356">
        <v>408</v>
      </c>
      <c r="CH356">
        <v>0</v>
      </c>
      <c r="CI356" t="s">
        <v>206</v>
      </c>
      <c r="CJ356">
        <v>0</v>
      </c>
      <c r="CK356">
        <v>0</v>
      </c>
      <c r="CL356">
        <v>376</v>
      </c>
      <c r="CM356">
        <v>0</v>
      </c>
      <c r="CN356" t="s">
        <v>206</v>
      </c>
      <c r="CO356" t="s">
        <v>207</v>
      </c>
      <c r="CP356">
        <v>0</v>
      </c>
      <c r="CQ356">
        <v>10</v>
      </c>
      <c r="CR356">
        <v>64</v>
      </c>
      <c r="CS356">
        <v>388</v>
      </c>
      <c r="CT356">
        <v>2392</v>
      </c>
      <c r="CU356" t="s">
        <v>219</v>
      </c>
      <c r="CV356">
        <v>1</v>
      </c>
      <c r="CW356">
        <v>6</v>
      </c>
      <c r="CX356">
        <v>1671</v>
      </c>
      <c r="CY356">
        <v>9023</v>
      </c>
      <c r="CZ356" t="s">
        <v>219</v>
      </c>
      <c r="DA356">
        <f>Table1[[#This Row],[i- returnees internal present household]]+Table1[[#This Row],[k- abroad returnee household]]</f>
        <v>483</v>
      </c>
      <c r="DB356">
        <f>Table1[[#This Row],[i- returnees internal present individuals]]+Table1[[#This Row],[k- abroad returnee individuals]]</f>
        <v>2532</v>
      </c>
      <c r="DC356" t="s">
        <v>219</v>
      </c>
      <c r="DD356">
        <v>187</v>
      </c>
      <c r="DE356">
        <v>935</v>
      </c>
      <c r="DF356">
        <v>16</v>
      </c>
      <c r="DG356">
        <v>80</v>
      </c>
      <c r="DH356" t="s">
        <v>216</v>
      </c>
      <c r="DI356" t="s">
        <v>255</v>
      </c>
      <c r="DJ356" t="s">
        <v>210</v>
      </c>
      <c r="DK356" t="s">
        <v>207</v>
      </c>
      <c r="DL356">
        <v>21</v>
      </c>
      <c r="DM356">
        <v>105</v>
      </c>
      <c r="DN356" t="s">
        <v>216</v>
      </c>
      <c r="DO356" t="s">
        <v>434</v>
      </c>
      <c r="DP356" t="s">
        <v>210</v>
      </c>
      <c r="DQ356" t="s">
        <v>207</v>
      </c>
      <c r="DR356">
        <v>29</v>
      </c>
      <c r="DS356">
        <v>145</v>
      </c>
      <c r="DT356" t="s">
        <v>253</v>
      </c>
      <c r="DU356" t="s">
        <v>254</v>
      </c>
      <c r="DV356" t="s">
        <v>210</v>
      </c>
      <c r="DW356" t="s">
        <v>207</v>
      </c>
      <c r="DX356">
        <v>22</v>
      </c>
      <c r="DY356">
        <v>110</v>
      </c>
      <c r="DZ356" t="s">
        <v>216</v>
      </c>
      <c r="EA356" t="s">
        <v>410</v>
      </c>
      <c r="EB356" t="s">
        <v>242</v>
      </c>
      <c r="EC356" t="s">
        <v>207</v>
      </c>
      <c r="ED356">
        <v>99</v>
      </c>
      <c r="EE356">
        <v>495</v>
      </c>
      <c r="EF356" t="s">
        <v>216</v>
      </c>
      <c r="EG356" t="s">
        <v>223</v>
      </c>
      <c r="EH356" t="s">
        <v>242</v>
      </c>
      <c r="EI356" t="s">
        <v>207</v>
      </c>
      <c r="EJ356">
        <v>0</v>
      </c>
      <c r="EK356">
        <v>0</v>
      </c>
      <c r="EL356" t="s">
        <v>219</v>
      </c>
      <c r="EM356">
        <v>296</v>
      </c>
      <c r="EN356">
        <v>1597</v>
      </c>
      <c r="EO356">
        <v>0</v>
      </c>
      <c r="EP356">
        <v>0</v>
      </c>
      <c r="EQ356" t="s">
        <v>207</v>
      </c>
      <c r="ER356" t="s">
        <v>207</v>
      </c>
      <c r="ES356" t="s">
        <v>207</v>
      </c>
      <c r="ET356" t="s">
        <v>207</v>
      </c>
      <c r="EU356">
        <v>6</v>
      </c>
      <c r="EV356">
        <v>32</v>
      </c>
      <c r="EW356" t="s">
        <v>208</v>
      </c>
      <c r="EX356" t="s">
        <v>209</v>
      </c>
      <c r="EY356" t="s">
        <v>364</v>
      </c>
      <c r="EZ356" t="s">
        <v>207</v>
      </c>
      <c r="FA356">
        <v>11</v>
      </c>
      <c r="FB356">
        <v>59</v>
      </c>
      <c r="FC356" t="s">
        <v>208</v>
      </c>
      <c r="FD356" t="s">
        <v>209</v>
      </c>
      <c r="FE356" t="s">
        <v>364</v>
      </c>
      <c r="FF356" t="s">
        <v>207</v>
      </c>
      <c r="FG356">
        <v>9</v>
      </c>
      <c r="FH356">
        <v>49</v>
      </c>
      <c r="FI356" t="s">
        <v>208</v>
      </c>
      <c r="FJ356" t="s">
        <v>209</v>
      </c>
      <c r="FK356" t="s">
        <v>242</v>
      </c>
      <c r="FL356" t="s">
        <v>207</v>
      </c>
      <c r="FM356">
        <v>270</v>
      </c>
      <c r="FN356">
        <v>1457</v>
      </c>
      <c r="FO356" t="s">
        <v>208</v>
      </c>
      <c r="FP356" t="s">
        <v>209</v>
      </c>
      <c r="FQ356" t="s">
        <v>364</v>
      </c>
      <c r="FR356" t="s">
        <v>207</v>
      </c>
      <c r="FS356">
        <v>0</v>
      </c>
      <c r="FT356">
        <v>0</v>
      </c>
      <c r="FU356">
        <v>205</v>
      </c>
      <c r="FV356">
        <v>1075</v>
      </c>
      <c r="FW356">
        <v>182</v>
      </c>
      <c r="FX356">
        <v>954</v>
      </c>
      <c r="FY356">
        <v>96</v>
      </c>
      <c r="FZ356">
        <v>503</v>
      </c>
      <c r="GA356">
        <v>0</v>
      </c>
      <c r="GB356">
        <v>0</v>
      </c>
      <c r="GC356" t="s">
        <v>219</v>
      </c>
      <c r="GD356">
        <v>125</v>
      </c>
      <c r="GE356">
        <v>625</v>
      </c>
      <c r="GF356" t="s">
        <v>219</v>
      </c>
      <c r="GG356" t="s">
        <v>216</v>
      </c>
      <c r="GH356" t="s">
        <v>434</v>
      </c>
      <c r="GI356" t="s">
        <v>219</v>
      </c>
      <c r="GJ356" t="s">
        <v>208</v>
      </c>
      <c r="GK356" t="s">
        <v>219</v>
      </c>
      <c r="GL356">
        <v>41</v>
      </c>
      <c r="GM356">
        <v>207</v>
      </c>
      <c r="GN356" t="s">
        <v>219</v>
      </c>
      <c r="GO356" t="s">
        <v>212</v>
      </c>
      <c r="GP356" t="s">
        <v>212</v>
      </c>
      <c r="GQ356" t="s">
        <v>211</v>
      </c>
      <c r="GR356" t="s">
        <v>1346</v>
      </c>
    </row>
    <row r="357" spans="1:200" x14ac:dyDescent="0.2">
      <c r="A357" t="s">
        <v>202</v>
      </c>
      <c r="B357" t="s">
        <v>203</v>
      </c>
      <c r="C357" t="s">
        <v>466</v>
      </c>
      <c r="D357" t="s">
        <v>467</v>
      </c>
      <c r="E357" t="s">
        <v>1347</v>
      </c>
      <c r="F357" t="s">
        <v>467</v>
      </c>
      <c r="G357">
        <v>9</v>
      </c>
      <c r="H357">
        <v>9</v>
      </c>
      <c r="I357" t="s">
        <v>219</v>
      </c>
      <c r="J357">
        <v>253</v>
      </c>
      <c r="K357">
        <v>1752</v>
      </c>
      <c r="L357">
        <v>0</v>
      </c>
      <c r="M357">
        <v>0</v>
      </c>
      <c r="N357" t="s">
        <v>207</v>
      </c>
      <c r="O357" t="s">
        <v>207</v>
      </c>
      <c r="P357">
        <v>33</v>
      </c>
      <c r="Q357">
        <v>200</v>
      </c>
      <c r="R357" t="s">
        <v>203</v>
      </c>
      <c r="S357" t="s">
        <v>286</v>
      </c>
      <c r="T357">
        <v>40</v>
      </c>
      <c r="U357">
        <v>300</v>
      </c>
      <c r="V357" t="s">
        <v>203</v>
      </c>
      <c r="W357" t="s">
        <v>286</v>
      </c>
      <c r="X357">
        <v>80</v>
      </c>
      <c r="Y357">
        <v>500</v>
      </c>
      <c r="Z357" t="s">
        <v>203</v>
      </c>
      <c r="AA357" t="s">
        <v>287</v>
      </c>
      <c r="AB357">
        <v>80</v>
      </c>
      <c r="AC357">
        <v>600</v>
      </c>
      <c r="AD357" t="s">
        <v>203</v>
      </c>
      <c r="AE357" t="s">
        <v>286</v>
      </c>
      <c r="AF357">
        <v>20</v>
      </c>
      <c r="AG357">
        <v>152</v>
      </c>
      <c r="AH357" t="s">
        <v>203</v>
      </c>
      <c r="AI357" t="s">
        <v>286</v>
      </c>
      <c r="AJ357">
        <v>0</v>
      </c>
      <c r="AK357">
        <v>0</v>
      </c>
      <c r="AL357" t="s">
        <v>219</v>
      </c>
      <c r="AM357">
        <v>93</v>
      </c>
      <c r="AN357">
        <v>534</v>
      </c>
      <c r="AO357">
        <v>0</v>
      </c>
      <c r="AP357">
        <v>0</v>
      </c>
      <c r="AQ357" t="s">
        <v>207</v>
      </c>
      <c r="AR357" t="s">
        <v>207</v>
      </c>
      <c r="AS357">
        <v>10</v>
      </c>
      <c r="AT357">
        <v>50</v>
      </c>
      <c r="AU357" t="s">
        <v>277</v>
      </c>
      <c r="AV357" t="s">
        <v>803</v>
      </c>
      <c r="AW357">
        <v>45</v>
      </c>
      <c r="AX357">
        <v>250</v>
      </c>
      <c r="AY357" t="s">
        <v>277</v>
      </c>
      <c r="AZ357" t="s">
        <v>471</v>
      </c>
      <c r="BA357">
        <v>33</v>
      </c>
      <c r="BB357">
        <v>200</v>
      </c>
      <c r="BC357" t="s">
        <v>277</v>
      </c>
      <c r="BD357" t="s">
        <v>471</v>
      </c>
      <c r="BE357">
        <v>5</v>
      </c>
      <c r="BF357">
        <v>34</v>
      </c>
      <c r="BG357" t="s">
        <v>277</v>
      </c>
      <c r="BH357" t="s">
        <v>471</v>
      </c>
      <c r="BI357">
        <v>0</v>
      </c>
      <c r="BJ357">
        <v>0</v>
      </c>
      <c r="BK357">
        <v>0</v>
      </c>
      <c r="BL357">
        <v>0</v>
      </c>
      <c r="BM357">
        <v>0</v>
      </c>
      <c r="BN357">
        <v>0</v>
      </c>
      <c r="BO357" t="s">
        <v>206</v>
      </c>
      <c r="BP357">
        <v>0</v>
      </c>
      <c r="BQ357">
        <v>200</v>
      </c>
      <c r="BR357">
        <v>0</v>
      </c>
      <c r="BS357">
        <v>0</v>
      </c>
      <c r="BT357" t="s">
        <v>206</v>
      </c>
      <c r="BU357">
        <v>300</v>
      </c>
      <c r="BV357">
        <v>0</v>
      </c>
      <c r="BW357">
        <v>0</v>
      </c>
      <c r="BX357">
        <v>0</v>
      </c>
      <c r="BY357" t="s">
        <v>206</v>
      </c>
      <c r="BZ357">
        <v>500</v>
      </c>
      <c r="CA357">
        <v>0</v>
      </c>
      <c r="CB357">
        <v>0</v>
      </c>
      <c r="CC357">
        <v>0</v>
      </c>
      <c r="CD357" t="s">
        <v>206</v>
      </c>
      <c r="CE357">
        <v>600</v>
      </c>
      <c r="CF357">
        <v>0</v>
      </c>
      <c r="CG357">
        <v>0</v>
      </c>
      <c r="CH357">
        <v>0</v>
      </c>
      <c r="CI357" t="s">
        <v>206</v>
      </c>
      <c r="CJ357">
        <v>152</v>
      </c>
      <c r="CK357">
        <v>0</v>
      </c>
      <c r="CL357">
        <v>0</v>
      </c>
      <c r="CM357">
        <v>0</v>
      </c>
      <c r="CN357" t="s">
        <v>206</v>
      </c>
      <c r="CO357" t="s">
        <v>207</v>
      </c>
      <c r="CP357">
        <v>0</v>
      </c>
      <c r="CQ357">
        <v>0</v>
      </c>
      <c r="CR357">
        <v>0</v>
      </c>
      <c r="CS357">
        <v>253</v>
      </c>
      <c r="CT357">
        <v>1752</v>
      </c>
      <c r="CU357" t="s">
        <v>219</v>
      </c>
      <c r="CV357">
        <v>15</v>
      </c>
      <c r="CW357">
        <v>130</v>
      </c>
      <c r="CX357">
        <v>600</v>
      </c>
      <c r="CY357">
        <v>3500</v>
      </c>
      <c r="CZ357" t="s">
        <v>219</v>
      </c>
      <c r="DA357">
        <f>Table1[[#This Row],[i- returnees internal present household]]+Table1[[#This Row],[k- abroad returnee household]]</f>
        <v>418</v>
      </c>
      <c r="DB357">
        <f>Table1[[#This Row],[i- returnees internal present individuals]]+Table1[[#This Row],[k- abroad returnee individuals]]</f>
        <v>2773</v>
      </c>
      <c r="DC357" t="s">
        <v>219</v>
      </c>
      <c r="DD357">
        <v>66</v>
      </c>
      <c r="DE357">
        <v>484</v>
      </c>
      <c r="DF357">
        <v>0</v>
      </c>
      <c r="DG357">
        <v>0</v>
      </c>
      <c r="DH357" t="s">
        <v>207</v>
      </c>
      <c r="DI357" t="s">
        <v>207</v>
      </c>
      <c r="DJ357" t="s">
        <v>207</v>
      </c>
      <c r="DK357" t="s">
        <v>207</v>
      </c>
      <c r="DL357">
        <v>5</v>
      </c>
      <c r="DM357">
        <v>24</v>
      </c>
      <c r="DN357" t="s">
        <v>203</v>
      </c>
      <c r="DO357" t="s">
        <v>286</v>
      </c>
      <c r="DP357" t="s">
        <v>210</v>
      </c>
      <c r="DQ357" t="s">
        <v>207</v>
      </c>
      <c r="DR357">
        <v>10</v>
      </c>
      <c r="DS357">
        <v>50</v>
      </c>
      <c r="DT357" t="s">
        <v>203</v>
      </c>
      <c r="DU357" t="s">
        <v>286</v>
      </c>
      <c r="DV357" t="s">
        <v>210</v>
      </c>
      <c r="DW357" t="s">
        <v>207</v>
      </c>
      <c r="DX357">
        <v>20</v>
      </c>
      <c r="DY357">
        <v>150</v>
      </c>
      <c r="DZ357" t="s">
        <v>203</v>
      </c>
      <c r="EA357" t="s">
        <v>286</v>
      </c>
      <c r="EB357" t="s">
        <v>210</v>
      </c>
      <c r="EC357" t="s">
        <v>207</v>
      </c>
      <c r="ED357">
        <v>31</v>
      </c>
      <c r="EE357">
        <v>260</v>
      </c>
      <c r="EF357" t="s">
        <v>203</v>
      </c>
      <c r="EG357" t="s">
        <v>286</v>
      </c>
      <c r="EH357" t="s">
        <v>210</v>
      </c>
      <c r="EI357" t="s">
        <v>207</v>
      </c>
      <c r="EJ357">
        <v>0</v>
      </c>
      <c r="EK357">
        <v>0</v>
      </c>
      <c r="EL357" t="s">
        <v>219</v>
      </c>
      <c r="EM357">
        <v>352</v>
      </c>
      <c r="EN357">
        <v>2289</v>
      </c>
      <c r="EO357">
        <v>5</v>
      </c>
      <c r="EP357">
        <v>20</v>
      </c>
      <c r="EQ357" t="s">
        <v>277</v>
      </c>
      <c r="ER357" t="s">
        <v>471</v>
      </c>
      <c r="ES357" t="s">
        <v>210</v>
      </c>
      <c r="ET357" t="s">
        <v>207</v>
      </c>
      <c r="EU357">
        <v>15</v>
      </c>
      <c r="EV357">
        <v>80</v>
      </c>
      <c r="EW357" t="s">
        <v>277</v>
      </c>
      <c r="EX357" t="s">
        <v>471</v>
      </c>
      <c r="EY357" t="s">
        <v>210</v>
      </c>
      <c r="EZ357" t="s">
        <v>207</v>
      </c>
      <c r="FA357">
        <v>50</v>
      </c>
      <c r="FB357">
        <v>289</v>
      </c>
      <c r="FC357" t="s">
        <v>277</v>
      </c>
      <c r="FD357" t="s">
        <v>471</v>
      </c>
      <c r="FE357" t="s">
        <v>210</v>
      </c>
      <c r="FF357" t="s">
        <v>207</v>
      </c>
      <c r="FG357">
        <v>100</v>
      </c>
      <c r="FH357">
        <v>800</v>
      </c>
      <c r="FI357" t="s">
        <v>277</v>
      </c>
      <c r="FJ357" t="s">
        <v>803</v>
      </c>
      <c r="FK357" t="s">
        <v>210</v>
      </c>
      <c r="FL357" t="s">
        <v>207</v>
      </c>
      <c r="FM357">
        <v>182</v>
      </c>
      <c r="FN357">
        <v>1100</v>
      </c>
      <c r="FO357" t="s">
        <v>277</v>
      </c>
      <c r="FP357" t="s">
        <v>803</v>
      </c>
      <c r="FQ357" t="s">
        <v>210</v>
      </c>
      <c r="FR357" t="s">
        <v>207</v>
      </c>
      <c r="FS357">
        <v>0</v>
      </c>
      <c r="FT357">
        <v>0</v>
      </c>
      <c r="FU357">
        <v>80</v>
      </c>
      <c r="FV357">
        <v>700</v>
      </c>
      <c r="FW357">
        <v>138</v>
      </c>
      <c r="FX357">
        <v>1000</v>
      </c>
      <c r="FY357">
        <v>200</v>
      </c>
      <c r="FZ357">
        <v>1073</v>
      </c>
      <c r="GA357">
        <v>0</v>
      </c>
      <c r="GB357">
        <v>0</v>
      </c>
      <c r="GC357" t="s">
        <v>219</v>
      </c>
      <c r="GD357">
        <v>1769</v>
      </c>
      <c r="GE357">
        <v>8870</v>
      </c>
      <c r="GF357" t="s">
        <v>219</v>
      </c>
      <c r="GG357" t="s">
        <v>203</v>
      </c>
      <c r="GH357" t="s">
        <v>286</v>
      </c>
      <c r="GI357" t="s">
        <v>219</v>
      </c>
      <c r="GJ357" t="s">
        <v>277</v>
      </c>
      <c r="GK357" t="s">
        <v>219</v>
      </c>
      <c r="GL357">
        <v>23</v>
      </c>
      <c r="GM357">
        <v>116</v>
      </c>
      <c r="GN357" t="s">
        <v>219</v>
      </c>
      <c r="GO357" t="s">
        <v>212</v>
      </c>
      <c r="GP357" t="s">
        <v>212</v>
      </c>
      <c r="GQ357" t="s">
        <v>212</v>
      </c>
      <c r="GR357" t="s">
        <v>220</v>
      </c>
    </row>
    <row r="358" spans="1:200" x14ac:dyDescent="0.2">
      <c r="A358" t="s">
        <v>231</v>
      </c>
      <c r="B358" t="s">
        <v>232</v>
      </c>
      <c r="C358" t="s">
        <v>750</v>
      </c>
      <c r="D358" t="s">
        <v>751</v>
      </c>
      <c r="E358" t="s">
        <v>1348</v>
      </c>
      <c r="F358" t="s">
        <v>1349</v>
      </c>
      <c r="G358">
        <v>9</v>
      </c>
      <c r="H358">
        <v>9</v>
      </c>
      <c r="I358" t="s">
        <v>219</v>
      </c>
      <c r="J358">
        <v>1163</v>
      </c>
      <c r="K358">
        <v>6076</v>
      </c>
      <c r="L358">
        <v>286</v>
      </c>
      <c r="M358">
        <v>1501</v>
      </c>
      <c r="N358" t="s">
        <v>232</v>
      </c>
      <c r="O358" t="s">
        <v>834</v>
      </c>
      <c r="P358">
        <v>127</v>
      </c>
      <c r="Q358">
        <v>635</v>
      </c>
      <c r="R358" t="s">
        <v>232</v>
      </c>
      <c r="S358" t="s">
        <v>834</v>
      </c>
      <c r="T358">
        <v>166</v>
      </c>
      <c r="U358">
        <v>832</v>
      </c>
      <c r="V358" t="s">
        <v>232</v>
      </c>
      <c r="W358" t="s">
        <v>834</v>
      </c>
      <c r="X358">
        <v>387</v>
      </c>
      <c r="Y358">
        <v>2013</v>
      </c>
      <c r="Z358" t="s">
        <v>232</v>
      </c>
      <c r="AA358" t="s">
        <v>834</v>
      </c>
      <c r="AB358">
        <v>197</v>
      </c>
      <c r="AC358">
        <v>1095</v>
      </c>
      <c r="AD358" t="s">
        <v>232</v>
      </c>
      <c r="AE358" t="s">
        <v>834</v>
      </c>
      <c r="AF358">
        <v>0</v>
      </c>
      <c r="AG358">
        <v>0</v>
      </c>
      <c r="AH358" t="s">
        <v>207</v>
      </c>
      <c r="AI358" t="s">
        <v>207</v>
      </c>
      <c r="AJ358">
        <v>0</v>
      </c>
      <c r="AK358">
        <v>0</v>
      </c>
      <c r="AL358" t="s">
        <v>206</v>
      </c>
      <c r="AM358">
        <v>0</v>
      </c>
      <c r="AN358">
        <v>0</v>
      </c>
      <c r="AO358">
        <v>0</v>
      </c>
      <c r="AP358">
        <v>0</v>
      </c>
      <c r="AQ358" t="s">
        <v>207</v>
      </c>
      <c r="AR358" t="s">
        <v>207</v>
      </c>
      <c r="AS358">
        <v>0</v>
      </c>
      <c r="AT358">
        <v>0</v>
      </c>
      <c r="AU358" t="s">
        <v>207</v>
      </c>
      <c r="AV358" t="s">
        <v>207</v>
      </c>
      <c r="AW358">
        <v>0</v>
      </c>
      <c r="AX358">
        <v>0</v>
      </c>
      <c r="AY358" t="s">
        <v>207</v>
      </c>
      <c r="AZ358" t="s">
        <v>207</v>
      </c>
      <c r="BA358">
        <v>0</v>
      </c>
      <c r="BB358">
        <v>0</v>
      </c>
      <c r="BC358" t="s">
        <v>207</v>
      </c>
      <c r="BD358" t="s">
        <v>207</v>
      </c>
      <c r="BE358">
        <v>0</v>
      </c>
      <c r="BF358">
        <v>0</v>
      </c>
      <c r="BG358" t="s">
        <v>207</v>
      </c>
      <c r="BH358" t="s">
        <v>207</v>
      </c>
      <c r="BI358">
        <v>0</v>
      </c>
      <c r="BJ358">
        <v>0</v>
      </c>
      <c r="BK358">
        <v>0</v>
      </c>
      <c r="BL358">
        <v>1501</v>
      </c>
      <c r="BM358">
        <v>0</v>
      </c>
      <c r="BN358">
        <v>0</v>
      </c>
      <c r="BO358" t="s">
        <v>206</v>
      </c>
      <c r="BP358">
        <v>0</v>
      </c>
      <c r="BQ358">
        <v>635</v>
      </c>
      <c r="BR358">
        <v>0</v>
      </c>
      <c r="BS358">
        <v>0</v>
      </c>
      <c r="BT358" t="s">
        <v>206</v>
      </c>
      <c r="BU358">
        <v>0</v>
      </c>
      <c r="BV358">
        <v>832</v>
      </c>
      <c r="BW358">
        <v>0</v>
      </c>
      <c r="BX358">
        <v>0</v>
      </c>
      <c r="BY358" t="s">
        <v>206</v>
      </c>
      <c r="BZ358">
        <v>0</v>
      </c>
      <c r="CA358">
        <v>2013</v>
      </c>
      <c r="CB358">
        <v>0</v>
      </c>
      <c r="CC358">
        <v>0</v>
      </c>
      <c r="CD358" t="s">
        <v>206</v>
      </c>
      <c r="CE358">
        <v>0</v>
      </c>
      <c r="CF358">
        <v>1095</v>
      </c>
      <c r="CG358">
        <v>0</v>
      </c>
      <c r="CH358">
        <v>0</v>
      </c>
      <c r="CI358" t="s">
        <v>206</v>
      </c>
      <c r="CJ358">
        <v>0</v>
      </c>
      <c r="CK358">
        <v>0</v>
      </c>
      <c r="CL358">
        <v>0</v>
      </c>
      <c r="CM358">
        <v>0</v>
      </c>
      <c r="CN358" t="s">
        <v>206</v>
      </c>
      <c r="CO358" t="s">
        <v>207</v>
      </c>
      <c r="CP358">
        <v>0</v>
      </c>
      <c r="CQ358">
        <v>0</v>
      </c>
      <c r="CR358">
        <v>0</v>
      </c>
      <c r="CS358">
        <v>1163</v>
      </c>
      <c r="CT358">
        <v>6076</v>
      </c>
      <c r="CU358" t="s">
        <v>206</v>
      </c>
      <c r="CV358">
        <v>0</v>
      </c>
      <c r="CW358">
        <v>0</v>
      </c>
      <c r="CX358">
        <v>867</v>
      </c>
      <c r="CY358">
        <v>8135</v>
      </c>
      <c r="CZ358" t="s">
        <v>219</v>
      </c>
      <c r="DA358">
        <f>Table1[[#This Row],[i- returnees internal present household]]+Table1[[#This Row],[k- abroad returnee household]]</f>
        <v>105</v>
      </c>
      <c r="DB358">
        <f>Table1[[#This Row],[i- returnees internal present individuals]]+Table1[[#This Row],[k- abroad returnee individuals]]</f>
        <v>560</v>
      </c>
      <c r="DC358" t="s">
        <v>219</v>
      </c>
      <c r="DD358">
        <v>67</v>
      </c>
      <c r="DE358">
        <v>361</v>
      </c>
      <c r="DF358">
        <v>21</v>
      </c>
      <c r="DG358">
        <v>111</v>
      </c>
      <c r="DH358" t="s">
        <v>232</v>
      </c>
      <c r="DI358" t="s">
        <v>834</v>
      </c>
      <c r="DJ358" t="s">
        <v>210</v>
      </c>
      <c r="DK358" t="s">
        <v>207</v>
      </c>
      <c r="DL358">
        <v>0</v>
      </c>
      <c r="DM358">
        <v>0</v>
      </c>
      <c r="DN358" t="s">
        <v>207</v>
      </c>
      <c r="DO358" t="s">
        <v>207</v>
      </c>
      <c r="DP358" t="s">
        <v>207</v>
      </c>
      <c r="DQ358" t="s">
        <v>207</v>
      </c>
      <c r="DR358">
        <v>18</v>
      </c>
      <c r="DS358">
        <v>108</v>
      </c>
      <c r="DT358" t="s">
        <v>232</v>
      </c>
      <c r="DU358" t="s">
        <v>834</v>
      </c>
      <c r="DV358" t="s">
        <v>242</v>
      </c>
      <c r="DW358" t="s">
        <v>207</v>
      </c>
      <c r="DX358">
        <v>0</v>
      </c>
      <c r="DY358">
        <v>0</v>
      </c>
      <c r="DZ358" t="s">
        <v>207</v>
      </c>
      <c r="EA358" t="s">
        <v>207</v>
      </c>
      <c r="EB358" t="s">
        <v>207</v>
      </c>
      <c r="EC358" t="s">
        <v>207</v>
      </c>
      <c r="ED358">
        <v>28</v>
      </c>
      <c r="EE358">
        <v>142</v>
      </c>
      <c r="EF358" t="s">
        <v>232</v>
      </c>
      <c r="EG358" t="s">
        <v>834</v>
      </c>
      <c r="EH358" t="s">
        <v>242</v>
      </c>
      <c r="EI358" t="s">
        <v>207</v>
      </c>
      <c r="EJ358">
        <v>0</v>
      </c>
      <c r="EK358">
        <v>0</v>
      </c>
      <c r="EL358" t="s">
        <v>219</v>
      </c>
      <c r="EM358">
        <v>38</v>
      </c>
      <c r="EN358">
        <v>199</v>
      </c>
      <c r="EO358">
        <v>13</v>
      </c>
      <c r="EP358">
        <v>68</v>
      </c>
      <c r="EQ358" t="s">
        <v>277</v>
      </c>
      <c r="ER358" t="s">
        <v>278</v>
      </c>
      <c r="ES358" t="s">
        <v>210</v>
      </c>
      <c r="ET358" t="s">
        <v>207</v>
      </c>
      <c r="EU358">
        <v>0</v>
      </c>
      <c r="EV358">
        <v>0</v>
      </c>
      <c r="EW358" t="s">
        <v>207</v>
      </c>
      <c r="EX358" t="s">
        <v>207</v>
      </c>
      <c r="EY358" t="s">
        <v>207</v>
      </c>
      <c r="EZ358" t="s">
        <v>207</v>
      </c>
      <c r="FA358">
        <v>7</v>
      </c>
      <c r="FB358">
        <v>35</v>
      </c>
      <c r="FC358" t="s">
        <v>277</v>
      </c>
      <c r="FD358" t="s">
        <v>278</v>
      </c>
      <c r="FE358" t="s">
        <v>210</v>
      </c>
      <c r="FF358" t="s">
        <v>207</v>
      </c>
      <c r="FG358">
        <v>0</v>
      </c>
      <c r="FH358">
        <v>0</v>
      </c>
      <c r="FI358" t="s">
        <v>207</v>
      </c>
      <c r="FJ358" t="s">
        <v>207</v>
      </c>
      <c r="FK358" t="s">
        <v>207</v>
      </c>
      <c r="FL358" t="s">
        <v>207</v>
      </c>
      <c r="FM358">
        <v>18</v>
      </c>
      <c r="FN358">
        <v>96</v>
      </c>
      <c r="FO358" t="s">
        <v>277</v>
      </c>
      <c r="FP358" t="s">
        <v>278</v>
      </c>
      <c r="FQ358" t="s">
        <v>210</v>
      </c>
      <c r="FR358" t="s">
        <v>207</v>
      </c>
      <c r="FS358">
        <v>0</v>
      </c>
      <c r="FT358">
        <v>0</v>
      </c>
      <c r="FU358">
        <v>59</v>
      </c>
      <c r="FV358">
        <v>295</v>
      </c>
      <c r="FW358">
        <v>28</v>
      </c>
      <c r="FX358">
        <v>165</v>
      </c>
      <c r="FY358">
        <v>18</v>
      </c>
      <c r="FZ358">
        <v>100</v>
      </c>
      <c r="GA358">
        <v>0</v>
      </c>
      <c r="GB358">
        <v>0</v>
      </c>
      <c r="GC358" t="s">
        <v>219</v>
      </c>
      <c r="GD358">
        <v>286</v>
      </c>
      <c r="GE358">
        <v>1430</v>
      </c>
      <c r="GF358" t="s">
        <v>219</v>
      </c>
      <c r="GG358" t="s">
        <v>384</v>
      </c>
      <c r="GH358" t="s">
        <v>1195</v>
      </c>
      <c r="GI358" t="s">
        <v>219</v>
      </c>
      <c r="GJ358" t="s">
        <v>277</v>
      </c>
      <c r="GK358" t="s">
        <v>219</v>
      </c>
      <c r="GL358">
        <v>28</v>
      </c>
      <c r="GM358">
        <v>141</v>
      </c>
      <c r="GN358" t="s">
        <v>206</v>
      </c>
      <c r="GO358" t="s">
        <v>212</v>
      </c>
      <c r="GP358" t="s">
        <v>211</v>
      </c>
      <c r="GQ358" t="s">
        <v>257</v>
      </c>
      <c r="GR358" t="s">
        <v>1350</v>
      </c>
    </row>
    <row r="359" spans="1:200" x14ac:dyDescent="0.2">
      <c r="A359" t="s">
        <v>333</v>
      </c>
      <c r="B359" t="s">
        <v>271</v>
      </c>
      <c r="C359" t="s">
        <v>845</v>
      </c>
      <c r="D359" t="s">
        <v>359</v>
      </c>
      <c r="E359" t="s">
        <v>1351</v>
      </c>
      <c r="F359" t="s">
        <v>359</v>
      </c>
      <c r="G359">
        <v>9</v>
      </c>
      <c r="H359">
        <v>9</v>
      </c>
      <c r="I359" t="s">
        <v>219</v>
      </c>
      <c r="J359">
        <v>173</v>
      </c>
      <c r="K359">
        <v>868</v>
      </c>
      <c r="L359">
        <v>0</v>
      </c>
      <c r="M359">
        <v>0</v>
      </c>
      <c r="N359" t="s">
        <v>207</v>
      </c>
      <c r="O359" t="s">
        <v>207</v>
      </c>
      <c r="P359">
        <v>0</v>
      </c>
      <c r="Q359">
        <v>0</v>
      </c>
      <c r="R359" t="s">
        <v>207</v>
      </c>
      <c r="S359" t="s">
        <v>207</v>
      </c>
      <c r="T359">
        <v>0</v>
      </c>
      <c r="U359">
        <v>0</v>
      </c>
      <c r="V359" t="s">
        <v>207</v>
      </c>
      <c r="W359" t="s">
        <v>207</v>
      </c>
      <c r="X359">
        <v>0</v>
      </c>
      <c r="Y359">
        <v>0</v>
      </c>
      <c r="Z359" t="s">
        <v>207</v>
      </c>
      <c r="AA359" t="s">
        <v>207</v>
      </c>
      <c r="AB359">
        <v>173</v>
      </c>
      <c r="AC359">
        <v>868</v>
      </c>
      <c r="AD359" t="s">
        <v>288</v>
      </c>
      <c r="AE359" t="s">
        <v>289</v>
      </c>
      <c r="AF359">
        <v>0</v>
      </c>
      <c r="AG359">
        <v>0</v>
      </c>
      <c r="AH359" t="s">
        <v>207</v>
      </c>
      <c r="AI359" t="s">
        <v>359</v>
      </c>
      <c r="AJ359">
        <v>0</v>
      </c>
      <c r="AK359">
        <v>0</v>
      </c>
      <c r="AL359" t="s">
        <v>206</v>
      </c>
      <c r="AM359">
        <v>0</v>
      </c>
      <c r="AN359">
        <v>0</v>
      </c>
      <c r="AO359">
        <v>0</v>
      </c>
      <c r="AP359">
        <v>0</v>
      </c>
      <c r="AQ359" t="s">
        <v>207</v>
      </c>
      <c r="AR359" t="s">
        <v>207</v>
      </c>
      <c r="AS359">
        <v>0</v>
      </c>
      <c r="AT359">
        <v>0</v>
      </c>
      <c r="AU359" t="s">
        <v>207</v>
      </c>
      <c r="AV359" t="s">
        <v>207</v>
      </c>
      <c r="AW359">
        <v>0</v>
      </c>
      <c r="AX359">
        <v>0</v>
      </c>
      <c r="AY359" t="s">
        <v>207</v>
      </c>
      <c r="AZ359" t="s">
        <v>207</v>
      </c>
      <c r="BA359">
        <v>0</v>
      </c>
      <c r="BB359">
        <v>0</v>
      </c>
      <c r="BC359" t="s">
        <v>207</v>
      </c>
      <c r="BD359" t="s">
        <v>207</v>
      </c>
      <c r="BE359">
        <v>0</v>
      </c>
      <c r="BF359">
        <v>0</v>
      </c>
      <c r="BG359" t="s">
        <v>207</v>
      </c>
      <c r="BH359" t="s">
        <v>207</v>
      </c>
      <c r="BI359">
        <v>0</v>
      </c>
      <c r="BJ359">
        <v>0</v>
      </c>
      <c r="BK359">
        <v>0</v>
      </c>
      <c r="BL359">
        <v>0</v>
      </c>
      <c r="BM359">
        <v>0</v>
      </c>
      <c r="BN359">
        <v>0</v>
      </c>
      <c r="BO359" t="s">
        <v>206</v>
      </c>
      <c r="BP359">
        <v>0</v>
      </c>
      <c r="BQ359">
        <v>0</v>
      </c>
      <c r="BR359">
        <v>0</v>
      </c>
      <c r="BS359">
        <v>0</v>
      </c>
      <c r="BT359" t="s">
        <v>206</v>
      </c>
      <c r="BU359">
        <v>0</v>
      </c>
      <c r="BV359">
        <v>0</v>
      </c>
      <c r="BW359">
        <v>0</v>
      </c>
      <c r="BX359">
        <v>0</v>
      </c>
      <c r="BY359" t="s">
        <v>206</v>
      </c>
      <c r="BZ359">
        <v>0</v>
      </c>
      <c r="CA359">
        <v>0</v>
      </c>
      <c r="CB359">
        <v>0</v>
      </c>
      <c r="CC359">
        <v>0</v>
      </c>
      <c r="CD359" t="s">
        <v>206</v>
      </c>
      <c r="CE359">
        <v>868</v>
      </c>
      <c r="CF359">
        <v>0</v>
      </c>
      <c r="CG359">
        <v>0</v>
      </c>
      <c r="CH359">
        <v>0</v>
      </c>
      <c r="CI359" t="s">
        <v>206</v>
      </c>
      <c r="CJ359">
        <v>0</v>
      </c>
      <c r="CK359">
        <v>0</v>
      </c>
      <c r="CL359">
        <v>0</v>
      </c>
      <c r="CM359">
        <v>0</v>
      </c>
      <c r="CN359" t="s">
        <v>206</v>
      </c>
      <c r="CO359" t="s">
        <v>207</v>
      </c>
      <c r="CP359">
        <v>0</v>
      </c>
      <c r="CQ359">
        <v>0</v>
      </c>
      <c r="CR359">
        <v>0</v>
      </c>
      <c r="CS359">
        <v>173</v>
      </c>
      <c r="CT359">
        <v>868</v>
      </c>
      <c r="CU359" t="s">
        <v>219</v>
      </c>
      <c r="CV359">
        <v>73</v>
      </c>
      <c r="CW359">
        <v>365</v>
      </c>
      <c r="CX359">
        <v>5870</v>
      </c>
      <c r="CY359">
        <v>32283</v>
      </c>
      <c r="CZ359" t="s">
        <v>219</v>
      </c>
      <c r="DA359">
        <f>Table1[[#This Row],[i- returnees internal present household]]+Table1[[#This Row],[k- abroad returnee household]]</f>
        <v>512</v>
      </c>
      <c r="DB359">
        <f>Table1[[#This Row],[i- returnees internal present individuals]]+Table1[[#This Row],[k- abroad returnee individuals]]</f>
        <v>2563</v>
      </c>
      <c r="DC359" t="s">
        <v>219</v>
      </c>
      <c r="DD359">
        <v>292</v>
      </c>
      <c r="DE359">
        <v>1463</v>
      </c>
      <c r="DF359">
        <v>0</v>
      </c>
      <c r="DG359">
        <v>0</v>
      </c>
      <c r="DH359" t="s">
        <v>207</v>
      </c>
      <c r="DI359" t="s">
        <v>207</v>
      </c>
      <c r="DJ359" t="s">
        <v>207</v>
      </c>
      <c r="DK359" t="s">
        <v>207</v>
      </c>
      <c r="DL359">
        <v>54</v>
      </c>
      <c r="DM359">
        <v>271</v>
      </c>
      <c r="DN359" t="s">
        <v>271</v>
      </c>
      <c r="DO359" t="s">
        <v>359</v>
      </c>
      <c r="DP359" t="s">
        <v>210</v>
      </c>
      <c r="DQ359" t="s">
        <v>207</v>
      </c>
      <c r="DR359">
        <v>64</v>
      </c>
      <c r="DS359">
        <v>323</v>
      </c>
      <c r="DT359" t="s">
        <v>271</v>
      </c>
      <c r="DU359" t="s">
        <v>359</v>
      </c>
      <c r="DV359" t="s">
        <v>210</v>
      </c>
      <c r="DW359" t="s">
        <v>207</v>
      </c>
      <c r="DX359">
        <v>80</v>
      </c>
      <c r="DY359">
        <v>401</v>
      </c>
      <c r="DZ359" t="s">
        <v>271</v>
      </c>
      <c r="EA359" t="s">
        <v>359</v>
      </c>
      <c r="EB359" t="s">
        <v>210</v>
      </c>
      <c r="EC359" t="s">
        <v>207</v>
      </c>
      <c r="ED359">
        <v>94</v>
      </c>
      <c r="EE359">
        <v>468</v>
      </c>
      <c r="EF359" t="s">
        <v>271</v>
      </c>
      <c r="EG359" t="s">
        <v>359</v>
      </c>
      <c r="EH359" t="s">
        <v>210</v>
      </c>
      <c r="EI359" t="s">
        <v>207</v>
      </c>
      <c r="EJ359">
        <v>0</v>
      </c>
      <c r="EK359">
        <v>0</v>
      </c>
      <c r="EL359" t="s">
        <v>219</v>
      </c>
      <c r="EM359">
        <v>220</v>
      </c>
      <c r="EN359">
        <v>1100</v>
      </c>
      <c r="EO359">
        <v>0</v>
      </c>
      <c r="EP359">
        <v>0</v>
      </c>
      <c r="EQ359" t="s">
        <v>207</v>
      </c>
      <c r="ER359" t="s">
        <v>207</v>
      </c>
      <c r="ES359" t="s">
        <v>207</v>
      </c>
      <c r="ET359" t="s">
        <v>207</v>
      </c>
      <c r="EU359">
        <v>0</v>
      </c>
      <c r="EV359">
        <v>0</v>
      </c>
      <c r="EW359" t="s">
        <v>207</v>
      </c>
      <c r="EX359" t="s">
        <v>207</v>
      </c>
      <c r="EY359" t="s">
        <v>207</v>
      </c>
      <c r="EZ359" t="s">
        <v>207</v>
      </c>
      <c r="FA359">
        <v>131</v>
      </c>
      <c r="FB359">
        <v>655</v>
      </c>
      <c r="FC359" t="s">
        <v>485</v>
      </c>
      <c r="FD359" t="s">
        <v>858</v>
      </c>
      <c r="FE359" t="s">
        <v>210</v>
      </c>
      <c r="FF359" t="s">
        <v>207</v>
      </c>
      <c r="FG359">
        <v>57</v>
      </c>
      <c r="FH359">
        <v>285</v>
      </c>
      <c r="FI359" t="s">
        <v>485</v>
      </c>
      <c r="FJ359" t="s">
        <v>1352</v>
      </c>
      <c r="FK359" t="s">
        <v>210</v>
      </c>
      <c r="FL359" t="s">
        <v>207</v>
      </c>
      <c r="FM359">
        <v>32</v>
      </c>
      <c r="FN359">
        <v>160</v>
      </c>
      <c r="FO359" t="s">
        <v>485</v>
      </c>
      <c r="FP359" t="s">
        <v>1353</v>
      </c>
      <c r="FQ359" t="s">
        <v>210</v>
      </c>
      <c r="FR359" t="s">
        <v>207</v>
      </c>
      <c r="FS359">
        <v>0</v>
      </c>
      <c r="FT359">
        <v>0</v>
      </c>
      <c r="FU359">
        <v>237</v>
      </c>
      <c r="FV359">
        <v>1187</v>
      </c>
      <c r="FW359">
        <v>267</v>
      </c>
      <c r="FX359">
        <v>1335</v>
      </c>
      <c r="FY359">
        <v>8</v>
      </c>
      <c r="FZ359">
        <v>41</v>
      </c>
      <c r="GA359">
        <v>0</v>
      </c>
      <c r="GB359">
        <v>0</v>
      </c>
      <c r="GC359" t="s">
        <v>206</v>
      </c>
      <c r="GD359">
        <v>0</v>
      </c>
      <c r="GE359">
        <v>0</v>
      </c>
      <c r="GF359" t="s">
        <v>206</v>
      </c>
      <c r="GG359" t="s">
        <v>207</v>
      </c>
      <c r="GH359" t="s">
        <v>207</v>
      </c>
      <c r="GI359" t="s">
        <v>206</v>
      </c>
      <c r="GJ359" t="s">
        <v>207</v>
      </c>
      <c r="GK359" t="s">
        <v>219</v>
      </c>
      <c r="GL359">
        <v>85</v>
      </c>
      <c r="GM359">
        <v>426</v>
      </c>
      <c r="GN359" t="s">
        <v>206</v>
      </c>
      <c r="GO359" t="s">
        <v>257</v>
      </c>
      <c r="GP359" t="s">
        <v>212</v>
      </c>
      <c r="GQ359" t="s">
        <v>257</v>
      </c>
      <c r="GR359" t="s">
        <v>220</v>
      </c>
    </row>
    <row r="360" spans="1:200" x14ac:dyDescent="0.2">
      <c r="A360" t="s">
        <v>202</v>
      </c>
      <c r="B360" t="s">
        <v>203</v>
      </c>
      <c r="C360" t="s">
        <v>695</v>
      </c>
      <c r="D360" t="s">
        <v>470</v>
      </c>
      <c r="E360" t="s">
        <v>1354</v>
      </c>
      <c r="F360" t="s">
        <v>1355</v>
      </c>
      <c r="G360">
        <v>9</v>
      </c>
      <c r="H360">
        <v>9</v>
      </c>
      <c r="I360" t="s">
        <v>219</v>
      </c>
      <c r="J360">
        <v>685</v>
      </c>
      <c r="K360">
        <v>4102</v>
      </c>
      <c r="L360">
        <v>685</v>
      </c>
      <c r="M360">
        <v>4102</v>
      </c>
      <c r="N360" t="s">
        <v>203</v>
      </c>
      <c r="O360" t="s">
        <v>204</v>
      </c>
      <c r="P360">
        <v>0</v>
      </c>
      <c r="Q360">
        <v>0</v>
      </c>
      <c r="R360" t="s">
        <v>207</v>
      </c>
      <c r="S360" t="s">
        <v>207</v>
      </c>
      <c r="T360">
        <v>0</v>
      </c>
      <c r="U360">
        <v>0</v>
      </c>
      <c r="V360" t="s">
        <v>207</v>
      </c>
      <c r="W360" t="s">
        <v>207</v>
      </c>
      <c r="X360">
        <v>0</v>
      </c>
      <c r="Y360">
        <v>0</v>
      </c>
      <c r="Z360" t="s">
        <v>207</v>
      </c>
      <c r="AA360" t="s">
        <v>207</v>
      </c>
      <c r="AB360">
        <v>0</v>
      </c>
      <c r="AC360">
        <v>0</v>
      </c>
      <c r="AD360" t="s">
        <v>207</v>
      </c>
      <c r="AE360" t="s">
        <v>207</v>
      </c>
      <c r="AF360">
        <v>0</v>
      </c>
      <c r="AG360">
        <v>0</v>
      </c>
      <c r="AH360" t="s">
        <v>207</v>
      </c>
      <c r="AI360" t="s">
        <v>207</v>
      </c>
      <c r="AJ360">
        <v>0</v>
      </c>
      <c r="AK360">
        <v>0</v>
      </c>
      <c r="AL360" t="s">
        <v>206</v>
      </c>
      <c r="AM360">
        <v>0</v>
      </c>
      <c r="AN360">
        <v>0</v>
      </c>
      <c r="AO360">
        <v>0</v>
      </c>
      <c r="AP360">
        <v>0</v>
      </c>
      <c r="AQ360" t="s">
        <v>207</v>
      </c>
      <c r="AR360" t="s">
        <v>207</v>
      </c>
      <c r="AS360">
        <v>0</v>
      </c>
      <c r="AT360">
        <v>0</v>
      </c>
      <c r="AU360" t="s">
        <v>207</v>
      </c>
      <c r="AV360" t="s">
        <v>207</v>
      </c>
      <c r="AW360">
        <v>0</v>
      </c>
      <c r="AX360">
        <v>0</v>
      </c>
      <c r="AY360" t="s">
        <v>207</v>
      </c>
      <c r="AZ360" t="s">
        <v>207</v>
      </c>
      <c r="BA360">
        <v>0</v>
      </c>
      <c r="BB360">
        <v>0</v>
      </c>
      <c r="BC360" t="s">
        <v>207</v>
      </c>
      <c r="BD360" t="s">
        <v>207</v>
      </c>
      <c r="BE360">
        <v>0</v>
      </c>
      <c r="BF360">
        <v>0</v>
      </c>
      <c r="BG360" t="s">
        <v>207</v>
      </c>
      <c r="BH360" t="s">
        <v>207</v>
      </c>
      <c r="BI360">
        <v>0</v>
      </c>
      <c r="BJ360">
        <v>0</v>
      </c>
      <c r="BK360">
        <v>4102</v>
      </c>
      <c r="BL360">
        <v>0</v>
      </c>
      <c r="BM360">
        <v>0</v>
      </c>
      <c r="BN360">
        <v>0</v>
      </c>
      <c r="BO360" t="s">
        <v>206</v>
      </c>
      <c r="BP360">
        <v>0</v>
      </c>
      <c r="BQ360">
        <v>0</v>
      </c>
      <c r="BR360">
        <v>0</v>
      </c>
      <c r="BS360">
        <v>0</v>
      </c>
      <c r="BT360" t="s">
        <v>206</v>
      </c>
      <c r="BU360">
        <v>0</v>
      </c>
      <c r="BV360">
        <v>0</v>
      </c>
      <c r="BW360">
        <v>0</v>
      </c>
      <c r="BX360">
        <v>0</v>
      </c>
      <c r="BY360" t="s">
        <v>206</v>
      </c>
      <c r="BZ360">
        <v>0</v>
      </c>
      <c r="CA360">
        <v>0</v>
      </c>
      <c r="CB360">
        <v>0</v>
      </c>
      <c r="CC360">
        <v>0</v>
      </c>
      <c r="CD360" t="s">
        <v>206</v>
      </c>
      <c r="CE360">
        <v>0</v>
      </c>
      <c r="CF360">
        <v>0</v>
      </c>
      <c r="CG360">
        <v>0</v>
      </c>
      <c r="CH360">
        <v>0</v>
      </c>
      <c r="CI360" t="s">
        <v>206</v>
      </c>
      <c r="CJ360">
        <v>0</v>
      </c>
      <c r="CK360">
        <v>0</v>
      </c>
      <c r="CL360">
        <v>0</v>
      </c>
      <c r="CM360">
        <v>0</v>
      </c>
      <c r="CN360" t="s">
        <v>206</v>
      </c>
      <c r="CO360" t="s">
        <v>207</v>
      </c>
      <c r="CP360">
        <v>0</v>
      </c>
      <c r="CQ360">
        <v>0</v>
      </c>
      <c r="CR360">
        <v>0</v>
      </c>
      <c r="CS360">
        <v>685</v>
      </c>
      <c r="CT360">
        <v>4102</v>
      </c>
      <c r="CU360" t="s">
        <v>219</v>
      </c>
      <c r="CV360">
        <v>250</v>
      </c>
      <c r="CW360">
        <v>1498</v>
      </c>
      <c r="CX360">
        <v>122</v>
      </c>
      <c r="CY360">
        <v>609</v>
      </c>
      <c r="CZ360" t="s">
        <v>219</v>
      </c>
      <c r="DA360">
        <f>Table1[[#This Row],[i- returnees internal present household]]+Table1[[#This Row],[k- abroad returnee household]]</f>
        <v>3176</v>
      </c>
      <c r="DB360">
        <f>Table1[[#This Row],[i- returnees internal present individuals]]+Table1[[#This Row],[k- abroad returnee individuals]]</f>
        <v>16245</v>
      </c>
      <c r="DC360" t="s">
        <v>219</v>
      </c>
      <c r="DD360">
        <v>2651</v>
      </c>
      <c r="DE360">
        <v>13553</v>
      </c>
      <c r="DF360">
        <v>220</v>
      </c>
      <c r="DG360">
        <v>1291</v>
      </c>
      <c r="DH360" t="s">
        <v>203</v>
      </c>
      <c r="DI360" t="s">
        <v>204</v>
      </c>
      <c r="DJ360" t="s">
        <v>210</v>
      </c>
      <c r="DK360" t="s">
        <v>207</v>
      </c>
      <c r="DL360">
        <v>715</v>
      </c>
      <c r="DM360">
        <v>3579</v>
      </c>
      <c r="DN360" t="s">
        <v>203</v>
      </c>
      <c r="DO360" t="s">
        <v>241</v>
      </c>
      <c r="DP360" t="s">
        <v>210</v>
      </c>
      <c r="DQ360" t="s">
        <v>207</v>
      </c>
      <c r="DR360">
        <v>533</v>
      </c>
      <c r="DS360">
        <v>2668</v>
      </c>
      <c r="DT360" t="s">
        <v>203</v>
      </c>
      <c r="DU360" t="s">
        <v>412</v>
      </c>
      <c r="DV360" t="s">
        <v>210</v>
      </c>
      <c r="DW360" t="s">
        <v>207</v>
      </c>
      <c r="DX360">
        <v>685</v>
      </c>
      <c r="DY360">
        <v>3425</v>
      </c>
      <c r="DZ360" t="s">
        <v>203</v>
      </c>
      <c r="EA360" t="s">
        <v>286</v>
      </c>
      <c r="EB360" t="s">
        <v>210</v>
      </c>
      <c r="EC360" t="s">
        <v>207</v>
      </c>
      <c r="ED360">
        <v>498</v>
      </c>
      <c r="EE360">
        <v>2590</v>
      </c>
      <c r="EF360" t="s">
        <v>203</v>
      </c>
      <c r="EG360" t="s">
        <v>412</v>
      </c>
      <c r="EH360" t="s">
        <v>210</v>
      </c>
      <c r="EI360" t="s">
        <v>207</v>
      </c>
      <c r="EJ360">
        <v>0</v>
      </c>
      <c r="EK360">
        <v>0</v>
      </c>
      <c r="EL360" t="s">
        <v>219</v>
      </c>
      <c r="EM360">
        <v>525</v>
      </c>
      <c r="EN360">
        <v>2692</v>
      </c>
      <c r="EO360">
        <v>64</v>
      </c>
      <c r="EP360">
        <v>382</v>
      </c>
      <c r="EQ360" t="s">
        <v>277</v>
      </c>
      <c r="ER360" t="s">
        <v>278</v>
      </c>
      <c r="ES360" t="s">
        <v>210</v>
      </c>
      <c r="ET360" t="s">
        <v>207</v>
      </c>
      <c r="EU360">
        <v>54</v>
      </c>
      <c r="EV360">
        <v>271</v>
      </c>
      <c r="EW360" t="s">
        <v>277</v>
      </c>
      <c r="EX360" t="s">
        <v>278</v>
      </c>
      <c r="EY360" t="s">
        <v>210</v>
      </c>
      <c r="EZ360" t="s">
        <v>207</v>
      </c>
      <c r="FA360">
        <v>59</v>
      </c>
      <c r="FB360">
        <v>298</v>
      </c>
      <c r="FC360" t="s">
        <v>277</v>
      </c>
      <c r="FD360" t="s">
        <v>278</v>
      </c>
      <c r="FE360" t="s">
        <v>210</v>
      </c>
      <c r="FF360" t="s">
        <v>207</v>
      </c>
      <c r="FG360">
        <v>119</v>
      </c>
      <c r="FH360">
        <v>596</v>
      </c>
      <c r="FI360" t="s">
        <v>277</v>
      </c>
      <c r="FJ360" t="s">
        <v>545</v>
      </c>
      <c r="FK360" t="s">
        <v>210</v>
      </c>
      <c r="FL360" t="s">
        <v>207</v>
      </c>
      <c r="FM360">
        <v>229</v>
      </c>
      <c r="FN360">
        <v>1145</v>
      </c>
      <c r="FO360" t="s">
        <v>277</v>
      </c>
      <c r="FP360" t="s">
        <v>278</v>
      </c>
      <c r="FQ360" t="s">
        <v>210</v>
      </c>
      <c r="FR360" t="s">
        <v>207</v>
      </c>
      <c r="FS360">
        <v>0</v>
      </c>
      <c r="FT360">
        <v>0</v>
      </c>
      <c r="FU360">
        <v>2651</v>
      </c>
      <c r="FV360">
        <v>13553</v>
      </c>
      <c r="FW360">
        <v>525</v>
      </c>
      <c r="FX360">
        <v>2692</v>
      </c>
      <c r="FY360">
        <v>0</v>
      </c>
      <c r="FZ360">
        <v>0</v>
      </c>
      <c r="GA360">
        <v>0</v>
      </c>
      <c r="GB360">
        <v>0</v>
      </c>
      <c r="GC360" t="s">
        <v>219</v>
      </c>
      <c r="GD360">
        <v>730</v>
      </c>
      <c r="GE360">
        <v>4091</v>
      </c>
      <c r="GF360" t="s">
        <v>219</v>
      </c>
      <c r="GG360" t="s">
        <v>253</v>
      </c>
      <c r="GH360" t="s">
        <v>254</v>
      </c>
      <c r="GI360" t="s">
        <v>219</v>
      </c>
      <c r="GJ360" t="s">
        <v>277</v>
      </c>
      <c r="GK360" t="s">
        <v>219</v>
      </c>
      <c r="GL360">
        <v>558</v>
      </c>
      <c r="GM360">
        <v>2791</v>
      </c>
      <c r="GN360" t="s">
        <v>219</v>
      </c>
      <c r="GO360" t="s">
        <v>212</v>
      </c>
      <c r="GP360" t="s">
        <v>212</v>
      </c>
      <c r="GQ360" t="s">
        <v>212</v>
      </c>
      <c r="GR360" t="s">
        <v>1356</v>
      </c>
    </row>
    <row r="361" spans="1:200" x14ac:dyDescent="0.2">
      <c r="A361" t="s">
        <v>333</v>
      </c>
      <c r="B361" t="s">
        <v>271</v>
      </c>
      <c r="C361" t="s">
        <v>779</v>
      </c>
      <c r="D361" t="s">
        <v>780</v>
      </c>
      <c r="E361" t="s">
        <v>1357</v>
      </c>
      <c r="F361" t="s">
        <v>1358</v>
      </c>
      <c r="G361">
        <v>9</v>
      </c>
      <c r="H361">
        <v>9</v>
      </c>
      <c r="I361" t="s">
        <v>219</v>
      </c>
      <c r="J361">
        <v>130</v>
      </c>
      <c r="K361">
        <v>655</v>
      </c>
      <c r="L361">
        <v>39</v>
      </c>
      <c r="M361">
        <v>198</v>
      </c>
      <c r="N361" t="s">
        <v>271</v>
      </c>
      <c r="O361" t="s">
        <v>780</v>
      </c>
      <c r="P361">
        <v>36</v>
      </c>
      <c r="Q361">
        <v>181</v>
      </c>
      <c r="R361" t="s">
        <v>271</v>
      </c>
      <c r="S361" t="s">
        <v>780</v>
      </c>
      <c r="T361">
        <v>21</v>
      </c>
      <c r="U361">
        <v>105</v>
      </c>
      <c r="V361" t="s">
        <v>271</v>
      </c>
      <c r="W361" t="s">
        <v>780</v>
      </c>
      <c r="X361">
        <v>11</v>
      </c>
      <c r="Y361">
        <v>55</v>
      </c>
      <c r="Z361" t="s">
        <v>271</v>
      </c>
      <c r="AA361" t="s">
        <v>780</v>
      </c>
      <c r="AB361">
        <v>16</v>
      </c>
      <c r="AC361">
        <v>81</v>
      </c>
      <c r="AD361" t="s">
        <v>271</v>
      </c>
      <c r="AE361" t="s">
        <v>780</v>
      </c>
      <c r="AF361">
        <v>7</v>
      </c>
      <c r="AG361">
        <v>35</v>
      </c>
      <c r="AH361" t="s">
        <v>271</v>
      </c>
      <c r="AI361" t="s">
        <v>780</v>
      </c>
      <c r="AJ361">
        <v>0</v>
      </c>
      <c r="AK361">
        <v>0</v>
      </c>
      <c r="AL361" t="s">
        <v>219</v>
      </c>
      <c r="AM361">
        <v>29</v>
      </c>
      <c r="AN361">
        <v>152</v>
      </c>
      <c r="AO361">
        <v>6</v>
      </c>
      <c r="AP361">
        <v>33</v>
      </c>
      <c r="AQ361" t="s">
        <v>782</v>
      </c>
      <c r="AR361" t="s">
        <v>783</v>
      </c>
      <c r="AS361">
        <v>8</v>
      </c>
      <c r="AT361">
        <v>42</v>
      </c>
      <c r="AU361" t="s">
        <v>782</v>
      </c>
      <c r="AV361" t="s">
        <v>1359</v>
      </c>
      <c r="AW361">
        <v>8</v>
      </c>
      <c r="AX361">
        <v>42</v>
      </c>
      <c r="AY361" t="s">
        <v>782</v>
      </c>
      <c r="AZ361" t="s">
        <v>1359</v>
      </c>
      <c r="BA361">
        <v>4</v>
      </c>
      <c r="BB361">
        <v>20</v>
      </c>
      <c r="BC361" t="s">
        <v>782</v>
      </c>
      <c r="BD361" t="s">
        <v>1359</v>
      </c>
      <c r="BE361">
        <v>3</v>
      </c>
      <c r="BF361">
        <v>15</v>
      </c>
      <c r="BG361" t="s">
        <v>782</v>
      </c>
      <c r="BH361" t="s">
        <v>1359</v>
      </c>
      <c r="BI361">
        <v>0</v>
      </c>
      <c r="BJ361">
        <v>0</v>
      </c>
      <c r="BK361">
        <v>198</v>
      </c>
      <c r="BL361">
        <v>0</v>
      </c>
      <c r="BM361">
        <v>0</v>
      </c>
      <c r="BN361">
        <v>0</v>
      </c>
      <c r="BO361" t="s">
        <v>206</v>
      </c>
      <c r="BP361">
        <v>181</v>
      </c>
      <c r="BQ361">
        <v>0</v>
      </c>
      <c r="BR361">
        <v>0</v>
      </c>
      <c r="BS361">
        <v>0</v>
      </c>
      <c r="BT361" t="s">
        <v>206</v>
      </c>
      <c r="BU361">
        <v>105</v>
      </c>
      <c r="BV361">
        <v>0</v>
      </c>
      <c r="BW361">
        <v>0</v>
      </c>
      <c r="BX361">
        <v>0</v>
      </c>
      <c r="BY361" t="s">
        <v>206</v>
      </c>
      <c r="BZ361">
        <v>55</v>
      </c>
      <c r="CA361">
        <v>0</v>
      </c>
      <c r="CB361">
        <v>0</v>
      </c>
      <c r="CC361">
        <v>0</v>
      </c>
      <c r="CD361" t="s">
        <v>206</v>
      </c>
      <c r="CE361">
        <v>81</v>
      </c>
      <c r="CF361">
        <v>0</v>
      </c>
      <c r="CG361">
        <v>0</v>
      </c>
      <c r="CH361">
        <v>0</v>
      </c>
      <c r="CI361" t="s">
        <v>206</v>
      </c>
      <c r="CJ361">
        <v>35</v>
      </c>
      <c r="CK361">
        <v>0</v>
      </c>
      <c r="CL361">
        <v>0</v>
      </c>
      <c r="CM361">
        <v>0</v>
      </c>
      <c r="CN361" t="s">
        <v>206</v>
      </c>
      <c r="CO361" t="s">
        <v>207</v>
      </c>
      <c r="CP361">
        <v>0</v>
      </c>
      <c r="CQ361">
        <v>0</v>
      </c>
      <c r="CR361">
        <v>0</v>
      </c>
      <c r="CS361">
        <v>130</v>
      </c>
      <c r="CT361">
        <v>655</v>
      </c>
      <c r="CU361" t="s">
        <v>219</v>
      </c>
      <c r="CV361">
        <v>60</v>
      </c>
      <c r="CW361">
        <v>300</v>
      </c>
      <c r="CX361">
        <v>2849</v>
      </c>
      <c r="CY361">
        <v>14247</v>
      </c>
      <c r="CZ361" t="s">
        <v>219</v>
      </c>
      <c r="DA361">
        <f>Table1[[#This Row],[i- returnees internal present household]]+Table1[[#This Row],[k- abroad returnee household]]</f>
        <v>372</v>
      </c>
      <c r="DB361">
        <f>Table1[[#This Row],[i- returnees internal present individuals]]+Table1[[#This Row],[k- abroad returnee individuals]]</f>
        <v>1878</v>
      </c>
      <c r="DC361" t="s">
        <v>219</v>
      </c>
      <c r="DD361">
        <v>331</v>
      </c>
      <c r="DE361">
        <v>1659</v>
      </c>
      <c r="DF361">
        <v>72</v>
      </c>
      <c r="DG361">
        <v>364</v>
      </c>
      <c r="DH361" t="s">
        <v>271</v>
      </c>
      <c r="DI361" t="s">
        <v>780</v>
      </c>
      <c r="DJ361" t="s">
        <v>210</v>
      </c>
      <c r="DK361" t="s">
        <v>207</v>
      </c>
      <c r="DL361">
        <v>81</v>
      </c>
      <c r="DM361">
        <v>404</v>
      </c>
      <c r="DN361" t="s">
        <v>271</v>
      </c>
      <c r="DO361" t="s">
        <v>780</v>
      </c>
      <c r="DP361" t="s">
        <v>210</v>
      </c>
      <c r="DQ361" t="s">
        <v>207</v>
      </c>
      <c r="DR361">
        <v>48</v>
      </c>
      <c r="DS361">
        <v>241</v>
      </c>
      <c r="DT361" t="s">
        <v>271</v>
      </c>
      <c r="DU361" t="s">
        <v>780</v>
      </c>
      <c r="DV361" t="s">
        <v>210</v>
      </c>
      <c r="DW361" t="s">
        <v>207</v>
      </c>
      <c r="DX361">
        <v>85</v>
      </c>
      <c r="DY361">
        <v>425</v>
      </c>
      <c r="DZ361" t="s">
        <v>271</v>
      </c>
      <c r="EA361" t="s">
        <v>780</v>
      </c>
      <c r="EB361" t="s">
        <v>210</v>
      </c>
      <c r="EC361" t="s">
        <v>207</v>
      </c>
      <c r="ED361">
        <v>45</v>
      </c>
      <c r="EE361">
        <v>225</v>
      </c>
      <c r="EF361" t="s">
        <v>271</v>
      </c>
      <c r="EG361" t="s">
        <v>780</v>
      </c>
      <c r="EH361" t="s">
        <v>210</v>
      </c>
      <c r="EI361" t="s">
        <v>207</v>
      </c>
      <c r="EJ361">
        <v>0</v>
      </c>
      <c r="EK361">
        <v>0</v>
      </c>
      <c r="EL361" t="s">
        <v>219</v>
      </c>
      <c r="EM361">
        <v>41</v>
      </c>
      <c r="EN361">
        <v>219</v>
      </c>
      <c r="EO361">
        <v>0</v>
      </c>
      <c r="EP361">
        <v>0</v>
      </c>
      <c r="EQ361" t="s">
        <v>207</v>
      </c>
      <c r="ER361" t="s">
        <v>207</v>
      </c>
      <c r="ES361" t="s">
        <v>207</v>
      </c>
      <c r="ET361" t="s">
        <v>207</v>
      </c>
      <c r="EU361">
        <v>0</v>
      </c>
      <c r="EV361">
        <v>0</v>
      </c>
      <c r="EW361" t="s">
        <v>207</v>
      </c>
      <c r="EX361" t="s">
        <v>207</v>
      </c>
      <c r="EY361" t="s">
        <v>207</v>
      </c>
      <c r="EZ361" t="s">
        <v>207</v>
      </c>
      <c r="FA361">
        <v>0</v>
      </c>
      <c r="FB361">
        <v>0</v>
      </c>
      <c r="FC361" t="s">
        <v>207</v>
      </c>
      <c r="FD361" t="s">
        <v>207</v>
      </c>
      <c r="FE361" t="s">
        <v>207</v>
      </c>
      <c r="FF361" t="s">
        <v>207</v>
      </c>
      <c r="FG361">
        <v>15</v>
      </c>
      <c r="FH361">
        <v>79</v>
      </c>
      <c r="FI361" t="s">
        <v>782</v>
      </c>
      <c r="FJ361" t="s">
        <v>1360</v>
      </c>
      <c r="FK361" t="s">
        <v>210</v>
      </c>
      <c r="FL361" t="s">
        <v>207</v>
      </c>
      <c r="FM361">
        <v>26</v>
      </c>
      <c r="FN361">
        <v>140</v>
      </c>
      <c r="FO361" t="s">
        <v>782</v>
      </c>
      <c r="FP361" t="s">
        <v>1361</v>
      </c>
      <c r="FQ361" t="s">
        <v>210</v>
      </c>
      <c r="FR361" t="s">
        <v>207</v>
      </c>
      <c r="FS361">
        <v>0</v>
      </c>
      <c r="FT361">
        <v>0</v>
      </c>
      <c r="FU361">
        <v>120</v>
      </c>
      <c r="FV361">
        <v>602</v>
      </c>
      <c r="FW361">
        <v>212</v>
      </c>
      <c r="FX361">
        <v>1075</v>
      </c>
      <c r="FY361">
        <v>40</v>
      </c>
      <c r="FZ361">
        <v>201</v>
      </c>
      <c r="GA361">
        <v>0</v>
      </c>
      <c r="GB361">
        <v>0</v>
      </c>
      <c r="GC361" t="s">
        <v>206</v>
      </c>
      <c r="GD361">
        <v>0</v>
      </c>
      <c r="GE361">
        <v>0</v>
      </c>
      <c r="GF361" t="s">
        <v>206</v>
      </c>
      <c r="GG361" t="s">
        <v>207</v>
      </c>
      <c r="GH361" t="s">
        <v>207</v>
      </c>
      <c r="GI361" t="s">
        <v>206</v>
      </c>
      <c r="GJ361" t="s">
        <v>207</v>
      </c>
      <c r="GK361" t="s">
        <v>219</v>
      </c>
      <c r="GL361">
        <v>15</v>
      </c>
      <c r="GM361">
        <v>75</v>
      </c>
      <c r="GN361" t="s">
        <v>206</v>
      </c>
      <c r="GO361" t="s">
        <v>211</v>
      </c>
      <c r="GP361" t="s">
        <v>211</v>
      </c>
      <c r="GQ361" t="s">
        <v>211</v>
      </c>
      <c r="GR361" t="s">
        <v>1362</v>
      </c>
    </row>
    <row r="362" spans="1:200" x14ac:dyDescent="0.2">
      <c r="A362" t="s">
        <v>333</v>
      </c>
      <c r="B362" t="s">
        <v>271</v>
      </c>
      <c r="C362" t="s">
        <v>779</v>
      </c>
      <c r="D362" t="s">
        <v>780</v>
      </c>
      <c r="E362" t="s">
        <v>1363</v>
      </c>
      <c r="F362" t="s">
        <v>1364</v>
      </c>
      <c r="G362">
        <v>9</v>
      </c>
      <c r="H362">
        <v>9</v>
      </c>
      <c r="I362" t="s">
        <v>219</v>
      </c>
      <c r="J362">
        <v>60</v>
      </c>
      <c r="K362">
        <v>306</v>
      </c>
      <c r="L362">
        <v>0</v>
      </c>
      <c r="M362">
        <v>0</v>
      </c>
      <c r="N362" t="s">
        <v>207</v>
      </c>
      <c r="O362" t="s">
        <v>207</v>
      </c>
      <c r="P362">
        <v>0</v>
      </c>
      <c r="Q362">
        <v>0</v>
      </c>
      <c r="R362" t="s">
        <v>207</v>
      </c>
      <c r="S362" t="s">
        <v>207</v>
      </c>
      <c r="T362">
        <v>0</v>
      </c>
      <c r="U362">
        <v>0</v>
      </c>
      <c r="V362" t="s">
        <v>207</v>
      </c>
      <c r="W362" t="s">
        <v>207</v>
      </c>
      <c r="X362">
        <v>27</v>
      </c>
      <c r="Y362">
        <v>126</v>
      </c>
      <c r="Z362" t="s">
        <v>271</v>
      </c>
      <c r="AA362" t="s">
        <v>780</v>
      </c>
      <c r="AB362">
        <v>18</v>
      </c>
      <c r="AC362">
        <v>95</v>
      </c>
      <c r="AD362" t="s">
        <v>271</v>
      </c>
      <c r="AE362" t="s">
        <v>780</v>
      </c>
      <c r="AF362">
        <v>15</v>
      </c>
      <c r="AG362">
        <v>85</v>
      </c>
      <c r="AH362" t="s">
        <v>271</v>
      </c>
      <c r="AI362" t="s">
        <v>780</v>
      </c>
      <c r="AJ362">
        <v>0</v>
      </c>
      <c r="AK362">
        <v>0</v>
      </c>
      <c r="AL362" t="s">
        <v>206</v>
      </c>
      <c r="AM362">
        <v>0</v>
      </c>
      <c r="AN362">
        <v>0</v>
      </c>
      <c r="AO362">
        <v>0</v>
      </c>
      <c r="AP362">
        <v>0</v>
      </c>
      <c r="AQ362" t="s">
        <v>207</v>
      </c>
      <c r="AR362" t="s">
        <v>207</v>
      </c>
      <c r="AS362">
        <v>0</v>
      </c>
      <c r="AT362">
        <v>0</v>
      </c>
      <c r="AU362" t="s">
        <v>207</v>
      </c>
      <c r="AV362" t="s">
        <v>207</v>
      </c>
      <c r="AW362">
        <v>0</v>
      </c>
      <c r="AX362">
        <v>0</v>
      </c>
      <c r="AY362" t="s">
        <v>207</v>
      </c>
      <c r="AZ362" t="s">
        <v>207</v>
      </c>
      <c r="BA362">
        <v>0</v>
      </c>
      <c r="BB362">
        <v>0</v>
      </c>
      <c r="BC362" t="s">
        <v>207</v>
      </c>
      <c r="BD362" t="s">
        <v>207</v>
      </c>
      <c r="BE362">
        <v>0</v>
      </c>
      <c r="BF362">
        <v>0</v>
      </c>
      <c r="BG362" t="s">
        <v>207</v>
      </c>
      <c r="BH362" t="s">
        <v>207</v>
      </c>
      <c r="BI362">
        <v>0</v>
      </c>
      <c r="BJ362">
        <v>0</v>
      </c>
      <c r="BK362">
        <v>0</v>
      </c>
      <c r="BL362">
        <v>0</v>
      </c>
      <c r="BM362">
        <v>0</v>
      </c>
      <c r="BN362">
        <v>0</v>
      </c>
      <c r="BO362" t="s">
        <v>206</v>
      </c>
      <c r="BP362">
        <v>0</v>
      </c>
      <c r="BQ362">
        <v>0</v>
      </c>
      <c r="BR362">
        <v>0</v>
      </c>
      <c r="BS362">
        <v>0</v>
      </c>
      <c r="BT362" t="s">
        <v>206</v>
      </c>
      <c r="BU362">
        <v>0</v>
      </c>
      <c r="BV362">
        <v>0</v>
      </c>
      <c r="BW362">
        <v>0</v>
      </c>
      <c r="BX362">
        <v>0</v>
      </c>
      <c r="BY362" t="s">
        <v>206</v>
      </c>
      <c r="BZ362">
        <v>126</v>
      </c>
      <c r="CA362">
        <v>0</v>
      </c>
      <c r="CB362">
        <v>0</v>
      </c>
      <c r="CC362">
        <v>0</v>
      </c>
      <c r="CD362" t="s">
        <v>206</v>
      </c>
      <c r="CE362">
        <v>95</v>
      </c>
      <c r="CF362">
        <v>0</v>
      </c>
      <c r="CG362">
        <v>0</v>
      </c>
      <c r="CH362">
        <v>0</v>
      </c>
      <c r="CI362" t="s">
        <v>206</v>
      </c>
      <c r="CJ362">
        <v>85</v>
      </c>
      <c r="CK362">
        <v>0</v>
      </c>
      <c r="CL362">
        <v>0</v>
      </c>
      <c r="CM362">
        <v>0</v>
      </c>
      <c r="CN362" t="s">
        <v>206</v>
      </c>
      <c r="CO362" t="s">
        <v>207</v>
      </c>
      <c r="CP362">
        <v>0</v>
      </c>
      <c r="CQ362">
        <v>0</v>
      </c>
      <c r="CR362">
        <v>0</v>
      </c>
      <c r="CS362">
        <v>60</v>
      </c>
      <c r="CT362">
        <v>306</v>
      </c>
      <c r="CU362" t="s">
        <v>219</v>
      </c>
      <c r="CV362">
        <v>10</v>
      </c>
      <c r="CW362">
        <v>50</v>
      </c>
      <c r="CX362">
        <v>3237</v>
      </c>
      <c r="CY362">
        <v>16185</v>
      </c>
      <c r="CZ362" t="s">
        <v>219</v>
      </c>
      <c r="DA362">
        <f>Table1[[#This Row],[i- returnees internal present household]]+Table1[[#This Row],[k- abroad returnee household]]</f>
        <v>812</v>
      </c>
      <c r="DB362">
        <f>Table1[[#This Row],[i- returnees internal present individuals]]+Table1[[#This Row],[k- abroad returnee individuals]]</f>
        <v>4063</v>
      </c>
      <c r="DC362" t="s">
        <v>219</v>
      </c>
      <c r="DD362">
        <v>733</v>
      </c>
      <c r="DE362">
        <v>3668</v>
      </c>
      <c r="DF362">
        <v>0</v>
      </c>
      <c r="DG362">
        <v>0</v>
      </c>
      <c r="DH362" t="s">
        <v>207</v>
      </c>
      <c r="DI362" t="s">
        <v>207</v>
      </c>
      <c r="DJ362" t="s">
        <v>207</v>
      </c>
      <c r="DK362" t="s">
        <v>207</v>
      </c>
      <c r="DL362">
        <v>304</v>
      </c>
      <c r="DM362">
        <v>1521</v>
      </c>
      <c r="DN362" t="s">
        <v>271</v>
      </c>
      <c r="DO362" t="s">
        <v>780</v>
      </c>
      <c r="DP362" t="s">
        <v>210</v>
      </c>
      <c r="DQ362" t="s">
        <v>207</v>
      </c>
      <c r="DR362">
        <v>342</v>
      </c>
      <c r="DS362">
        <v>1712</v>
      </c>
      <c r="DT362" t="s">
        <v>271</v>
      </c>
      <c r="DU362" t="s">
        <v>780</v>
      </c>
      <c r="DV362" t="s">
        <v>210</v>
      </c>
      <c r="DW362" t="s">
        <v>207</v>
      </c>
      <c r="DX362">
        <v>72</v>
      </c>
      <c r="DY362">
        <v>360</v>
      </c>
      <c r="DZ362" t="s">
        <v>271</v>
      </c>
      <c r="EA362" t="s">
        <v>780</v>
      </c>
      <c r="EB362" t="s">
        <v>210</v>
      </c>
      <c r="EC362" t="s">
        <v>207</v>
      </c>
      <c r="ED362">
        <v>15</v>
      </c>
      <c r="EE362">
        <v>75</v>
      </c>
      <c r="EF362" t="s">
        <v>271</v>
      </c>
      <c r="EG362" t="s">
        <v>780</v>
      </c>
      <c r="EH362" t="s">
        <v>210</v>
      </c>
      <c r="EI362" t="s">
        <v>207</v>
      </c>
      <c r="EJ362">
        <v>0</v>
      </c>
      <c r="EK362">
        <v>0</v>
      </c>
      <c r="EL362" t="s">
        <v>219</v>
      </c>
      <c r="EM362">
        <v>79</v>
      </c>
      <c r="EN362">
        <v>395</v>
      </c>
      <c r="EO362">
        <v>0</v>
      </c>
      <c r="EP362">
        <v>0</v>
      </c>
      <c r="EQ362" t="s">
        <v>207</v>
      </c>
      <c r="ER362" t="s">
        <v>207</v>
      </c>
      <c r="ES362" t="s">
        <v>207</v>
      </c>
      <c r="ET362" t="s">
        <v>207</v>
      </c>
      <c r="EU362">
        <v>0</v>
      </c>
      <c r="EV362">
        <v>0</v>
      </c>
      <c r="EW362" t="s">
        <v>207</v>
      </c>
      <c r="EX362" t="s">
        <v>207</v>
      </c>
      <c r="EY362" t="s">
        <v>207</v>
      </c>
      <c r="EZ362" t="s">
        <v>207</v>
      </c>
      <c r="FA362">
        <v>0</v>
      </c>
      <c r="FB362">
        <v>0</v>
      </c>
      <c r="FC362" t="s">
        <v>207</v>
      </c>
      <c r="FD362" t="s">
        <v>207</v>
      </c>
      <c r="FE362" t="s">
        <v>207</v>
      </c>
      <c r="FF362" t="s">
        <v>207</v>
      </c>
      <c r="FG362">
        <v>47</v>
      </c>
      <c r="FH362">
        <v>235</v>
      </c>
      <c r="FI362" t="s">
        <v>782</v>
      </c>
      <c r="FJ362" t="s">
        <v>800</v>
      </c>
      <c r="FK362" t="s">
        <v>210</v>
      </c>
      <c r="FL362" t="s">
        <v>207</v>
      </c>
      <c r="FM362">
        <v>32</v>
      </c>
      <c r="FN362">
        <v>160</v>
      </c>
      <c r="FO362" t="s">
        <v>782</v>
      </c>
      <c r="FP362" t="s">
        <v>800</v>
      </c>
      <c r="FQ362" t="s">
        <v>210</v>
      </c>
      <c r="FR362" t="s">
        <v>207</v>
      </c>
      <c r="FS362">
        <v>0</v>
      </c>
      <c r="FT362">
        <v>0</v>
      </c>
      <c r="FU362">
        <v>471</v>
      </c>
      <c r="FV362">
        <v>2355</v>
      </c>
      <c r="FW362">
        <v>176</v>
      </c>
      <c r="FX362">
        <v>880</v>
      </c>
      <c r="FY362">
        <v>165</v>
      </c>
      <c r="FZ362">
        <v>828</v>
      </c>
      <c r="GA362">
        <v>0</v>
      </c>
      <c r="GB362">
        <v>0</v>
      </c>
      <c r="GC362" t="s">
        <v>206</v>
      </c>
      <c r="GD362">
        <v>0</v>
      </c>
      <c r="GE362">
        <v>0</v>
      </c>
      <c r="GF362" t="s">
        <v>206</v>
      </c>
      <c r="GG362" t="s">
        <v>207</v>
      </c>
      <c r="GH362" t="s">
        <v>207</v>
      </c>
      <c r="GI362" t="s">
        <v>206</v>
      </c>
      <c r="GJ362" t="s">
        <v>207</v>
      </c>
      <c r="GK362" t="s">
        <v>219</v>
      </c>
      <c r="GL362">
        <v>4</v>
      </c>
      <c r="GM362">
        <v>20</v>
      </c>
      <c r="GN362" t="s">
        <v>219</v>
      </c>
      <c r="GO362" t="s">
        <v>211</v>
      </c>
      <c r="GP362" t="s">
        <v>211</v>
      </c>
      <c r="GQ362" t="s">
        <v>211</v>
      </c>
      <c r="GR362" t="s">
        <v>1365</v>
      </c>
    </row>
    <row r="363" spans="1:200" x14ac:dyDescent="0.2">
      <c r="A363" t="s">
        <v>261</v>
      </c>
      <c r="B363" t="s">
        <v>262</v>
      </c>
      <c r="C363" t="s">
        <v>569</v>
      </c>
      <c r="D363" t="s">
        <v>570</v>
      </c>
      <c r="E363" t="s">
        <v>1366</v>
      </c>
      <c r="F363" t="s">
        <v>1367</v>
      </c>
      <c r="G363">
        <v>9</v>
      </c>
      <c r="H363">
        <v>9</v>
      </c>
      <c r="I363" t="s">
        <v>219</v>
      </c>
      <c r="J363">
        <v>547</v>
      </c>
      <c r="K363">
        <v>2735</v>
      </c>
      <c r="L363">
        <v>75</v>
      </c>
      <c r="M363">
        <v>375</v>
      </c>
      <c r="N363" t="s">
        <v>253</v>
      </c>
      <c r="O363" t="s">
        <v>254</v>
      </c>
      <c r="P363">
        <v>45</v>
      </c>
      <c r="Q363">
        <v>225</v>
      </c>
      <c r="R363" t="s">
        <v>262</v>
      </c>
      <c r="S363" t="s">
        <v>362</v>
      </c>
      <c r="T363">
        <v>57</v>
      </c>
      <c r="U363">
        <v>285</v>
      </c>
      <c r="V363" t="s">
        <v>216</v>
      </c>
      <c r="W363" t="s">
        <v>255</v>
      </c>
      <c r="X363">
        <v>100</v>
      </c>
      <c r="Y363">
        <v>500</v>
      </c>
      <c r="Z363" t="s">
        <v>253</v>
      </c>
      <c r="AA363" t="s">
        <v>256</v>
      </c>
      <c r="AB363">
        <v>70</v>
      </c>
      <c r="AC363">
        <v>350</v>
      </c>
      <c r="AD363" t="s">
        <v>262</v>
      </c>
      <c r="AE363" t="s">
        <v>524</v>
      </c>
      <c r="AF363">
        <v>200</v>
      </c>
      <c r="AG363">
        <v>1000</v>
      </c>
      <c r="AH363" t="s">
        <v>262</v>
      </c>
      <c r="AI363" t="s">
        <v>374</v>
      </c>
      <c r="AJ363">
        <v>0</v>
      </c>
      <c r="AK363">
        <v>0</v>
      </c>
      <c r="AL363" t="s">
        <v>219</v>
      </c>
      <c r="AM363">
        <v>138</v>
      </c>
      <c r="AN363">
        <v>660</v>
      </c>
      <c r="AO363">
        <v>30</v>
      </c>
      <c r="AP363">
        <v>120</v>
      </c>
      <c r="AQ363" t="s">
        <v>279</v>
      </c>
      <c r="AR363" t="s">
        <v>920</v>
      </c>
      <c r="AS363">
        <v>25</v>
      </c>
      <c r="AT363">
        <v>125</v>
      </c>
      <c r="AU363" t="s">
        <v>281</v>
      </c>
      <c r="AV363" t="s">
        <v>711</v>
      </c>
      <c r="AW363">
        <v>30</v>
      </c>
      <c r="AX363">
        <v>150</v>
      </c>
      <c r="AY363" t="s">
        <v>281</v>
      </c>
      <c r="AZ363" t="s">
        <v>484</v>
      </c>
      <c r="BA363">
        <v>23</v>
      </c>
      <c r="BB363">
        <v>115</v>
      </c>
      <c r="BC363" t="s">
        <v>279</v>
      </c>
      <c r="BD363" t="s">
        <v>1310</v>
      </c>
      <c r="BE363">
        <v>30</v>
      </c>
      <c r="BF363">
        <v>150</v>
      </c>
      <c r="BG363" t="s">
        <v>279</v>
      </c>
      <c r="BH363" t="s">
        <v>1310</v>
      </c>
      <c r="BI363">
        <v>0</v>
      </c>
      <c r="BJ363">
        <v>0</v>
      </c>
      <c r="BK363">
        <v>375</v>
      </c>
      <c r="BL363">
        <v>0</v>
      </c>
      <c r="BM363">
        <v>0</v>
      </c>
      <c r="BN363">
        <v>0</v>
      </c>
      <c r="BO363" t="s">
        <v>206</v>
      </c>
      <c r="BP363">
        <v>225</v>
      </c>
      <c r="BQ363">
        <v>0</v>
      </c>
      <c r="BR363">
        <v>0</v>
      </c>
      <c r="BS363">
        <v>0</v>
      </c>
      <c r="BT363" t="s">
        <v>206</v>
      </c>
      <c r="BU363">
        <v>285</v>
      </c>
      <c r="BV363">
        <v>0</v>
      </c>
      <c r="BW363">
        <v>0</v>
      </c>
      <c r="BX363">
        <v>0</v>
      </c>
      <c r="BY363" t="s">
        <v>206</v>
      </c>
      <c r="BZ363">
        <v>500</v>
      </c>
      <c r="CA363">
        <v>0</v>
      </c>
      <c r="CB363">
        <v>0</v>
      </c>
      <c r="CC363">
        <v>0</v>
      </c>
      <c r="CD363" t="s">
        <v>206</v>
      </c>
      <c r="CE363">
        <v>350</v>
      </c>
      <c r="CF363">
        <v>0</v>
      </c>
      <c r="CG363">
        <v>0</v>
      </c>
      <c r="CH363">
        <v>0</v>
      </c>
      <c r="CI363" t="s">
        <v>206</v>
      </c>
      <c r="CJ363">
        <v>1000</v>
      </c>
      <c r="CK363">
        <v>0</v>
      </c>
      <c r="CL363">
        <v>0</v>
      </c>
      <c r="CM363">
        <v>0</v>
      </c>
      <c r="CN363" t="s">
        <v>206</v>
      </c>
      <c r="CO363" t="s">
        <v>207</v>
      </c>
      <c r="CP363">
        <v>0</v>
      </c>
      <c r="CQ363">
        <v>0</v>
      </c>
      <c r="CR363">
        <v>0</v>
      </c>
      <c r="CS363">
        <v>547</v>
      </c>
      <c r="CT363">
        <v>2735</v>
      </c>
      <c r="CU363" t="s">
        <v>206</v>
      </c>
      <c r="CV363">
        <v>0</v>
      </c>
      <c r="CW363">
        <v>0</v>
      </c>
      <c r="CX363">
        <v>720</v>
      </c>
      <c r="CY363">
        <v>3600</v>
      </c>
      <c r="CZ363" t="s">
        <v>219</v>
      </c>
      <c r="DA363">
        <f>Table1[[#This Row],[i- returnees internal present household]]+Table1[[#This Row],[k- abroad returnee household]]</f>
        <v>383</v>
      </c>
      <c r="DB363">
        <f>Table1[[#This Row],[i- returnees internal present individuals]]+Table1[[#This Row],[k- abroad returnee individuals]]</f>
        <v>2681</v>
      </c>
      <c r="DC363" t="s">
        <v>219</v>
      </c>
      <c r="DD363">
        <v>236</v>
      </c>
      <c r="DE363">
        <v>1652</v>
      </c>
      <c r="DF363">
        <v>41</v>
      </c>
      <c r="DG363">
        <v>287</v>
      </c>
      <c r="DH363" t="s">
        <v>253</v>
      </c>
      <c r="DI363" t="s">
        <v>254</v>
      </c>
      <c r="DJ363" t="s">
        <v>210</v>
      </c>
      <c r="DK363" t="s">
        <v>207</v>
      </c>
      <c r="DL363">
        <v>37</v>
      </c>
      <c r="DM363">
        <v>259</v>
      </c>
      <c r="DN363" t="s">
        <v>262</v>
      </c>
      <c r="DO363" t="s">
        <v>362</v>
      </c>
      <c r="DP363" t="s">
        <v>210</v>
      </c>
      <c r="DQ363" t="s">
        <v>207</v>
      </c>
      <c r="DR363">
        <v>49</v>
      </c>
      <c r="DS363">
        <v>343</v>
      </c>
      <c r="DT363" t="s">
        <v>253</v>
      </c>
      <c r="DU363" t="s">
        <v>256</v>
      </c>
      <c r="DV363" t="s">
        <v>210</v>
      </c>
      <c r="DW363" t="s">
        <v>207</v>
      </c>
      <c r="DX363">
        <v>43</v>
      </c>
      <c r="DY363">
        <v>301</v>
      </c>
      <c r="DZ363" t="s">
        <v>216</v>
      </c>
      <c r="EA363" t="s">
        <v>255</v>
      </c>
      <c r="EB363" t="s">
        <v>210</v>
      </c>
      <c r="EC363" t="s">
        <v>207</v>
      </c>
      <c r="ED363">
        <v>66</v>
      </c>
      <c r="EE363">
        <v>462</v>
      </c>
      <c r="EF363" t="s">
        <v>253</v>
      </c>
      <c r="EG363" t="s">
        <v>254</v>
      </c>
      <c r="EH363" t="s">
        <v>210</v>
      </c>
      <c r="EI363" t="s">
        <v>207</v>
      </c>
      <c r="EJ363">
        <v>0</v>
      </c>
      <c r="EK363">
        <v>0</v>
      </c>
      <c r="EL363" t="s">
        <v>219</v>
      </c>
      <c r="EM363">
        <v>147</v>
      </c>
      <c r="EN363">
        <v>1029</v>
      </c>
      <c r="EO363">
        <v>32</v>
      </c>
      <c r="EP363">
        <v>224</v>
      </c>
      <c r="EQ363" t="s">
        <v>281</v>
      </c>
      <c r="ER363" t="s">
        <v>484</v>
      </c>
      <c r="ES363" t="s">
        <v>210</v>
      </c>
      <c r="ET363" t="s">
        <v>207</v>
      </c>
      <c r="EU363">
        <v>25</v>
      </c>
      <c r="EV363">
        <v>175</v>
      </c>
      <c r="EW363" t="s">
        <v>281</v>
      </c>
      <c r="EX363" t="s">
        <v>484</v>
      </c>
      <c r="EY363" t="s">
        <v>242</v>
      </c>
      <c r="EZ363" t="s">
        <v>207</v>
      </c>
      <c r="FA363">
        <v>21</v>
      </c>
      <c r="FB363">
        <v>147</v>
      </c>
      <c r="FC363" t="s">
        <v>279</v>
      </c>
      <c r="FD363" t="s">
        <v>1310</v>
      </c>
      <c r="FE363" t="s">
        <v>242</v>
      </c>
      <c r="FF363" t="s">
        <v>207</v>
      </c>
      <c r="FG363">
        <v>29</v>
      </c>
      <c r="FH363">
        <v>203</v>
      </c>
      <c r="FI363" t="s">
        <v>281</v>
      </c>
      <c r="FJ363" t="s">
        <v>484</v>
      </c>
      <c r="FK363" t="s">
        <v>242</v>
      </c>
      <c r="FL363" t="s">
        <v>207</v>
      </c>
      <c r="FM363">
        <v>40</v>
      </c>
      <c r="FN363">
        <v>280</v>
      </c>
      <c r="FO363" t="s">
        <v>281</v>
      </c>
      <c r="FP363" t="s">
        <v>484</v>
      </c>
      <c r="FQ363" t="s">
        <v>242</v>
      </c>
      <c r="FR363" t="s">
        <v>207</v>
      </c>
      <c r="FS363">
        <v>0</v>
      </c>
      <c r="FT363">
        <v>0</v>
      </c>
      <c r="FU363">
        <v>358</v>
      </c>
      <c r="FV363">
        <v>2506</v>
      </c>
      <c r="FW363">
        <v>20</v>
      </c>
      <c r="FX363">
        <v>140</v>
      </c>
      <c r="FY363">
        <v>5</v>
      </c>
      <c r="FZ363">
        <v>35</v>
      </c>
      <c r="GA363">
        <v>0</v>
      </c>
      <c r="GB363">
        <v>0</v>
      </c>
      <c r="GC363" t="s">
        <v>219</v>
      </c>
      <c r="GD363">
        <v>163</v>
      </c>
      <c r="GE363">
        <v>1141</v>
      </c>
      <c r="GF363" t="s">
        <v>219</v>
      </c>
      <c r="GG363" t="s">
        <v>253</v>
      </c>
      <c r="GH363" t="s">
        <v>254</v>
      </c>
      <c r="GI363" t="s">
        <v>219</v>
      </c>
      <c r="GJ363" t="s">
        <v>281</v>
      </c>
      <c r="GK363" t="s">
        <v>219</v>
      </c>
      <c r="GL363">
        <v>32</v>
      </c>
      <c r="GM363">
        <v>160</v>
      </c>
      <c r="GN363" t="s">
        <v>206</v>
      </c>
      <c r="GO363" t="s">
        <v>212</v>
      </c>
      <c r="GP363" t="s">
        <v>211</v>
      </c>
      <c r="GQ363" t="s">
        <v>212</v>
      </c>
      <c r="GR363" t="s">
        <v>1368</v>
      </c>
    </row>
    <row r="364" spans="1:200" x14ac:dyDescent="0.2">
      <c r="A364" t="s">
        <v>389</v>
      </c>
      <c r="B364" t="s">
        <v>235</v>
      </c>
      <c r="C364" t="s">
        <v>611</v>
      </c>
      <c r="D364" t="s">
        <v>300</v>
      </c>
      <c r="E364" t="s">
        <v>1369</v>
      </c>
      <c r="F364" t="s">
        <v>1370</v>
      </c>
      <c r="G364">
        <v>9</v>
      </c>
      <c r="H364">
        <v>9</v>
      </c>
      <c r="I364" t="s">
        <v>219</v>
      </c>
      <c r="J364">
        <v>621</v>
      </c>
      <c r="K364">
        <v>3998</v>
      </c>
      <c r="L364">
        <v>64</v>
      </c>
      <c r="M364">
        <v>400</v>
      </c>
      <c r="N364" t="s">
        <v>235</v>
      </c>
      <c r="O364" t="s">
        <v>454</v>
      </c>
      <c r="P364">
        <v>120</v>
      </c>
      <c r="Q364">
        <v>926</v>
      </c>
      <c r="R364" t="s">
        <v>235</v>
      </c>
      <c r="S364" t="s">
        <v>445</v>
      </c>
      <c r="T364">
        <v>0</v>
      </c>
      <c r="U364">
        <v>0</v>
      </c>
      <c r="V364" t="s">
        <v>207</v>
      </c>
      <c r="W364" t="s">
        <v>207</v>
      </c>
      <c r="X364">
        <v>0</v>
      </c>
      <c r="Y364">
        <v>0</v>
      </c>
      <c r="Z364" t="s">
        <v>207</v>
      </c>
      <c r="AA364" t="s">
        <v>207</v>
      </c>
      <c r="AB364">
        <v>303</v>
      </c>
      <c r="AC364">
        <v>2029</v>
      </c>
      <c r="AD364" t="s">
        <v>235</v>
      </c>
      <c r="AE364" t="s">
        <v>300</v>
      </c>
      <c r="AF364">
        <v>134</v>
      </c>
      <c r="AG364">
        <v>643</v>
      </c>
      <c r="AH364" t="s">
        <v>235</v>
      </c>
      <c r="AI364" t="s">
        <v>300</v>
      </c>
      <c r="AJ364">
        <v>0</v>
      </c>
      <c r="AK364">
        <v>0</v>
      </c>
      <c r="AL364" t="s">
        <v>206</v>
      </c>
      <c r="AM364">
        <v>0</v>
      </c>
      <c r="AN364">
        <v>0</v>
      </c>
      <c r="AO364">
        <v>0</v>
      </c>
      <c r="AP364">
        <v>0</v>
      </c>
      <c r="AQ364" t="s">
        <v>207</v>
      </c>
      <c r="AR364" t="s">
        <v>207</v>
      </c>
      <c r="AS364">
        <v>0</v>
      </c>
      <c r="AT364">
        <v>0</v>
      </c>
      <c r="AU364" t="s">
        <v>207</v>
      </c>
      <c r="AV364" t="s">
        <v>207</v>
      </c>
      <c r="AW364">
        <v>0</v>
      </c>
      <c r="AX364">
        <v>0</v>
      </c>
      <c r="AY364" t="s">
        <v>207</v>
      </c>
      <c r="AZ364" t="s">
        <v>207</v>
      </c>
      <c r="BA364">
        <v>0</v>
      </c>
      <c r="BB364">
        <v>0</v>
      </c>
      <c r="BC364" t="s">
        <v>207</v>
      </c>
      <c r="BD364" t="s">
        <v>207</v>
      </c>
      <c r="BE364">
        <v>0</v>
      </c>
      <c r="BF364">
        <v>0</v>
      </c>
      <c r="BG364" t="s">
        <v>207</v>
      </c>
      <c r="BH364" t="s">
        <v>207</v>
      </c>
      <c r="BI364">
        <v>0</v>
      </c>
      <c r="BJ364">
        <v>0</v>
      </c>
      <c r="BK364">
        <v>400</v>
      </c>
      <c r="BL364">
        <v>0</v>
      </c>
      <c r="BM364">
        <v>0</v>
      </c>
      <c r="BN364">
        <v>0</v>
      </c>
      <c r="BO364" t="s">
        <v>206</v>
      </c>
      <c r="BP364">
        <v>926</v>
      </c>
      <c r="BQ364">
        <v>0</v>
      </c>
      <c r="BR364">
        <v>0</v>
      </c>
      <c r="BS364">
        <v>0</v>
      </c>
      <c r="BT364" t="s">
        <v>206</v>
      </c>
      <c r="BU364">
        <v>0</v>
      </c>
      <c r="BV364">
        <v>0</v>
      </c>
      <c r="BW364">
        <v>0</v>
      </c>
      <c r="BX364">
        <v>0</v>
      </c>
      <c r="BY364" t="s">
        <v>206</v>
      </c>
      <c r="BZ364">
        <v>0</v>
      </c>
      <c r="CA364">
        <v>0</v>
      </c>
      <c r="CB364">
        <v>0</v>
      </c>
      <c r="CC364">
        <v>0</v>
      </c>
      <c r="CD364" t="s">
        <v>206</v>
      </c>
      <c r="CE364">
        <v>2029</v>
      </c>
      <c r="CF364">
        <v>0</v>
      </c>
      <c r="CG364">
        <v>0</v>
      </c>
      <c r="CH364">
        <v>0</v>
      </c>
      <c r="CI364" t="s">
        <v>206</v>
      </c>
      <c r="CJ364">
        <v>0</v>
      </c>
      <c r="CK364">
        <v>0</v>
      </c>
      <c r="CL364">
        <v>643</v>
      </c>
      <c r="CM364">
        <v>0</v>
      </c>
      <c r="CN364" t="s">
        <v>206</v>
      </c>
      <c r="CO364" t="s">
        <v>207</v>
      </c>
      <c r="CP364">
        <v>0</v>
      </c>
      <c r="CQ364">
        <v>110</v>
      </c>
      <c r="CR364">
        <v>637</v>
      </c>
      <c r="CS364">
        <v>511</v>
      </c>
      <c r="CT364">
        <v>3361</v>
      </c>
      <c r="CU364" t="s">
        <v>219</v>
      </c>
      <c r="CV364">
        <v>4</v>
      </c>
      <c r="CW364">
        <v>20</v>
      </c>
      <c r="CX364">
        <v>1294</v>
      </c>
      <c r="CY364">
        <v>12968</v>
      </c>
      <c r="CZ364" t="s">
        <v>219</v>
      </c>
      <c r="DA364">
        <f>Table1[[#This Row],[i- returnees internal present household]]+Table1[[#This Row],[k- abroad returnee household]]</f>
        <v>157</v>
      </c>
      <c r="DB364">
        <f>Table1[[#This Row],[i- returnees internal present individuals]]+Table1[[#This Row],[k- abroad returnee individuals]]</f>
        <v>934</v>
      </c>
      <c r="DC364" t="s">
        <v>219</v>
      </c>
      <c r="DD364">
        <v>143</v>
      </c>
      <c r="DE364">
        <v>852</v>
      </c>
      <c r="DF364">
        <v>0</v>
      </c>
      <c r="DG364">
        <v>0</v>
      </c>
      <c r="DH364" t="s">
        <v>207</v>
      </c>
      <c r="DI364" t="s">
        <v>207</v>
      </c>
      <c r="DJ364" t="s">
        <v>207</v>
      </c>
      <c r="DK364" t="s">
        <v>207</v>
      </c>
      <c r="DL364">
        <v>3</v>
      </c>
      <c r="DM364">
        <v>18</v>
      </c>
      <c r="DN364" t="s">
        <v>253</v>
      </c>
      <c r="DO364" t="s">
        <v>254</v>
      </c>
      <c r="DP364" t="s">
        <v>210</v>
      </c>
      <c r="DQ364" t="s">
        <v>207</v>
      </c>
      <c r="DR364">
        <v>10</v>
      </c>
      <c r="DS364">
        <v>50</v>
      </c>
      <c r="DT364" t="s">
        <v>253</v>
      </c>
      <c r="DU364" t="s">
        <v>254</v>
      </c>
      <c r="DV364" t="s">
        <v>210</v>
      </c>
      <c r="DW364" t="s">
        <v>207</v>
      </c>
      <c r="DX364">
        <v>100</v>
      </c>
      <c r="DY364">
        <v>600</v>
      </c>
      <c r="DZ364" t="s">
        <v>235</v>
      </c>
      <c r="EA364" t="s">
        <v>392</v>
      </c>
      <c r="EB364" t="s">
        <v>210</v>
      </c>
      <c r="EC364" t="s">
        <v>207</v>
      </c>
      <c r="ED364">
        <v>30</v>
      </c>
      <c r="EE364">
        <v>184</v>
      </c>
      <c r="EF364" t="s">
        <v>235</v>
      </c>
      <c r="EG364" t="s">
        <v>392</v>
      </c>
      <c r="EH364" t="s">
        <v>210</v>
      </c>
      <c r="EI364" t="s">
        <v>207</v>
      </c>
      <c r="EJ364">
        <v>0</v>
      </c>
      <c r="EK364">
        <v>0</v>
      </c>
      <c r="EL364" t="s">
        <v>219</v>
      </c>
      <c r="EM364">
        <v>14</v>
      </c>
      <c r="EN364">
        <v>82</v>
      </c>
      <c r="EO364">
        <v>0</v>
      </c>
      <c r="EP364">
        <v>0</v>
      </c>
      <c r="EQ364" t="s">
        <v>207</v>
      </c>
      <c r="ER364" t="s">
        <v>207</v>
      </c>
      <c r="ES364" t="s">
        <v>207</v>
      </c>
      <c r="ET364" t="s">
        <v>207</v>
      </c>
      <c r="EU364">
        <v>0</v>
      </c>
      <c r="EV364">
        <v>0</v>
      </c>
      <c r="EW364" t="s">
        <v>207</v>
      </c>
      <c r="EX364" t="s">
        <v>207</v>
      </c>
      <c r="EY364" t="s">
        <v>207</v>
      </c>
      <c r="EZ364" t="s">
        <v>207</v>
      </c>
      <c r="FA364">
        <v>3</v>
      </c>
      <c r="FB364">
        <v>18</v>
      </c>
      <c r="FC364" t="s">
        <v>277</v>
      </c>
      <c r="FD364" t="s">
        <v>278</v>
      </c>
      <c r="FE364" t="s">
        <v>210</v>
      </c>
      <c r="FF364" t="s">
        <v>207</v>
      </c>
      <c r="FG364">
        <v>7</v>
      </c>
      <c r="FH364">
        <v>40</v>
      </c>
      <c r="FI364" t="s">
        <v>279</v>
      </c>
      <c r="FJ364" t="s">
        <v>414</v>
      </c>
      <c r="FK364" t="s">
        <v>210</v>
      </c>
      <c r="FL364" t="s">
        <v>207</v>
      </c>
      <c r="FM364">
        <v>4</v>
      </c>
      <c r="FN364">
        <v>24</v>
      </c>
      <c r="FO364" t="s">
        <v>281</v>
      </c>
      <c r="FP364" t="s">
        <v>436</v>
      </c>
      <c r="FQ364" t="s">
        <v>210</v>
      </c>
      <c r="FR364" t="s">
        <v>207</v>
      </c>
      <c r="FS364">
        <v>0</v>
      </c>
      <c r="FT364">
        <v>0</v>
      </c>
      <c r="FU364">
        <v>69</v>
      </c>
      <c r="FV364">
        <v>414</v>
      </c>
      <c r="FW364">
        <v>52</v>
      </c>
      <c r="FX364">
        <v>316</v>
      </c>
      <c r="FY364">
        <v>36</v>
      </c>
      <c r="FZ364">
        <v>204</v>
      </c>
      <c r="GA364">
        <v>0</v>
      </c>
      <c r="GB364">
        <v>0</v>
      </c>
      <c r="GC364" t="s">
        <v>219</v>
      </c>
      <c r="GD364">
        <v>3</v>
      </c>
      <c r="GE364">
        <v>20</v>
      </c>
      <c r="GF364" t="s">
        <v>219</v>
      </c>
      <c r="GG364" t="s">
        <v>235</v>
      </c>
      <c r="GH364" t="s">
        <v>300</v>
      </c>
      <c r="GI364" t="s">
        <v>219</v>
      </c>
      <c r="GJ364" t="s">
        <v>277</v>
      </c>
      <c r="GK364" t="s">
        <v>219</v>
      </c>
      <c r="GL364">
        <v>14</v>
      </c>
      <c r="GM364">
        <v>70</v>
      </c>
      <c r="GN364" t="s">
        <v>219</v>
      </c>
      <c r="GO364" t="s">
        <v>211</v>
      </c>
      <c r="GP364" t="s">
        <v>211</v>
      </c>
      <c r="GQ364" t="s">
        <v>211</v>
      </c>
      <c r="GR364" t="s">
        <v>1371</v>
      </c>
    </row>
    <row r="365" spans="1:200" x14ac:dyDescent="0.2">
      <c r="A365" t="s">
        <v>215</v>
      </c>
      <c r="B365" t="s">
        <v>216</v>
      </c>
      <c r="C365" t="s">
        <v>955</v>
      </c>
      <c r="D365" t="s">
        <v>255</v>
      </c>
      <c r="E365" t="s">
        <v>1372</v>
      </c>
      <c r="F365" t="s">
        <v>1373</v>
      </c>
      <c r="G365">
        <v>9</v>
      </c>
      <c r="H365">
        <v>9</v>
      </c>
      <c r="I365" t="s">
        <v>219</v>
      </c>
      <c r="J365">
        <v>1969</v>
      </c>
      <c r="K365">
        <v>13307</v>
      </c>
      <c r="L365">
        <v>0</v>
      </c>
      <c r="M365">
        <v>0</v>
      </c>
      <c r="N365" t="s">
        <v>207</v>
      </c>
      <c r="O365" t="s">
        <v>207</v>
      </c>
      <c r="P365">
        <v>319</v>
      </c>
      <c r="Q365">
        <v>1755</v>
      </c>
      <c r="R365" t="s">
        <v>253</v>
      </c>
      <c r="S365" t="s">
        <v>270</v>
      </c>
      <c r="T365">
        <v>1650</v>
      </c>
      <c r="U365">
        <v>11552</v>
      </c>
      <c r="V365" t="s">
        <v>216</v>
      </c>
      <c r="W365" t="s">
        <v>255</v>
      </c>
      <c r="X365">
        <v>0</v>
      </c>
      <c r="Y365">
        <v>0</v>
      </c>
      <c r="Z365" t="s">
        <v>207</v>
      </c>
      <c r="AA365" t="s">
        <v>207</v>
      </c>
      <c r="AB365">
        <v>0</v>
      </c>
      <c r="AC365">
        <v>0</v>
      </c>
      <c r="AD365" t="s">
        <v>207</v>
      </c>
      <c r="AE365" t="s">
        <v>207</v>
      </c>
      <c r="AF365">
        <v>0</v>
      </c>
      <c r="AG365">
        <v>0</v>
      </c>
      <c r="AH365" t="s">
        <v>207</v>
      </c>
      <c r="AI365" t="s">
        <v>207</v>
      </c>
      <c r="AJ365">
        <v>0</v>
      </c>
      <c r="AK365">
        <v>0</v>
      </c>
      <c r="AL365" t="s">
        <v>206</v>
      </c>
      <c r="AM365">
        <v>0</v>
      </c>
      <c r="AN365">
        <v>0</v>
      </c>
      <c r="AO365">
        <v>0</v>
      </c>
      <c r="AP365">
        <v>0</v>
      </c>
      <c r="AQ365" t="s">
        <v>207</v>
      </c>
      <c r="AR365" t="s">
        <v>207</v>
      </c>
      <c r="AS365">
        <v>0</v>
      </c>
      <c r="AT365">
        <v>0</v>
      </c>
      <c r="AU365" t="s">
        <v>207</v>
      </c>
      <c r="AV365" t="s">
        <v>207</v>
      </c>
      <c r="AW365">
        <v>0</v>
      </c>
      <c r="AX365">
        <v>0</v>
      </c>
      <c r="AY365" t="s">
        <v>207</v>
      </c>
      <c r="AZ365" t="s">
        <v>207</v>
      </c>
      <c r="BA365">
        <v>0</v>
      </c>
      <c r="BB365">
        <v>0</v>
      </c>
      <c r="BC365" t="s">
        <v>207</v>
      </c>
      <c r="BD365" t="s">
        <v>207</v>
      </c>
      <c r="BE365">
        <v>0</v>
      </c>
      <c r="BF365">
        <v>0</v>
      </c>
      <c r="BG365" t="s">
        <v>207</v>
      </c>
      <c r="BH365" t="s">
        <v>207</v>
      </c>
      <c r="BI365">
        <v>0</v>
      </c>
      <c r="BJ365">
        <v>0</v>
      </c>
      <c r="BK365">
        <v>0</v>
      </c>
      <c r="BL365">
        <v>0</v>
      </c>
      <c r="BM365">
        <v>0</v>
      </c>
      <c r="BN365">
        <v>0</v>
      </c>
      <c r="BO365" t="s">
        <v>206</v>
      </c>
      <c r="BP365">
        <v>0</v>
      </c>
      <c r="BQ365">
        <v>1755</v>
      </c>
      <c r="BR365">
        <v>0</v>
      </c>
      <c r="BS365">
        <v>0</v>
      </c>
      <c r="BT365" t="s">
        <v>206</v>
      </c>
      <c r="BU365">
        <v>0</v>
      </c>
      <c r="BV365">
        <v>11552</v>
      </c>
      <c r="BW365">
        <v>0</v>
      </c>
      <c r="BX365">
        <v>0</v>
      </c>
      <c r="BY365" t="s">
        <v>206</v>
      </c>
      <c r="BZ365">
        <v>0</v>
      </c>
      <c r="CA365">
        <v>0</v>
      </c>
      <c r="CB365">
        <v>0</v>
      </c>
      <c r="CC365">
        <v>0</v>
      </c>
      <c r="CD365" t="s">
        <v>206</v>
      </c>
      <c r="CE365">
        <v>0</v>
      </c>
      <c r="CF365">
        <v>0</v>
      </c>
      <c r="CG365">
        <v>0</v>
      </c>
      <c r="CH365">
        <v>0</v>
      </c>
      <c r="CI365" t="s">
        <v>206</v>
      </c>
      <c r="CJ365">
        <v>0</v>
      </c>
      <c r="CK365">
        <v>0</v>
      </c>
      <c r="CL365">
        <v>0</v>
      </c>
      <c r="CM365">
        <v>0</v>
      </c>
      <c r="CN365" t="s">
        <v>206</v>
      </c>
      <c r="CO365" t="s">
        <v>207</v>
      </c>
      <c r="CP365">
        <v>0</v>
      </c>
      <c r="CQ365">
        <v>319</v>
      </c>
      <c r="CR365">
        <v>1755</v>
      </c>
      <c r="CS365">
        <v>1650</v>
      </c>
      <c r="CT365">
        <v>11552</v>
      </c>
      <c r="CU365" t="s">
        <v>206</v>
      </c>
      <c r="CV365">
        <v>0</v>
      </c>
      <c r="CW365">
        <v>0</v>
      </c>
      <c r="CX365">
        <v>2327</v>
      </c>
      <c r="CY365">
        <v>12796</v>
      </c>
      <c r="CZ365" t="s">
        <v>219</v>
      </c>
      <c r="DA365">
        <f>Table1[[#This Row],[i- returnees internal present household]]+Table1[[#This Row],[k- abroad returnee household]]</f>
        <v>1263</v>
      </c>
      <c r="DB365">
        <f>Table1[[#This Row],[i- returnees internal present individuals]]+Table1[[#This Row],[k- abroad returnee individuals]]</f>
        <v>7933</v>
      </c>
      <c r="DC365" t="s">
        <v>219</v>
      </c>
      <c r="DD365">
        <v>1239</v>
      </c>
      <c r="DE365">
        <v>7768</v>
      </c>
      <c r="DF365">
        <v>629</v>
      </c>
      <c r="DG365">
        <v>3493</v>
      </c>
      <c r="DH365" t="s">
        <v>247</v>
      </c>
      <c r="DI365" t="s">
        <v>314</v>
      </c>
      <c r="DJ365" t="s">
        <v>210</v>
      </c>
      <c r="DK365" t="s">
        <v>207</v>
      </c>
      <c r="DL365">
        <v>426</v>
      </c>
      <c r="DM365">
        <v>2982</v>
      </c>
      <c r="DN365" t="s">
        <v>247</v>
      </c>
      <c r="DO365" t="s">
        <v>314</v>
      </c>
      <c r="DP365" t="s">
        <v>210</v>
      </c>
      <c r="DQ365" t="s">
        <v>207</v>
      </c>
      <c r="DR365">
        <v>78</v>
      </c>
      <c r="DS365">
        <v>546</v>
      </c>
      <c r="DT365" t="s">
        <v>247</v>
      </c>
      <c r="DU365" t="s">
        <v>314</v>
      </c>
      <c r="DV365" t="s">
        <v>210</v>
      </c>
      <c r="DW365" t="s">
        <v>207</v>
      </c>
      <c r="DX365">
        <v>106</v>
      </c>
      <c r="DY365">
        <v>747</v>
      </c>
      <c r="DZ365" t="s">
        <v>247</v>
      </c>
      <c r="EA365" t="s">
        <v>314</v>
      </c>
      <c r="EB365" t="s">
        <v>210</v>
      </c>
      <c r="EC365" t="s">
        <v>207</v>
      </c>
      <c r="ED365">
        <v>0</v>
      </c>
      <c r="EE365">
        <v>0</v>
      </c>
      <c r="EF365" t="s">
        <v>207</v>
      </c>
      <c r="EG365" t="s">
        <v>207</v>
      </c>
      <c r="EH365" t="s">
        <v>207</v>
      </c>
      <c r="EI365" t="s">
        <v>207</v>
      </c>
      <c r="EJ365">
        <v>0</v>
      </c>
      <c r="EK365">
        <v>0</v>
      </c>
      <c r="EL365" t="s">
        <v>219</v>
      </c>
      <c r="EM365">
        <v>24</v>
      </c>
      <c r="EN365">
        <v>165</v>
      </c>
      <c r="EO365">
        <v>0</v>
      </c>
      <c r="EP365">
        <v>0</v>
      </c>
      <c r="EQ365" t="s">
        <v>207</v>
      </c>
      <c r="ER365" t="s">
        <v>207</v>
      </c>
      <c r="ES365" t="s">
        <v>207</v>
      </c>
      <c r="ET365" t="s">
        <v>207</v>
      </c>
      <c r="EU365">
        <v>7</v>
      </c>
      <c r="EV365">
        <v>49</v>
      </c>
      <c r="EW365" t="s">
        <v>279</v>
      </c>
      <c r="EX365" t="s">
        <v>414</v>
      </c>
      <c r="EY365" t="s">
        <v>210</v>
      </c>
      <c r="EZ365" t="s">
        <v>207</v>
      </c>
      <c r="FA365">
        <v>8</v>
      </c>
      <c r="FB365">
        <v>53</v>
      </c>
      <c r="FC365" t="s">
        <v>279</v>
      </c>
      <c r="FD365" t="s">
        <v>414</v>
      </c>
      <c r="FE365" t="s">
        <v>210</v>
      </c>
      <c r="FF365" t="s">
        <v>207</v>
      </c>
      <c r="FG365">
        <v>9</v>
      </c>
      <c r="FH365">
        <v>63</v>
      </c>
      <c r="FI365" t="s">
        <v>281</v>
      </c>
      <c r="FJ365" t="s">
        <v>484</v>
      </c>
      <c r="FK365" t="s">
        <v>210</v>
      </c>
      <c r="FL365" t="s">
        <v>207</v>
      </c>
      <c r="FM365">
        <v>0</v>
      </c>
      <c r="FN365">
        <v>0</v>
      </c>
      <c r="FO365" t="s">
        <v>207</v>
      </c>
      <c r="FP365" t="s">
        <v>207</v>
      </c>
      <c r="FQ365" t="s">
        <v>207</v>
      </c>
      <c r="FR365" t="s">
        <v>207</v>
      </c>
      <c r="FS365">
        <v>0</v>
      </c>
      <c r="FT365">
        <v>0</v>
      </c>
      <c r="FU365">
        <v>655</v>
      </c>
      <c r="FV365">
        <v>3675</v>
      </c>
      <c r="FW365">
        <v>478</v>
      </c>
      <c r="FX365">
        <v>3346</v>
      </c>
      <c r="FY365">
        <v>130</v>
      </c>
      <c r="FZ365">
        <v>912</v>
      </c>
      <c r="GA365">
        <v>0</v>
      </c>
      <c r="GB365">
        <v>0</v>
      </c>
      <c r="GC365" t="s">
        <v>219</v>
      </c>
      <c r="GD365">
        <v>220</v>
      </c>
      <c r="GE365">
        <v>1331</v>
      </c>
      <c r="GF365" t="s">
        <v>219</v>
      </c>
      <c r="GG365" t="s">
        <v>247</v>
      </c>
      <c r="GH365" t="s">
        <v>314</v>
      </c>
      <c r="GI365" t="s">
        <v>219</v>
      </c>
      <c r="GJ365" t="s">
        <v>281</v>
      </c>
      <c r="GK365" t="s">
        <v>219</v>
      </c>
      <c r="GL365">
        <v>15</v>
      </c>
      <c r="GM365">
        <v>75</v>
      </c>
      <c r="GN365" t="s">
        <v>219</v>
      </c>
      <c r="GO365" t="s">
        <v>212</v>
      </c>
      <c r="GP365" t="s">
        <v>211</v>
      </c>
      <c r="GQ365" t="s">
        <v>211</v>
      </c>
      <c r="GR365" t="s">
        <v>1374</v>
      </c>
    </row>
    <row r="366" spans="1:200" x14ac:dyDescent="0.2">
      <c r="A366" t="s">
        <v>389</v>
      </c>
      <c r="B366" t="s">
        <v>235</v>
      </c>
      <c r="C366" t="s">
        <v>611</v>
      </c>
      <c r="D366" t="s">
        <v>300</v>
      </c>
      <c r="E366" t="s">
        <v>1375</v>
      </c>
      <c r="F366" t="s">
        <v>300</v>
      </c>
      <c r="G366">
        <v>9</v>
      </c>
      <c r="H366">
        <v>9</v>
      </c>
      <c r="I366" t="s">
        <v>219</v>
      </c>
      <c r="J366">
        <v>35</v>
      </c>
      <c r="K366">
        <v>245</v>
      </c>
      <c r="L366">
        <v>35</v>
      </c>
      <c r="M366">
        <v>245</v>
      </c>
      <c r="N366" t="s">
        <v>235</v>
      </c>
      <c r="O366" t="s">
        <v>300</v>
      </c>
      <c r="P366">
        <v>0</v>
      </c>
      <c r="Q366">
        <v>0</v>
      </c>
      <c r="R366" t="s">
        <v>207</v>
      </c>
      <c r="S366" t="s">
        <v>207</v>
      </c>
      <c r="T366">
        <v>0</v>
      </c>
      <c r="U366">
        <v>0</v>
      </c>
      <c r="V366" t="s">
        <v>207</v>
      </c>
      <c r="W366" t="s">
        <v>207</v>
      </c>
      <c r="X366">
        <v>0</v>
      </c>
      <c r="Y366">
        <v>0</v>
      </c>
      <c r="Z366" t="s">
        <v>207</v>
      </c>
      <c r="AA366" t="s">
        <v>207</v>
      </c>
      <c r="AB366">
        <v>0</v>
      </c>
      <c r="AC366">
        <v>0</v>
      </c>
      <c r="AD366" t="s">
        <v>207</v>
      </c>
      <c r="AE366" t="s">
        <v>207</v>
      </c>
      <c r="AF366">
        <v>0</v>
      </c>
      <c r="AG366">
        <v>0</v>
      </c>
      <c r="AH366" t="s">
        <v>207</v>
      </c>
      <c r="AI366" t="s">
        <v>300</v>
      </c>
      <c r="AJ366">
        <v>0</v>
      </c>
      <c r="AK366">
        <v>0</v>
      </c>
      <c r="AL366" t="s">
        <v>206</v>
      </c>
      <c r="AM366">
        <v>0</v>
      </c>
      <c r="AN366">
        <v>0</v>
      </c>
      <c r="AO366">
        <v>0</v>
      </c>
      <c r="AP366">
        <v>0</v>
      </c>
      <c r="AQ366" t="s">
        <v>207</v>
      </c>
      <c r="AR366" t="s">
        <v>207</v>
      </c>
      <c r="AS366">
        <v>0</v>
      </c>
      <c r="AT366">
        <v>0</v>
      </c>
      <c r="AU366" t="s">
        <v>207</v>
      </c>
      <c r="AV366" t="s">
        <v>207</v>
      </c>
      <c r="AW366">
        <v>0</v>
      </c>
      <c r="AX366">
        <v>0</v>
      </c>
      <c r="AY366" t="s">
        <v>207</v>
      </c>
      <c r="AZ366" t="s">
        <v>207</v>
      </c>
      <c r="BA366">
        <v>0</v>
      </c>
      <c r="BB366">
        <v>0</v>
      </c>
      <c r="BC366" t="s">
        <v>207</v>
      </c>
      <c r="BD366" t="s">
        <v>207</v>
      </c>
      <c r="BE366">
        <v>0</v>
      </c>
      <c r="BF366">
        <v>0</v>
      </c>
      <c r="BG366" t="s">
        <v>207</v>
      </c>
      <c r="BH366" t="s">
        <v>207</v>
      </c>
      <c r="BI366">
        <v>0</v>
      </c>
      <c r="BJ366">
        <v>0</v>
      </c>
      <c r="BK366">
        <v>245</v>
      </c>
      <c r="BL366">
        <v>0</v>
      </c>
      <c r="BM366">
        <v>0</v>
      </c>
      <c r="BN366">
        <v>0</v>
      </c>
      <c r="BO366" t="s">
        <v>206</v>
      </c>
      <c r="BP366">
        <v>0</v>
      </c>
      <c r="BQ366">
        <v>0</v>
      </c>
      <c r="BR366">
        <v>0</v>
      </c>
      <c r="BS366">
        <v>0</v>
      </c>
      <c r="BT366" t="s">
        <v>206</v>
      </c>
      <c r="BU366">
        <v>0</v>
      </c>
      <c r="BV366">
        <v>0</v>
      </c>
      <c r="BW366">
        <v>0</v>
      </c>
      <c r="BX366">
        <v>0</v>
      </c>
      <c r="BY366" t="s">
        <v>206</v>
      </c>
      <c r="BZ366">
        <v>0</v>
      </c>
      <c r="CA366">
        <v>0</v>
      </c>
      <c r="CB366">
        <v>0</v>
      </c>
      <c r="CC366">
        <v>0</v>
      </c>
      <c r="CD366" t="s">
        <v>206</v>
      </c>
      <c r="CE366">
        <v>0</v>
      </c>
      <c r="CF366">
        <v>0</v>
      </c>
      <c r="CG366">
        <v>0</v>
      </c>
      <c r="CH366">
        <v>0</v>
      </c>
      <c r="CI366" t="s">
        <v>206</v>
      </c>
      <c r="CJ366">
        <v>0</v>
      </c>
      <c r="CK366">
        <v>0</v>
      </c>
      <c r="CL366">
        <v>0</v>
      </c>
      <c r="CM366">
        <v>0</v>
      </c>
      <c r="CN366" t="s">
        <v>206</v>
      </c>
      <c r="CO366" t="s">
        <v>207</v>
      </c>
      <c r="CP366">
        <v>0</v>
      </c>
      <c r="CQ366">
        <v>0</v>
      </c>
      <c r="CR366">
        <v>0</v>
      </c>
      <c r="CS366">
        <v>35</v>
      </c>
      <c r="CT366">
        <v>245</v>
      </c>
      <c r="CU366" t="s">
        <v>219</v>
      </c>
      <c r="CV366">
        <v>4</v>
      </c>
      <c r="CW366">
        <v>28</v>
      </c>
      <c r="CX366">
        <v>818</v>
      </c>
      <c r="CY366">
        <v>6540</v>
      </c>
      <c r="CZ366" t="s">
        <v>219</v>
      </c>
      <c r="DA366">
        <f>Table1[[#This Row],[i- returnees internal present household]]+Table1[[#This Row],[k- abroad returnee household]]</f>
        <v>28</v>
      </c>
      <c r="DB366">
        <f>Table1[[#This Row],[i- returnees internal present individuals]]+Table1[[#This Row],[k- abroad returnee individuals]]</f>
        <v>189</v>
      </c>
      <c r="DC366" t="s">
        <v>219</v>
      </c>
      <c r="DD366">
        <v>24</v>
      </c>
      <c r="DE366">
        <v>169</v>
      </c>
      <c r="DF366">
        <v>0</v>
      </c>
      <c r="DG366">
        <v>0</v>
      </c>
      <c r="DH366" t="s">
        <v>207</v>
      </c>
      <c r="DI366" t="s">
        <v>207</v>
      </c>
      <c r="DJ366" t="s">
        <v>207</v>
      </c>
      <c r="DK366" t="s">
        <v>207</v>
      </c>
      <c r="DL366">
        <v>24</v>
      </c>
      <c r="DM366">
        <v>169</v>
      </c>
      <c r="DN366" t="s">
        <v>235</v>
      </c>
      <c r="DO366" t="s">
        <v>454</v>
      </c>
      <c r="DP366" t="s">
        <v>210</v>
      </c>
      <c r="DQ366" t="s">
        <v>207</v>
      </c>
      <c r="DR366">
        <v>0</v>
      </c>
      <c r="DS366">
        <v>0</v>
      </c>
      <c r="DT366" t="s">
        <v>207</v>
      </c>
      <c r="DU366" t="s">
        <v>207</v>
      </c>
      <c r="DV366" t="s">
        <v>207</v>
      </c>
      <c r="DW366" t="s">
        <v>207</v>
      </c>
      <c r="DX366">
        <v>0</v>
      </c>
      <c r="DY366">
        <v>0</v>
      </c>
      <c r="DZ366" t="s">
        <v>207</v>
      </c>
      <c r="EA366" t="s">
        <v>207</v>
      </c>
      <c r="EB366" t="s">
        <v>207</v>
      </c>
      <c r="EC366" t="s">
        <v>207</v>
      </c>
      <c r="ED366">
        <v>0</v>
      </c>
      <c r="EE366">
        <v>0</v>
      </c>
      <c r="EF366" t="s">
        <v>207</v>
      </c>
      <c r="EG366" t="s">
        <v>254</v>
      </c>
      <c r="EH366" t="s">
        <v>207</v>
      </c>
      <c r="EI366" t="s">
        <v>207</v>
      </c>
      <c r="EJ366">
        <v>0</v>
      </c>
      <c r="EK366">
        <v>0</v>
      </c>
      <c r="EL366" t="s">
        <v>219</v>
      </c>
      <c r="EM366">
        <v>4</v>
      </c>
      <c r="EN366">
        <v>20</v>
      </c>
      <c r="EO366">
        <v>0</v>
      </c>
      <c r="EP366">
        <v>0</v>
      </c>
      <c r="EQ366" t="s">
        <v>207</v>
      </c>
      <c r="ER366" t="s">
        <v>207</v>
      </c>
      <c r="ES366" t="s">
        <v>207</v>
      </c>
      <c r="ET366" t="s">
        <v>207</v>
      </c>
      <c r="EU366">
        <v>0</v>
      </c>
      <c r="EV366">
        <v>0</v>
      </c>
      <c r="EW366" t="s">
        <v>207</v>
      </c>
      <c r="EX366" t="s">
        <v>207</v>
      </c>
      <c r="EY366" t="s">
        <v>207</v>
      </c>
      <c r="EZ366" t="s">
        <v>207</v>
      </c>
      <c r="FA366">
        <v>0</v>
      </c>
      <c r="FB366">
        <v>0</v>
      </c>
      <c r="FC366" t="s">
        <v>207</v>
      </c>
      <c r="FD366" t="s">
        <v>207</v>
      </c>
      <c r="FE366" t="s">
        <v>207</v>
      </c>
      <c r="FF366" t="s">
        <v>207</v>
      </c>
      <c r="FG366">
        <v>4</v>
      </c>
      <c r="FH366">
        <v>20</v>
      </c>
      <c r="FI366" t="s">
        <v>281</v>
      </c>
      <c r="FJ366" t="s">
        <v>436</v>
      </c>
      <c r="FK366" t="s">
        <v>210</v>
      </c>
      <c r="FL366" t="s">
        <v>207</v>
      </c>
      <c r="FM366">
        <v>0</v>
      </c>
      <c r="FN366">
        <v>0</v>
      </c>
      <c r="FO366" t="s">
        <v>207</v>
      </c>
      <c r="FP366" t="s">
        <v>436</v>
      </c>
      <c r="FQ366" t="s">
        <v>207</v>
      </c>
      <c r="FR366" t="s">
        <v>207</v>
      </c>
      <c r="FS366">
        <v>0</v>
      </c>
      <c r="FT366">
        <v>0</v>
      </c>
      <c r="FU366">
        <v>24</v>
      </c>
      <c r="FV366">
        <v>169</v>
      </c>
      <c r="FW366">
        <v>4</v>
      </c>
      <c r="FX366">
        <v>20</v>
      </c>
      <c r="FY366">
        <v>0</v>
      </c>
      <c r="FZ366">
        <v>0</v>
      </c>
      <c r="GA366">
        <v>0</v>
      </c>
      <c r="GB366">
        <v>0</v>
      </c>
      <c r="GC366" t="s">
        <v>219</v>
      </c>
      <c r="GD366">
        <v>47</v>
      </c>
      <c r="GE366">
        <v>280</v>
      </c>
      <c r="GF366" t="s">
        <v>219</v>
      </c>
      <c r="GG366" t="s">
        <v>235</v>
      </c>
      <c r="GH366" t="s">
        <v>392</v>
      </c>
      <c r="GI366" t="s">
        <v>219</v>
      </c>
      <c r="GJ366" t="s">
        <v>281</v>
      </c>
      <c r="GK366" t="s">
        <v>219</v>
      </c>
      <c r="GL366">
        <v>3</v>
      </c>
      <c r="GM366">
        <v>15</v>
      </c>
      <c r="GN366" t="s">
        <v>219</v>
      </c>
      <c r="GO366" t="s">
        <v>211</v>
      </c>
      <c r="GP366" t="s">
        <v>211</v>
      </c>
      <c r="GQ366" t="s">
        <v>211</v>
      </c>
      <c r="GR366" t="s">
        <v>1376</v>
      </c>
    </row>
    <row r="367" spans="1:200" x14ac:dyDescent="0.2">
      <c r="A367" t="s">
        <v>202</v>
      </c>
      <c r="B367" t="s">
        <v>203</v>
      </c>
      <c r="C367" t="s">
        <v>761</v>
      </c>
      <c r="D367" t="s">
        <v>286</v>
      </c>
      <c r="E367" t="s">
        <v>1377</v>
      </c>
      <c r="F367" t="s">
        <v>1378</v>
      </c>
      <c r="G367">
        <v>9</v>
      </c>
      <c r="H367">
        <v>9</v>
      </c>
      <c r="I367" t="s">
        <v>219</v>
      </c>
      <c r="J367">
        <v>380</v>
      </c>
      <c r="K367">
        <v>2146</v>
      </c>
      <c r="L367">
        <v>55</v>
      </c>
      <c r="M367">
        <v>271</v>
      </c>
      <c r="N367" t="s">
        <v>203</v>
      </c>
      <c r="O367" t="s">
        <v>204</v>
      </c>
      <c r="P367">
        <v>42</v>
      </c>
      <c r="Q367">
        <v>280</v>
      </c>
      <c r="R367" t="s">
        <v>216</v>
      </c>
      <c r="S367" t="s">
        <v>217</v>
      </c>
      <c r="T367">
        <v>68</v>
      </c>
      <c r="U367">
        <v>221</v>
      </c>
      <c r="V367" t="s">
        <v>203</v>
      </c>
      <c r="W367" t="s">
        <v>204</v>
      </c>
      <c r="X367">
        <v>81</v>
      </c>
      <c r="Y367">
        <v>602</v>
      </c>
      <c r="Z367" t="s">
        <v>203</v>
      </c>
      <c r="AA367" t="s">
        <v>204</v>
      </c>
      <c r="AB367">
        <v>75</v>
      </c>
      <c r="AC367">
        <v>537</v>
      </c>
      <c r="AD367" t="s">
        <v>203</v>
      </c>
      <c r="AE367" t="s">
        <v>204</v>
      </c>
      <c r="AF367">
        <v>59</v>
      </c>
      <c r="AG367">
        <v>235</v>
      </c>
      <c r="AH367" t="s">
        <v>216</v>
      </c>
      <c r="AI367" t="s">
        <v>217</v>
      </c>
      <c r="AJ367">
        <v>0</v>
      </c>
      <c r="AK367">
        <v>0</v>
      </c>
      <c r="AL367" t="s">
        <v>219</v>
      </c>
      <c r="AM367">
        <v>121</v>
      </c>
      <c r="AN367">
        <v>837</v>
      </c>
      <c r="AO367">
        <v>18</v>
      </c>
      <c r="AP367">
        <v>96</v>
      </c>
      <c r="AQ367" t="s">
        <v>281</v>
      </c>
      <c r="AR367" t="s">
        <v>484</v>
      </c>
      <c r="AS367">
        <v>22</v>
      </c>
      <c r="AT367">
        <v>177</v>
      </c>
      <c r="AU367" t="s">
        <v>281</v>
      </c>
      <c r="AV367" t="s">
        <v>484</v>
      </c>
      <c r="AW367">
        <v>36</v>
      </c>
      <c r="AX367">
        <v>247</v>
      </c>
      <c r="AY367" t="s">
        <v>279</v>
      </c>
      <c r="AZ367" t="s">
        <v>414</v>
      </c>
      <c r="BA367">
        <v>22</v>
      </c>
      <c r="BB367">
        <v>165</v>
      </c>
      <c r="BC367" t="s">
        <v>277</v>
      </c>
      <c r="BD367" t="s">
        <v>471</v>
      </c>
      <c r="BE367">
        <v>23</v>
      </c>
      <c r="BF367">
        <v>152</v>
      </c>
      <c r="BG367" t="s">
        <v>281</v>
      </c>
      <c r="BH367" t="s">
        <v>484</v>
      </c>
      <c r="BI367">
        <v>0</v>
      </c>
      <c r="BJ367">
        <v>0</v>
      </c>
      <c r="BK367">
        <v>271</v>
      </c>
      <c r="BL367">
        <v>0</v>
      </c>
      <c r="BM367">
        <v>0</v>
      </c>
      <c r="BN367">
        <v>0</v>
      </c>
      <c r="BO367" t="s">
        <v>206</v>
      </c>
      <c r="BP367">
        <v>280</v>
      </c>
      <c r="BQ367">
        <v>0</v>
      </c>
      <c r="BR367">
        <v>0</v>
      </c>
      <c r="BS367">
        <v>0</v>
      </c>
      <c r="BT367" t="s">
        <v>206</v>
      </c>
      <c r="BU367">
        <v>221</v>
      </c>
      <c r="BV367">
        <v>0</v>
      </c>
      <c r="BW367">
        <v>0</v>
      </c>
      <c r="BX367">
        <v>0</v>
      </c>
      <c r="BY367" t="s">
        <v>206</v>
      </c>
      <c r="BZ367">
        <v>602</v>
      </c>
      <c r="CA367">
        <v>0</v>
      </c>
      <c r="CB367">
        <v>0</v>
      </c>
      <c r="CC367">
        <v>0</v>
      </c>
      <c r="CD367" t="s">
        <v>206</v>
      </c>
      <c r="CE367">
        <v>537</v>
      </c>
      <c r="CF367">
        <v>0</v>
      </c>
      <c r="CG367">
        <v>0</v>
      </c>
      <c r="CH367">
        <v>0</v>
      </c>
      <c r="CI367" t="s">
        <v>206</v>
      </c>
      <c r="CJ367">
        <v>93</v>
      </c>
      <c r="CK367">
        <v>0</v>
      </c>
      <c r="CL367">
        <v>0</v>
      </c>
      <c r="CM367">
        <v>142</v>
      </c>
      <c r="CN367" t="s">
        <v>206</v>
      </c>
      <c r="CO367" t="s">
        <v>207</v>
      </c>
      <c r="CP367">
        <v>0</v>
      </c>
      <c r="CQ367">
        <v>0</v>
      </c>
      <c r="CR367">
        <v>0</v>
      </c>
      <c r="CS367">
        <v>380</v>
      </c>
      <c r="CT367">
        <v>2146</v>
      </c>
      <c r="CU367" t="s">
        <v>219</v>
      </c>
      <c r="CV367">
        <v>24</v>
      </c>
      <c r="CW367">
        <v>120</v>
      </c>
      <c r="CX367">
        <v>240</v>
      </c>
      <c r="CY367">
        <v>1700</v>
      </c>
      <c r="CZ367" t="s">
        <v>219</v>
      </c>
      <c r="DA367">
        <f>Table1[[#This Row],[i- returnees internal present household]]+Table1[[#This Row],[k- abroad returnee household]]</f>
        <v>225</v>
      </c>
      <c r="DB367">
        <f>Table1[[#This Row],[i- returnees internal present individuals]]+Table1[[#This Row],[k- abroad returnee individuals]]</f>
        <v>1425</v>
      </c>
      <c r="DC367" t="s">
        <v>219</v>
      </c>
      <c r="DD367">
        <v>136</v>
      </c>
      <c r="DE367">
        <v>870</v>
      </c>
      <c r="DF367">
        <v>17</v>
      </c>
      <c r="DG367">
        <v>147</v>
      </c>
      <c r="DH367" t="s">
        <v>203</v>
      </c>
      <c r="DI367" t="s">
        <v>412</v>
      </c>
      <c r="DJ367" t="s">
        <v>210</v>
      </c>
      <c r="DK367" t="s">
        <v>207</v>
      </c>
      <c r="DL367">
        <v>23</v>
      </c>
      <c r="DM367">
        <v>263</v>
      </c>
      <c r="DN367" t="s">
        <v>203</v>
      </c>
      <c r="DO367" t="s">
        <v>412</v>
      </c>
      <c r="DP367" t="s">
        <v>210</v>
      </c>
      <c r="DQ367" t="s">
        <v>207</v>
      </c>
      <c r="DR367">
        <v>47</v>
      </c>
      <c r="DS367">
        <v>207</v>
      </c>
      <c r="DT367" t="s">
        <v>253</v>
      </c>
      <c r="DU367" t="s">
        <v>254</v>
      </c>
      <c r="DV367" t="s">
        <v>210</v>
      </c>
      <c r="DW367" t="s">
        <v>207</v>
      </c>
      <c r="DX367">
        <v>32</v>
      </c>
      <c r="DY367">
        <v>181</v>
      </c>
      <c r="DZ367" t="s">
        <v>253</v>
      </c>
      <c r="EA367" t="s">
        <v>256</v>
      </c>
      <c r="EB367" t="s">
        <v>210</v>
      </c>
      <c r="EC367" t="s">
        <v>207</v>
      </c>
      <c r="ED367">
        <v>17</v>
      </c>
      <c r="EE367">
        <v>72</v>
      </c>
      <c r="EF367" t="s">
        <v>203</v>
      </c>
      <c r="EG367" t="s">
        <v>412</v>
      </c>
      <c r="EH367" t="s">
        <v>210</v>
      </c>
      <c r="EI367" t="s">
        <v>207</v>
      </c>
      <c r="EJ367">
        <v>0</v>
      </c>
      <c r="EK367">
        <v>0</v>
      </c>
      <c r="EL367" t="s">
        <v>219</v>
      </c>
      <c r="EM367">
        <v>89</v>
      </c>
      <c r="EN367">
        <v>555</v>
      </c>
      <c r="EO367">
        <v>13</v>
      </c>
      <c r="EP367">
        <v>72</v>
      </c>
      <c r="EQ367" t="s">
        <v>277</v>
      </c>
      <c r="ER367" t="s">
        <v>471</v>
      </c>
      <c r="ES367" t="s">
        <v>210</v>
      </c>
      <c r="ET367" t="s">
        <v>207</v>
      </c>
      <c r="EU367">
        <v>19</v>
      </c>
      <c r="EV367">
        <v>147</v>
      </c>
      <c r="EW367" t="s">
        <v>277</v>
      </c>
      <c r="EX367" t="s">
        <v>471</v>
      </c>
      <c r="EY367" t="s">
        <v>210</v>
      </c>
      <c r="EZ367" t="s">
        <v>207</v>
      </c>
      <c r="FA367">
        <v>17</v>
      </c>
      <c r="FB367">
        <v>163</v>
      </c>
      <c r="FC367" t="s">
        <v>277</v>
      </c>
      <c r="FD367" t="s">
        <v>471</v>
      </c>
      <c r="FE367" t="s">
        <v>210</v>
      </c>
      <c r="FF367" t="s">
        <v>207</v>
      </c>
      <c r="FG367">
        <v>35</v>
      </c>
      <c r="FH367">
        <v>125</v>
      </c>
      <c r="FI367" t="s">
        <v>277</v>
      </c>
      <c r="FJ367" t="s">
        <v>471</v>
      </c>
      <c r="FK367" t="s">
        <v>210</v>
      </c>
      <c r="FL367" t="s">
        <v>207</v>
      </c>
      <c r="FM367">
        <v>5</v>
      </c>
      <c r="FN367">
        <v>48</v>
      </c>
      <c r="FO367" t="s">
        <v>277</v>
      </c>
      <c r="FP367" t="s">
        <v>471</v>
      </c>
      <c r="FQ367" t="s">
        <v>210</v>
      </c>
      <c r="FR367" t="s">
        <v>207</v>
      </c>
      <c r="FS367">
        <v>0</v>
      </c>
      <c r="FT367">
        <v>0</v>
      </c>
      <c r="FU367">
        <v>55</v>
      </c>
      <c r="FV367">
        <v>175</v>
      </c>
      <c r="FW367">
        <v>80</v>
      </c>
      <c r="FX367">
        <v>600</v>
      </c>
      <c r="FY367">
        <v>90</v>
      </c>
      <c r="FZ367">
        <v>650</v>
      </c>
      <c r="GA367">
        <v>0</v>
      </c>
      <c r="GB367">
        <v>0</v>
      </c>
      <c r="GC367" t="s">
        <v>219</v>
      </c>
      <c r="GD367">
        <v>143</v>
      </c>
      <c r="GE367">
        <v>842</v>
      </c>
      <c r="GF367" t="s">
        <v>219</v>
      </c>
      <c r="GG367" t="s">
        <v>253</v>
      </c>
      <c r="GH367" t="s">
        <v>254</v>
      </c>
      <c r="GI367" t="s">
        <v>219</v>
      </c>
      <c r="GJ367" t="s">
        <v>281</v>
      </c>
      <c r="GK367" t="s">
        <v>219</v>
      </c>
      <c r="GL367">
        <v>10</v>
      </c>
      <c r="GM367">
        <v>50</v>
      </c>
      <c r="GN367" t="s">
        <v>219</v>
      </c>
      <c r="GO367" t="s">
        <v>212</v>
      </c>
      <c r="GP367" t="s">
        <v>212</v>
      </c>
      <c r="GQ367" t="s">
        <v>211</v>
      </c>
      <c r="GR367" t="s">
        <v>220</v>
      </c>
    </row>
    <row r="368" spans="1:200" x14ac:dyDescent="0.2">
      <c r="A368" t="s">
        <v>202</v>
      </c>
      <c r="B368" t="s">
        <v>203</v>
      </c>
      <c r="C368" t="s">
        <v>761</v>
      </c>
      <c r="D368" t="s">
        <v>286</v>
      </c>
      <c r="E368" t="s">
        <v>1379</v>
      </c>
      <c r="F368" t="s">
        <v>1380</v>
      </c>
      <c r="G368">
        <v>9</v>
      </c>
      <c r="H368">
        <v>9</v>
      </c>
      <c r="I368" t="s">
        <v>206</v>
      </c>
      <c r="J368">
        <v>0</v>
      </c>
      <c r="K368">
        <v>0</v>
      </c>
      <c r="L368">
        <v>0</v>
      </c>
      <c r="M368">
        <v>0</v>
      </c>
      <c r="N368" t="s">
        <v>207</v>
      </c>
      <c r="O368" t="s">
        <v>207</v>
      </c>
      <c r="P368">
        <v>0</v>
      </c>
      <c r="Q368">
        <v>0</v>
      </c>
      <c r="R368" t="s">
        <v>207</v>
      </c>
      <c r="S368" t="s">
        <v>207</v>
      </c>
      <c r="T368">
        <v>0</v>
      </c>
      <c r="U368">
        <v>0</v>
      </c>
      <c r="V368" t="s">
        <v>207</v>
      </c>
      <c r="W368" t="s">
        <v>207</v>
      </c>
      <c r="X368">
        <v>0</v>
      </c>
      <c r="Y368">
        <v>0</v>
      </c>
      <c r="Z368" t="s">
        <v>207</v>
      </c>
      <c r="AA368" t="s">
        <v>207</v>
      </c>
      <c r="AB368">
        <v>0</v>
      </c>
      <c r="AC368">
        <v>0</v>
      </c>
      <c r="AD368" t="s">
        <v>207</v>
      </c>
      <c r="AE368" t="s">
        <v>207</v>
      </c>
      <c r="AF368">
        <v>0</v>
      </c>
      <c r="AG368">
        <v>0</v>
      </c>
      <c r="AH368" t="s">
        <v>207</v>
      </c>
      <c r="AI368" t="s">
        <v>207</v>
      </c>
      <c r="AJ368">
        <v>0</v>
      </c>
      <c r="AK368">
        <v>0</v>
      </c>
      <c r="AL368" t="s">
        <v>206</v>
      </c>
      <c r="AM368">
        <v>0</v>
      </c>
      <c r="AN368">
        <v>0</v>
      </c>
      <c r="AO368">
        <v>0</v>
      </c>
      <c r="AP368">
        <v>0</v>
      </c>
      <c r="AQ368" t="s">
        <v>207</v>
      </c>
      <c r="AR368" t="s">
        <v>207</v>
      </c>
      <c r="AS368">
        <v>0</v>
      </c>
      <c r="AT368">
        <v>0</v>
      </c>
      <c r="AU368" t="s">
        <v>207</v>
      </c>
      <c r="AV368" t="s">
        <v>207</v>
      </c>
      <c r="AW368">
        <v>0</v>
      </c>
      <c r="AX368">
        <v>0</v>
      </c>
      <c r="AY368" t="s">
        <v>207</v>
      </c>
      <c r="AZ368" t="s">
        <v>207</v>
      </c>
      <c r="BA368">
        <v>0</v>
      </c>
      <c r="BB368">
        <v>0</v>
      </c>
      <c r="BC368" t="s">
        <v>207</v>
      </c>
      <c r="BD368" t="s">
        <v>207</v>
      </c>
      <c r="BE368">
        <v>0</v>
      </c>
      <c r="BF368">
        <v>0</v>
      </c>
      <c r="BG368" t="s">
        <v>207</v>
      </c>
      <c r="BH368" t="s">
        <v>207</v>
      </c>
      <c r="BI368">
        <v>0</v>
      </c>
      <c r="BJ368">
        <v>0</v>
      </c>
      <c r="BK368">
        <v>0</v>
      </c>
      <c r="BL368">
        <v>0</v>
      </c>
      <c r="BM368">
        <v>0</v>
      </c>
      <c r="BN368">
        <v>0</v>
      </c>
      <c r="BO368" t="s">
        <v>206</v>
      </c>
      <c r="BP368">
        <v>0</v>
      </c>
      <c r="BQ368">
        <v>0</v>
      </c>
      <c r="BR368">
        <v>0</v>
      </c>
      <c r="BS368">
        <v>0</v>
      </c>
      <c r="BT368" t="s">
        <v>206</v>
      </c>
      <c r="BU368">
        <v>0</v>
      </c>
      <c r="BV368">
        <v>0</v>
      </c>
      <c r="BW368">
        <v>0</v>
      </c>
      <c r="BX368">
        <v>0</v>
      </c>
      <c r="BY368" t="s">
        <v>206</v>
      </c>
      <c r="BZ368">
        <v>0</v>
      </c>
      <c r="CA368">
        <v>0</v>
      </c>
      <c r="CB368">
        <v>0</v>
      </c>
      <c r="CC368">
        <v>0</v>
      </c>
      <c r="CD368" t="s">
        <v>206</v>
      </c>
      <c r="CE368">
        <v>0</v>
      </c>
      <c r="CF368">
        <v>0</v>
      </c>
      <c r="CG368">
        <v>0</v>
      </c>
      <c r="CH368">
        <v>0</v>
      </c>
      <c r="CI368" t="s">
        <v>206</v>
      </c>
      <c r="CJ368">
        <v>0</v>
      </c>
      <c r="CK368">
        <v>0</v>
      </c>
      <c r="CL368">
        <v>0</v>
      </c>
      <c r="CM368">
        <v>0</v>
      </c>
      <c r="CN368" t="s">
        <v>206</v>
      </c>
      <c r="CO368" t="s">
        <v>207</v>
      </c>
      <c r="CP368">
        <v>0</v>
      </c>
      <c r="CQ368">
        <v>0</v>
      </c>
      <c r="CR368">
        <v>0</v>
      </c>
      <c r="CS368">
        <v>0</v>
      </c>
      <c r="CT368">
        <v>0</v>
      </c>
      <c r="CU368" t="s">
        <v>206</v>
      </c>
      <c r="CV368">
        <v>0</v>
      </c>
      <c r="CW368">
        <v>0</v>
      </c>
      <c r="CX368">
        <v>0</v>
      </c>
      <c r="CY368">
        <v>0</v>
      </c>
      <c r="CZ368" t="s">
        <v>219</v>
      </c>
      <c r="DA368">
        <f>Table1[[#This Row],[i- returnees internal present household]]+Table1[[#This Row],[k- abroad returnee household]]</f>
        <v>555</v>
      </c>
      <c r="DB368">
        <f>Table1[[#This Row],[i- returnees internal present individuals]]+Table1[[#This Row],[k- abroad returnee individuals]]</f>
        <v>3060</v>
      </c>
      <c r="DC368" t="s">
        <v>219</v>
      </c>
      <c r="DD368">
        <v>390</v>
      </c>
      <c r="DE368">
        <v>1989</v>
      </c>
      <c r="DF368">
        <v>134</v>
      </c>
      <c r="DG368">
        <v>681</v>
      </c>
      <c r="DH368" t="s">
        <v>203</v>
      </c>
      <c r="DI368" t="s">
        <v>204</v>
      </c>
      <c r="DJ368" t="s">
        <v>210</v>
      </c>
      <c r="DK368" t="s">
        <v>207</v>
      </c>
      <c r="DL368">
        <v>37</v>
      </c>
      <c r="DM368">
        <v>191</v>
      </c>
      <c r="DN368" t="s">
        <v>203</v>
      </c>
      <c r="DO368" t="s">
        <v>287</v>
      </c>
      <c r="DP368" t="s">
        <v>210</v>
      </c>
      <c r="DQ368" t="s">
        <v>207</v>
      </c>
      <c r="DR368">
        <v>38</v>
      </c>
      <c r="DS368">
        <v>195</v>
      </c>
      <c r="DT368" t="s">
        <v>203</v>
      </c>
      <c r="DU368" t="s">
        <v>287</v>
      </c>
      <c r="DV368" t="s">
        <v>210</v>
      </c>
      <c r="DW368" t="s">
        <v>207</v>
      </c>
      <c r="DX368">
        <v>23</v>
      </c>
      <c r="DY368">
        <v>117</v>
      </c>
      <c r="DZ368" t="s">
        <v>203</v>
      </c>
      <c r="EA368" t="s">
        <v>469</v>
      </c>
      <c r="EB368" t="s">
        <v>210</v>
      </c>
      <c r="EC368" t="s">
        <v>207</v>
      </c>
      <c r="ED368">
        <v>158</v>
      </c>
      <c r="EE368">
        <v>805</v>
      </c>
      <c r="EF368" t="s">
        <v>203</v>
      </c>
      <c r="EG368" t="s">
        <v>469</v>
      </c>
      <c r="EH368" t="s">
        <v>210</v>
      </c>
      <c r="EI368" t="s">
        <v>207</v>
      </c>
      <c r="EJ368">
        <v>0</v>
      </c>
      <c r="EK368">
        <v>0</v>
      </c>
      <c r="EL368" t="s">
        <v>219</v>
      </c>
      <c r="EM368">
        <v>165</v>
      </c>
      <c r="EN368">
        <v>1071</v>
      </c>
      <c r="EO368">
        <v>29</v>
      </c>
      <c r="EP368">
        <v>138</v>
      </c>
      <c r="EQ368" t="s">
        <v>277</v>
      </c>
      <c r="ER368" t="s">
        <v>471</v>
      </c>
      <c r="ES368" t="s">
        <v>210</v>
      </c>
      <c r="ET368" t="s">
        <v>207</v>
      </c>
      <c r="EU368">
        <v>22</v>
      </c>
      <c r="EV368">
        <v>166</v>
      </c>
      <c r="EW368" t="s">
        <v>277</v>
      </c>
      <c r="EX368" t="s">
        <v>471</v>
      </c>
      <c r="EY368" t="s">
        <v>210</v>
      </c>
      <c r="EZ368" t="s">
        <v>207</v>
      </c>
      <c r="FA368">
        <v>43</v>
      </c>
      <c r="FB368">
        <v>472</v>
      </c>
      <c r="FC368" t="s">
        <v>277</v>
      </c>
      <c r="FD368" t="s">
        <v>471</v>
      </c>
      <c r="FE368" t="s">
        <v>210</v>
      </c>
      <c r="FF368" t="s">
        <v>207</v>
      </c>
      <c r="FG368">
        <v>26</v>
      </c>
      <c r="FH368">
        <v>94</v>
      </c>
      <c r="FI368" t="s">
        <v>277</v>
      </c>
      <c r="FJ368" t="s">
        <v>471</v>
      </c>
      <c r="FK368" t="s">
        <v>210</v>
      </c>
      <c r="FL368" t="s">
        <v>207</v>
      </c>
      <c r="FM368">
        <v>45</v>
      </c>
      <c r="FN368">
        <v>201</v>
      </c>
      <c r="FO368" t="s">
        <v>277</v>
      </c>
      <c r="FP368" t="s">
        <v>471</v>
      </c>
      <c r="FQ368" t="s">
        <v>210</v>
      </c>
      <c r="FR368" t="s">
        <v>207</v>
      </c>
      <c r="FS368">
        <v>0</v>
      </c>
      <c r="FT368">
        <v>0</v>
      </c>
      <c r="FU368">
        <v>161</v>
      </c>
      <c r="FV368">
        <v>1231</v>
      </c>
      <c r="FW368">
        <v>188</v>
      </c>
      <c r="FX368">
        <v>970</v>
      </c>
      <c r="FY368">
        <v>206</v>
      </c>
      <c r="FZ368">
        <v>859</v>
      </c>
      <c r="GA368">
        <v>0</v>
      </c>
      <c r="GB368">
        <v>0</v>
      </c>
      <c r="GC368" t="s">
        <v>219</v>
      </c>
      <c r="GD368">
        <v>1511</v>
      </c>
      <c r="GE368">
        <v>8481</v>
      </c>
      <c r="GF368" t="s">
        <v>219</v>
      </c>
      <c r="GG368" t="s">
        <v>203</v>
      </c>
      <c r="GH368" t="s">
        <v>287</v>
      </c>
      <c r="GI368" t="s">
        <v>219</v>
      </c>
      <c r="GJ368" t="s">
        <v>277</v>
      </c>
      <c r="GK368" t="s">
        <v>219</v>
      </c>
      <c r="GL368">
        <v>10</v>
      </c>
      <c r="GM368">
        <v>50</v>
      </c>
      <c r="GN368" t="s">
        <v>219</v>
      </c>
      <c r="GO368" t="s">
        <v>212</v>
      </c>
      <c r="GP368" t="s">
        <v>212</v>
      </c>
      <c r="GQ368" t="s">
        <v>212</v>
      </c>
      <c r="GR368" t="s">
        <v>1381</v>
      </c>
    </row>
    <row r="369" spans="1:200" x14ac:dyDescent="0.2">
      <c r="A369" t="s">
        <v>215</v>
      </c>
      <c r="B369" t="s">
        <v>216</v>
      </c>
      <c r="C369" t="s">
        <v>214</v>
      </c>
      <c r="D369" t="s">
        <v>217</v>
      </c>
      <c r="E369" t="s">
        <v>1382</v>
      </c>
      <c r="F369" t="s">
        <v>1383</v>
      </c>
      <c r="G369">
        <v>9</v>
      </c>
      <c r="H369">
        <v>9</v>
      </c>
      <c r="I369" t="s">
        <v>219</v>
      </c>
      <c r="J369">
        <v>273</v>
      </c>
      <c r="K369">
        <v>1392</v>
      </c>
      <c r="L369">
        <v>30</v>
      </c>
      <c r="M369">
        <v>112</v>
      </c>
      <c r="N369" t="s">
        <v>216</v>
      </c>
      <c r="O369" t="s">
        <v>217</v>
      </c>
      <c r="P369">
        <v>25</v>
      </c>
      <c r="Q369">
        <v>140</v>
      </c>
      <c r="R369" t="s">
        <v>216</v>
      </c>
      <c r="S369" t="s">
        <v>217</v>
      </c>
      <c r="T369">
        <v>35</v>
      </c>
      <c r="U369">
        <v>196</v>
      </c>
      <c r="V369" t="s">
        <v>216</v>
      </c>
      <c r="W369" t="s">
        <v>217</v>
      </c>
      <c r="X369">
        <v>40</v>
      </c>
      <c r="Y369">
        <v>224</v>
      </c>
      <c r="Z369" t="s">
        <v>216</v>
      </c>
      <c r="AA369" t="s">
        <v>217</v>
      </c>
      <c r="AB369">
        <v>75</v>
      </c>
      <c r="AC369">
        <v>280</v>
      </c>
      <c r="AD369" t="s">
        <v>216</v>
      </c>
      <c r="AE369" t="s">
        <v>217</v>
      </c>
      <c r="AF369">
        <v>68</v>
      </c>
      <c r="AG369">
        <v>440</v>
      </c>
      <c r="AH369" t="s">
        <v>216</v>
      </c>
      <c r="AI369" t="s">
        <v>217</v>
      </c>
      <c r="AJ369">
        <v>0</v>
      </c>
      <c r="AK369">
        <v>0</v>
      </c>
      <c r="AL369" t="s">
        <v>219</v>
      </c>
      <c r="AM369">
        <v>53</v>
      </c>
      <c r="AN369">
        <v>275</v>
      </c>
      <c r="AO369">
        <v>0</v>
      </c>
      <c r="AP369">
        <v>0</v>
      </c>
      <c r="AQ369" t="s">
        <v>207</v>
      </c>
      <c r="AR369" t="s">
        <v>207</v>
      </c>
      <c r="AS369">
        <v>0</v>
      </c>
      <c r="AT369">
        <v>0</v>
      </c>
      <c r="AU369" t="s">
        <v>207</v>
      </c>
      <c r="AV369" t="s">
        <v>207</v>
      </c>
      <c r="AW369">
        <v>0</v>
      </c>
      <c r="AX369">
        <v>0</v>
      </c>
      <c r="AY369" t="s">
        <v>207</v>
      </c>
      <c r="AZ369" t="s">
        <v>207</v>
      </c>
      <c r="BA369">
        <v>53</v>
      </c>
      <c r="BB369">
        <v>275</v>
      </c>
      <c r="BC369" t="s">
        <v>208</v>
      </c>
      <c r="BD369" t="s">
        <v>1384</v>
      </c>
      <c r="BE369">
        <v>0</v>
      </c>
      <c r="BF369">
        <v>0</v>
      </c>
      <c r="BG369" t="s">
        <v>207</v>
      </c>
      <c r="BH369" t="s">
        <v>484</v>
      </c>
      <c r="BI369">
        <v>0</v>
      </c>
      <c r="BJ369">
        <v>0</v>
      </c>
      <c r="BK369">
        <v>112</v>
      </c>
      <c r="BL369">
        <v>0</v>
      </c>
      <c r="BM369">
        <v>0</v>
      </c>
      <c r="BN369">
        <v>0</v>
      </c>
      <c r="BO369" t="s">
        <v>206</v>
      </c>
      <c r="BP369">
        <v>140</v>
      </c>
      <c r="BQ369">
        <v>0</v>
      </c>
      <c r="BR369">
        <v>0</v>
      </c>
      <c r="BS369">
        <v>0</v>
      </c>
      <c r="BT369" t="s">
        <v>206</v>
      </c>
      <c r="BU369">
        <v>196</v>
      </c>
      <c r="BV369">
        <v>0</v>
      </c>
      <c r="BW369">
        <v>0</v>
      </c>
      <c r="BX369">
        <v>0</v>
      </c>
      <c r="BY369" t="s">
        <v>206</v>
      </c>
      <c r="BZ369">
        <v>224</v>
      </c>
      <c r="CA369">
        <v>0</v>
      </c>
      <c r="CB369">
        <v>0</v>
      </c>
      <c r="CC369">
        <v>0</v>
      </c>
      <c r="CD369" t="s">
        <v>206</v>
      </c>
      <c r="CE369">
        <v>280</v>
      </c>
      <c r="CF369">
        <v>0</v>
      </c>
      <c r="CG369">
        <v>0</v>
      </c>
      <c r="CH369">
        <v>0</v>
      </c>
      <c r="CI369" t="s">
        <v>206</v>
      </c>
      <c r="CJ369">
        <v>0</v>
      </c>
      <c r="CK369">
        <v>0</v>
      </c>
      <c r="CL369">
        <v>0</v>
      </c>
      <c r="CM369">
        <v>440</v>
      </c>
      <c r="CN369" t="s">
        <v>206</v>
      </c>
      <c r="CO369" t="s">
        <v>207</v>
      </c>
      <c r="CP369">
        <v>0</v>
      </c>
      <c r="CQ369">
        <v>0</v>
      </c>
      <c r="CR369">
        <v>0</v>
      </c>
      <c r="CS369">
        <v>273</v>
      </c>
      <c r="CT369">
        <v>1392</v>
      </c>
      <c r="CU369" t="s">
        <v>219</v>
      </c>
      <c r="CV369">
        <v>78</v>
      </c>
      <c r="CW369">
        <v>436</v>
      </c>
      <c r="CX369">
        <v>65</v>
      </c>
      <c r="CY369">
        <v>380</v>
      </c>
      <c r="CZ369" t="s">
        <v>219</v>
      </c>
      <c r="DA369">
        <f>Table1[[#This Row],[i- returnees internal present household]]+Table1[[#This Row],[k- abroad returnee household]]</f>
        <v>146</v>
      </c>
      <c r="DB369">
        <f>Table1[[#This Row],[i- returnees internal present individuals]]+Table1[[#This Row],[k- abroad returnee individuals]]</f>
        <v>839</v>
      </c>
      <c r="DC369" t="s">
        <v>219</v>
      </c>
      <c r="DD369">
        <v>81</v>
      </c>
      <c r="DE369">
        <v>387</v>
      </c>
      <c r="DF369">
        <v>24</v>
      </c>
      <c r="DG369">
        <v>123</v>
      </c>
      <c r="DH369" t="s">
        <v>203</v>
      </c>
      <c r="DI369" t="s">
        <v>412</v>
      </c>
      <c r="DJ369" t="s">
        <v>210</v>
      </c>
      <c r="DK369" t="s">
        <v>207</v>
      </c>
      <c r="DL369">
        <v>20</v>
      </c>
      <c r="DM369">
        <v>84</v>
      </c>
      <c r="DN369" t="s">
        <v>203</v>
      </c>
      <c r="DO369" t="s">
        <v>412</v>
      </c>
      <c r="DP369" t="s">
        <v>210</v>
      </c>
      <c r="DQ369" t="s">
        <v>207</v>
      </c>
      <c r="DR369">
        <v>15</v>
      </c>
      <c r="DS369">
        <v>72</v>
      </c>
      <c r="DT369" t="s">
        <v>203</v>
      </c>
      <c r="DU369" t="s">
        <v>470</v>
      </c>
      <c r="DV369" t="s">
        <v>210</v>
      </c>
      <c r="DW369" t="s">
        <v>207</v>
      </c>
      <c r="DX369">
        <v>10</v>
      </c>
      <c r="DY369">
        <v>40</v>
      </c>
      <c r="DZ369" t="s">
        <v>203</v>
      </c>
      <c r="EA369" t="s">
        <v>470</v>
      </c>
      <c r="EB369" t="s">
        <v>210</v>
      </c>
      <c r="EC369" t="s">
        <v>207</v>
      </c>
      <c r="ED369">
        <v>12</v>
      </c>
      <c r="EE369">
        <v>68</v>
      </c>
      <c r="EF369" t="s">
        <v>203</v>
      </c>
      <c r="EG369" t="s">
        <v>412</v>
      </c>
      <c r="EH369" t="s">
        <v>210</v>
      </c>
      <c r="EI369" t="s">
        <v>207</v>
      </c>
      <c r="EJ369">
        <v>0</v>
      </c>
      <c r="EK369">
        <v>0</v>
      </c>
      <c r="EL369" t="s">
        <v>219</v>
      </c>
      <c r="EM369">
        <v>65</v>
      </c>
      <c r="EN369">
        <v>452</v>
      </c>
      <c r="EO369">
        <v>8</v>
      </c>
      <c r="EP369">
        <v>52</v>
      </c>
      <c r="EQ369" t="s">
        <v>281</v>
      </c>
      <c r="ER369" t="s">
        <v>484</v>
      </c>
      <c r="ES369" t="s">
        <v>210</v>
      </c>
      <c r="ET369" t="s">
        <v>207</v>
      </c>
      <c r="EU369">
        <v>6</v>
      </c>
      <c r="EV369">
        <v>57</v>
      </c>
      <c r="EW369" t="s">
        <v>281</v>
      </c>
      <c r="EX369" t="s">
        <v>484</v>
      </c>
      <c r="EY369" t="s">
        <v>210</v>
      </c>
      <c r="EZ369" t="s">
        <v>207</v>
      </c>
      <c r="FA369">
        <v>18</v>
      </c>
      <c r="FB369">
        <v>150</v>
      </c>
      <c r="FC369" t="s">
        <v>277</v>
      </c>
      <c r="FD369" t="s">
        <v>471</v>
      </c>
      <c r="FE369" t="s">
        <v>210</v>
      </c>
      <c r="FF369" t="s">
        <v>207</v>
      </c>
      <c r="FG369">
        <v>16</v>
      </c>
      <c r="FH369">
        <v>100</v>
      </c>
      <c r="FI369" t="s">
        <v>277</v>
      </c>
      <c r="FJ369" t="s">
        <v>471</v>
      </c>
      <c r="FK369" t="s">
        <v>210</v>
      </c>
      <c r="FL369" t="s">
        <v>207</v>
      </c>
      <c r="FM369">
        <v>17</v>
      </c>
      <c r="FN369">
        <v>93</v>
      </c>
      <c r="FO369" t="s">
        <v>281</v>
      </c>
      <c r="FP369" t="s">
        <v>484</v>
      </c>
      <c r="FQ369" t="s">
        <v>210</v>
      </c>
      <c r="FR369" t="s">
        <v>207</v>
      </c>
      <c r="FS369">
        <v>0</v>
      </c>
      <c r="FT369">
        <v>0</v>
      </c>
      <c r="FU369">
        <v>33</v>
      </c>
      <c r="FV369">
        <v>214</v>
      </c>
      <c r="FW369">
        <v>65</v>
      </c>
      <c r="FX369">
        <v>396</v>
      </c>
      <c r="FY369">
        <v>48</v>
      </c>
      <c r="FZ369">
        <v>229</v>
      </c>
      <c r="GA369">
        <v>0</v>
      </c>
      <c r="GB369">
        <v>0</v>
      </c>
      <c r="GC369" t="s">
        <v>219</v>
      </c>
      <c r="GD369">
        <v>75</v>
      </c>
      <c r="GE369">
        <v>420</v>
      </c>
      <c r="GF369" t="s">
        <v>219</v>
      </c>
      <c r="GG369" t="s">
        <v>253</v>
      </c>
      <c r="GH369" t="s">
        <v>254</v>
      </c>
      <c r="GI369" t="s">
        <v>219</v>
      </c>
      <c r="GJ369" t="s">
        <v>281</v>
      </c>
      <c r="GK369" t="s">
        <v>219</v>
      </c>
      <c r="GL369">
        <v>100</v>
      </c>
      <c r="GM369">
        <v>500</v>
      </c>
      <c r="GN369" t="s">
        <v>219</v>
      </c>
      <c r="GO369" t="s">
        <v>257</v>
      </c>
      <c r="GP369" t="s">
        <v>212</v>
      </c>
      <c r="GQ369" t="s">
        <v>211</v>
      </c>
      <c r="GR369" t="s">
        <v>1385</v>
      </c>
    </row>
    <row r="370" spans="1:200" x14ac:dyDescent="0.2">
      <c r="A370" t="s">
        <v>215</v>
      </c>
      <c r="B370" t="s">
        <v>216</v>
      </c>
      <c r="C370" t="s">
        <v>214</v>
      </c>
      <c r="D370" t="s">
        <v>217</v>
      </c>
      <c r="E370" t="s">
        <v>1386</v>
      </c>
      <c r="F370" t="s">
        <v>1387</v>
      </c>
      <c r="G370">
        <v>9</v>
      </c>
      <c r="H370">
        <v>9</v>
      </c>
      <c r="I370" t="s">
        <v>219</v>
      </c>
      <c r="J370">
        <v>95</v>
      </c>
      <c r="K370">
        <v>492</v>
      </c>
      <c r="L370">
        <v>20</v>
      </c>
      <c r="M370">
        <v>140</v>
      </c>
      <c r="N370" t="s">
        <v>216</v>
      </c>
      <c r="O370" t="s">
        <v>217</v>
      </c>
      <c r="P370">
        <v>20</v>
      </c>
      <c r="Q370">
        <v>100</v>
      </c>
      <c r="R370" t="s">
        <v>216</v>
      </c>
      <c r="S370" t="s">
        <v>217</v>
      </c>
      <c r="T370">
        <v>15</v>
      </c>
      <c r="U370">
        <v>70</v>
      </c>
      <c r="V370" t="s">
        <v>203</v>
      </c>
      <c r="W370" t="s">
        <v>286</v>
      </c>
      <c r="X370">
        <v>17</v>
      </c>
      <c r="Y370">
        <v>80</v>
      </c>
      <c r="Z370" t="s">
        <v>216</v>
      </c>
      <c r="AA370" t="s">
        <v>217</v>
      </c>
      <c r="AB370">
        <v>13</v>
      </c>
      <c r="AC370">
        <v>50</v>
      </c>
      <c r="AD370" t="s">
        <v>216</v>
      </c>
      <c r="AE370" t="s">
        <v>217</v>
      </c>
      <c r="AF370">
        <v>10</v>
      </c>
      <c r="AG370">
        <v>52</v>
      </c>
      <c r="AH370" t="s">
        <v>216</v>
      </c>
      <c r="AI370" t="s">
        <v>217</v>
      </c>
      <c r="AJ370">
        <v>0</v>
      </c>
      <c r="AK370">
        <v>0</v>
      </c>
      <c r="AL370" t="s">
        <v>219</v>
      </c>
      <c r="AM370">
        <v>21</v>
      </c>
      <c r="AN370">
        <v>73</v>
      </c>
      <c r="AO370">
        <v>7</v>
      </c>
      <c r="AP370">
        <v>20</v>
      </c>
      <c r="AQ370" t="s">
        <v>277</v>
      </c>
      <c r="AR370" t="s">
        <v>471</v>
      </c>
      <c r="AS370">
        <v>4</v>
      </c>
      <c r="AT370">
        <v>17</v>
      </c>
      <c r="AU370" t="s">
        <v>208</v>
      </c>
      <c r="AV370" t="s">
        <v>209</v>
      </c>
      <c r="AW370">
        <v>3</v>
      </c>
      <c r="AX370">
        <v>13</v>
      </c>
      <c r="AY370" t="s">
        <v>281</v>
      </c>
      <c r="AZ370" t="s">
        <v>484</v>
      </c>
      <c r="BA370">
        <v>3</v>
      </c>
      <c r="BB370">
        <v>10</v>
      </c>
      <c r="BC370" t="s">
        <v>281</v>
      </c>
      <c r="BD370" t="s">
        <v>484</v>
      </c>
      <c r="BE370">
        <v>4</v>
      </c>
      <c r="BF370">
        <v>13</v>
      </c>
      <c r="BG370" t="s">
        <v>281</v>
      </c>
      <c r="BH370" t="s">
        <v>484</v>
      </c>
      <c r="BI370">
        <v>0</v>
      </c>
      <c r="BJ370">
        <v>0</v>
      </c>
      <c r="BK370">
        <v>140</v>
      </c>
      <c r="BL370">
        <v>0</v>
      </c>
      <c r="BM370">
        <v>0</v>
      </c>
      <c r="BN370">
        <v>0</v>
      </c>
      <c r="BO370" t="s">
        <v>206</v>
      </c>
      <c r="BP370">
        <v>100</v>
      </c>
      <c r="BQ370">
        <v>0</v>
      </c>
      <c r="BR370">
        <v>0</v>
      </c>
      <c r="BS370">
        <v>0</v>
      </c>
      <c r="BT370" t="s">
        <v>206</v>
      </c>
      <c r="BU370">
        <v>70</v>
      </c>
      <c r="BV370">
        <v>0</v>
      </c>
      <c r="BW370">
        <v>0</v>
      </c>
      <c r="BX370">
        <v>0</v>
      </c>
      <c r="BY370" t="s">
        <v>206</v>
      </c>
      <c r="BZ370">
        <v>80</v>
      </c>
      <c r="CA370">
        <v>0</v>
      </c>
      <c r="CB370">
        <v>0</v>
      </c>
      <c r="CC370">
        <v>0</v>
      </c>
      <c r="CD370" t="s">
        <v>206</v>
      </c>
      <c r="CE370">
        <v>50</v>
      </c>
      <c r="CF370">
        <v>0</v>
      </c>
      <c r="CG370">
        <v>0</v>
      </c>
      <c r="CH370">
        <v>0</v>
      </c>
      <c r="CI370" t="s">
        <v>206</v>
      </c>
      <c r="CJ370">
        <v>52</v>
      </c>
      <c r="CK370">
        <v>0</v>
      </c>
      <c r="CL370">
        <v>0</v>
      </c>
      <c r="CM370">
        <v>0</v>
      </c>
      <c r="CN370" t="s">
        <v>206</v>
      </c>
      <c r="CO370" t="s">
        <v>207</v>
      </c>
      <c r="CP370">
        <v>0</v>
      </c>
      <c r="CQ370">
        <v>0</v>
      </c>
      <c r="CR370">
        <v>0</v>
      </c>
      <c r="CS370">
        <v>95</v>
      </c>
      <c r="CT370">
        <v>492</v>
      </c>
      <c r="CU370" t="s">
        <v>219</v>
      </c>
      <c r="CV370">
        <v>15</v>
      </c>
      <c r="CW370">
        <v>84</v>
      </c>
      <c r="CX370">
        <v>35</v>
      </c>
      <c r="CY370">
        <v>196</v>
      </c>
      <c r="CZ370" t="s">
        <v>219</v>
      </c>
      <c r="DA370">
        <f>Table1[[#This Row],[i- returnees internal present household]]+Table1[[#This Row],[k- abroad returnee household]]</f>
        <v>285</v>
      </c>
      <c r="DB370">
        <f>Table1[[#This Row],[i- returnees internal present individuals]]+Table1[[#This Row],[k- abroad returnee individuals]]</f>
        <v>1379</v>
      </c>
      <c r="DC370" t="s">
        <v>219</v>
      </c>
      <c r="DD370">
        <v>270</v>
      </c>
      <c r="DE370">
        <v>1301</v>
      </c>
      <c r="DF370">
        <v>10</v>
      </c>
      <c r="DG370">
        <v>100</v>
      </c>
      <c r="DH370" t="s">
        <v>203</v>
      </c>
      <c r="DI370" t="s">
        <v>412</v>
      </c>
      <c r="DJ370" t="s">
        <v>210</v>
      </c>
      <c r="DK370" t="s">
        <v>207</v>
      </c>
      <c r="DL370">
        <v>30</v>
      </c>
      <c r="DM370">
        <v>250</v>
      </c>
      <c r="DN370" t="s">
        <v>253</v>
      </c>
      <c r="DO370" t="s">
        <v>254</v>
      </c>
      <c r="DP370" t="s">
        <v>210</v>
      </c>
      <c r="DQ370" t="s">
        <v>207</v>
      </c>
      <c r="DR370">
        <v>50</v>
      </c>
      <c r="DS370">
        <v>250</v>
      </c>
      <c r="DT370" t="s">
        <v>216</v>
      </c>
      <c r="DU370" t="s">
        <v>217</v>
      </c>
      <c r="DV370" t="s">
        <v>210</v>
      </c>
      <c r="DW370" t="s">
        <v>207</v>
      </c>
      <c r="DX370">
        <v>80</v>
      </c>
      <c r="DY370">
        <v>300</v>
      </c>
      <c r="DZ370" t="s">
        <v>203</v>
      </c>
      <c r="EA370" t="s">
        <v>412</v>
      </c>
      <c r="EB370" t="s">
        <v>210</v>
      </c>
      <c r="EC370" t="s">
        <v>207</v>
      </c>
      <c r="ED370">
        <v>100</v>
      </c>
      <c r="EE370">
        <v>401</v>
      </c>
      <c r="EF370" t="s">
        <v>253</v>
      </c>
      <c r="EG370" t="s">
        <v>256</v>
      </c>
      <c r="EH370" t="s">
        <v>210</v>
      </c>
      <c r="EI370" t="s">
        <v>207</v>
      </c>
      <c r="EJ370">
        <v>0</v>
      </c>
      <c r="EK370">
        <v>0</v>
      </c>
      <c r="EL370" t="s">
        <v>219</v>
      </c>
      <c r="EM370">
        <v>15</v>
      </c>
      <c r="EN370">
        <v>78</v>
      </c>
      <c r="EO370">
        <v>0</v>
      </c>
      <c r="EP370">
        <v>0</v>
      </c>
      <c r="EQ370" t="s">
        <v>207</v>
      </c>
      <c r="ER370" t="s">
        <v>207</v>
      </c>
      <c r="ES370" t="s">
        <v>207</v>
      </c>
      <c r="ET370" t="s">
        <v>207</v>
      </c>
      <c r="EU370">
        <v>1</v>
      </c>
      <c r="EV370">
        <v>3</v>
      </c>
      <c r="EW370" t="s">
        <v>281</v>
      </c>
      <c r="EX370" t="s">
        <v>484</v>
      </c>
      <c r="EY370" t="s">
        <v>210</v>
      </c>
      <c r="EZ370" t="s">
        <v>207</v>
      </c>
      <c r="FA370">
        <v>2</v>
      </c>
      <c r="FB370">
        <v>10</v>
      </c>
      <c r="FC370" t="s">
        <v>281</v>
      </c>
      <c r="FD370" t="s">
        <v>484</v>
      </c>
      <c r="FE370" t="s">
        <v>210</v>
      </c>
      <c r="FF370" t="s">
        <v>207</v>
      </c>
      <c r="FG370">
        <v>5</v>
      </c>
      <c r="FH370">
        <v>30</v>
      </c>
      <c r="FI370" t="s">
        <v>281</v>
      </c>
      <c r="FJ370" t="s">
        <v>484</v>
      </c>
      <c r="FK370" t="s">
        <v>210</v>
      </c>
      <c r="FL370" t="s">
        <v>207</v>
      </c>
      <c r="FM370">
        <v>7</v>
      </c>
      <c r="FN370">
        <v>35</v>
      </c>
      <c r="FO370" t="s">
        <v>281</v>
      </c>
      <c r="FP370" t="s">
        <v>484</v>
      </c>
      <c r="FQ370" t="s">
        <v>210</v>
      </c>
      <c r="FR370" t="s">
        <v>207</v>
      </c>
      <c r="FS370">
        <v>0</v>
      </c>
      <c r="FT370">
        <v>0</v>
      </c>
      <c r="FU370">
        <v>50</v>
      </c>
      <c r="FV370">
        <v>311</v>
      </c>
      <c r="FW370">
        <v>120</v>
      </c>
      <c r="FX370">
        <v>627</v>
      </c>
      <c r="FY370">
        <v>115</v>
      </c>
      <c r="FZ370">
        <v>441</v>
      </c>
      <c r="GA370">
        <v>0</v>
      </c>
      <c r="GB370">
        <v>0</v>
      </c>
      <c r="GC370" t="s">
        <v>219</v>
      </c>
      <c r="GD370">
        <v>75</v>
      </c>
      <c r="GE370">
        <v>420</v>
      </c>
      <c r="GF370" t="s">
        <v>219</v>
      </c>
      <c r="GG370" t="s">
        <v>203</v>
      </c>
      <c r="GH370" t="s">
        <v>412</v>
      </c>
      <c r="GI370" t="s">
        <v>219</v>
      </c>
      <c r="GJ370" t="s">
        <v>281</v>
      </c>
      <c r="GK370" t="s">
        <v>219</v>
      </c>
      <c r="GL370">
        <v>30</v>
      </c>
      <c r="GM370">
        <v>150</v>
      </c>
      <c r="GN370" t="s">
        <v>219</v>
      </c>
      <c r="GO370" t="s">
        <v>212</v>
      </c>
      <c r="GP370" t="s">
        <v>212</v>
      </c>
      <c r="GQ370" t="s">
        <v>257</v>
      </c>
      <c r="GR370" t="s">
        <v>1388</v>
      </c>
    </row>
    <row r="371" spans="1:200" x14ac:dyDescent="0.2">
      <c r="A371" t="s">
        <v>389</v>
      </c>
      <c r="B371" t="s">
        <v>235</v>
      </c>
      <c r="C371" t="s">
        <v>959</v>
      </c>
      <c r="D371" t="s">
        <v>960</v>
      </c>
      <c r="E371" t="s">
        <v>1389</v>
      </c>
      <c r="F371" t="s">
        <v>692</v>
      </c>
      <c r="G371">
        <v>9</v>
      </c>
      <c r="H371">
        <v>9</v>
      </c>
      <c r="I371" t="s">
        <v>219</v>
      </c>
      <c r="J371">
        <v>644</v>
      </c>
      <c r="K371">
        <v>3334</v>
      </c>
      <c r="L371">
        <v>207</v>
      </c>
      <c r="M371">
        <v>1074</v>
      </c>
      <c r="N371" t="s">
        <v>235</v>
      </c>
      <c r="O371" t="s">
        <v>960</v>
      </c>
      <c r="P371">
        <v>117</v>
      </c>
      <c r="Q371">
        <v>597</v>
      </c>
      <c r="R371" t="s">
        <v>235</v>
      </c>
      <c r="S371" t="s">
        <v>960</v>
      </c>
      <c r="T371">
        <v>207</v>
      </c>
      <c r="U371">
        <v>1075</v>
      </c>
      <c r="V371" t="s">
        <v>235</v>
      </c>
      <c r="W371" t="s">
        <v>960</v>
      </c>
      <c r="X371">
        <v>62</v>
      </c>
      <c r="Y371">
        <v>324</v>
      </c>
      <c r="Z371" t="s">
        <v>235</v>
      </c>
      <c r="AA371" t="s">
        <v>960</v>
      </c>
      <c r="AB371">
        <v>51</v>
      </c>
      <c r="AC371">
        <v>264</v>
      </c>
      <c r="AD371" t="s">
        <v>235</v>
      </c>
      <c r="AE371" t="s">
        <v>960</v>
      </c>
      <c r="AF371">
        <v>0</v>
      </c>
      <c r="AG371">
        <v>0</v>
      </c>
      <c r="AH371" t="s">
        <v>235</v>
      </c>
      <c r="AI371" t="s">
        <v>960</v>
      </c>
      <c r="AJ371">
        <v>0</v>
      </c>
      <c r="AK371">
        <v>0</v>
      </c>
      <c r="AL371" t="s">
        <v>206</v>
      </c>
      <c r="AM371">
        <v>0</v>
      </c>
      <c r="AN371">
        <v>0</v>
      </c>
      <c r="AO371">
        <v>0</v>
      </c>
      <c r="AP371">
        <v>0</v>
      </c>
      <c r="AQ371" t="s">
        <v>207</v>
      </c>
      <c r="AR371" t="s">
        <v>207</v>
      </c>
      <c r="AS371">
        <v>0</v>
      </c>
      <c r="AT371">
        <v>0</v>
      </c>
      <c r="AU371" t="s">
        <v>207</v>
      </c>
      <c r="AV371" t="s">
        <v>207</v>
      </c>
      <c r="AW371">
        <v>0</v>
      </c>
      <c r="AX371">
        <v>0</v>
      </c>
      <c r="AY371" t="s">
        <v>207</v>
      </c>
      <c r="AZ371" t="s">
        <v>207</v>
      </c>
      <c r="BA371">
        <v>0</v>
      </c>
      <c r="BB371">
        <v>0</v>
      </c>
      <c r="BC371" t="s">
        <v>207</v>
      </c>
      <c r="BD371" t="s">
        <v>207</v>
      </c>
      <c r="BE371">
        <v>0</v>
      </c>
      <c r="BF371">
        <v>0</v>
      </c>
      <c r="BG371" t="s">
        <v>207</v>
      </c>
      <c r="BH371" t="s">
        <v>207</v>
      </c>
      <c r="BI371">
        <v>0</v>
      </c>
      <c r="BJ371">
        <v>0</v>
      </c>
      <c r="BK371">
        <v>0</v>
      </c>
      <c r="BL371">
        <v>1074</v>
      </c>
      <c r="BM371">
        <v>0</v>
      </c>
      <c r="BN371">
        <v>0</v>
      </c>
      <c r="BO371" t="s">
        <v>206</v>
      </c>
      <c r="BP371">
        <v>0</v>
      </c>
      <c r="BQ371">
        <v>597</v>
      </c>
      <c r="BR371">
        <v>0</v>
      </c>
      <c r="BS371">
        <v>0</v>
      </c>
      <c r="BT371" t="s">
        <v>206</v>
      </c>
      <c r="BU371">
        <v>0</v>
      </c>
      <c r="BV371">
        <v>1075</v>
      </c>
      <c r="BW371">
        <v>0</v>
      </c>
      <c r="BX371">
        <v>0</v>
      </c>
      <c r="BY371" t="s">
        <v>206</v>
      </c>
      <c r="BZ371">
        <v>0</v>
      </c>
      <c r="CA371">
        <v>324</v>
      </c>
      <c r="CB371">
        <v>0</v>
      </c>
      <c r="CC371">
        <v>0</v>
      </c>
      <c r="CD371" t="s">
        <v>206</v>
      </c>
      <c r="CE371">
        <v>0</v>
      </c>
      <c r="CF371">
        <v>264</v>
      </c>
      <c r="CG371">
        <v>0</v>
      </c>
      <c r="CH371">
        <v>0</v>
      </c>
      <c r="CI371" t="s">
        <v>206</v>
      </c>
      <c r="CJ371">
        <v>0</v>
      </c>
      <c r="CK371">
        <v>0</v>
      </c>
      <c r="CL371">
        <v>0</v>
      </c>
      <c r="CM371">
        <v>0</v>
      </c>
      <c r="CN371" t="s">
        <v>206</v>
      </c>
      <c r="CO371" t="s">
        <v>207</v>
      </c>
      <c r="CP371">
        <v>0</v>
      </c>
      <c r="CQ371">
        <v>0</v>
      </c>
      <c r="CR371">
        <v>0</v>
      </c>
      <c r="CS371">
        <v>644</v>
      </c>
      <c r="CT371">
        <v>3334</v>
      </c>
      <c r="CU371" t="s">
        <v>206</v>
      </c>
      <c r="CV371">
        <v>0</v>
      </c>
      <c r="CW371">
        <v>0</v>
      </c>
      <c r="CX371">
        <v>914</v>
      </c>
      <c r="CY371">
        <v>5975</v>
      </c>
      <c r="CZ371" t="s">
        <v>219</v>
      </c>
      <c r="DA371">
        <f>Table1[[#This Row],[i- returnees internal present household]]+Table1[[#This Row],[k- abroad returnee household]]</f>
        <v>520</v>
      </c>
      <c r="DB371">
        <f>Table1[[#This Row],[i- returnees internal present individuals]]+Table1[[#This Row],[k- abroad returnee individuals]]</f>
        <v>2736</v>
      </c>
      <c r="DC371" t="s">
        <v>219</v>
      </c>
      <c r="DD371">
        <v>520</v>
      </c>
      <c r="DE371">
        <v>2736</v>
      </c>
      <c r="DF371">
        <v>29</v>
      </c>
      <c r="DG371">
        <v>152</v>
      </c>
      <c r="DH371" t="s">
        <v>235</v>
      </c>
      <c r="DI371" t="s">
        <v>960</v>
      </c>
      <c r="DJ371" t="s">
        <v>210</v>
      </c>
      <c r="DK371" t="s">
        <v>207</v>
      </c>
      <c r="DL371">
        <v>220</v>
      </c>
      <c r="DM371">
        <v>1146</v>
      </c>
      <c r="DN371" t="s">
        <v>235</v>
      </c>
      <c r="DO371" t="s">
        <v>960</v>
      </c>
      <c r="DP371" t="s">
        <v>242</v>
      </c>
      <c r="DQ371" t="s">
        <v>207</v>
      </c>
      <c r="DR371">
        <v>0</v>
      </c>
      <c r="DS371">
        <v>0</v>
      </c>
      <c r="DT371" t="s">
        <v>207</v>
      </c>
      <c r="DU371" t="s">
        <v>207</v>
      </c>
      <c r="DV371" t="s">
        <v>207</v>
      </c>
      <c r="DW371" t="s">
        <v>207</v>
      </c>
      <c r="DX371">
        <v>271</v>
      </c>
      <c r="DY371">
        <v>1438</v>
      </c>
      <c r="DZ371" t="s">
        <v>235</v>
      </c>
      <c r="EA371" t="s">
        <v>960</v>
      </c>
      <c r="EB371" t="s">
        <v>242</v>
      </c>
      <c r="EC371" t="s">
        <v>207</v>
      </c>
      <c r="ED371">
        <v>0</v>
      </c>
      <c r="EE371">
        <v>0</v>
      </c>
      <c r="EF371" t="s">
        <v>207</v>
      </c>
      <c r="EG371" t="s">
        <v>207</v>
      </c>
      <c r="EH371" t="s">
        <v>207</v>
      </c>
      <c r="EI371" t="s">
        <v>207</v>
      </c>
      <c r="EJ371">
        <v>0</v>
      </c>
      <c r="EK371">
        <v>0</v>
      </c>
      <c r="EL371" t="s">
        <v>206</v>
      </c>
      <c r="EM371">
        <v>0</v>
      </c>
      <c r="EN371">
        <v>0</v>
      </c>
      <c r="EO371">
        <v>0</v>
      </c>
      <c r="EP371">
        <v>0</v>
      </c>
      <c r="EQ371" t="s">
        <v>207</v>
      </c>
      <c r="ER371" t="s">
        <v>207</v>
      </c>
      <c r="ES371" t="s">
        <v>207</v>
      </c>
      <c r="ET371" t="s">
        <v>207</v>
      </c>
      <c r="EU371">
        <v>0</v>
      </c>
      <c r="EV371">
        <v>0</v>
      </c>
      <c r="EW371" t="s">
        <v>207</v>
      </c>
      <c r="EX371" t="s">
        <v>207</v>
      </c>
      <c r="EY371" t="s">
        <v>207</v>
      </c>
      <c r="EZ371" t="s">
        <v>207</v>
      </c>
      <c r="FA371">
        <v>0</v>
      </c>
      <c r="FB371">
        <v>0</v>
      </c>
      <c r="FC371" t="s">
        <v>207</v>
      </c>
      <c r="FD371" t="s">
        <v>207</v>
      </c>
      <c r="FE371" t="s">
        <v>207</v>
      </c>
      <c r="FF371" t="s">
        <v>207</v>
      </c>
      <c r="FG371">
        <v>0</v>
      </c>
      <c r="FH371">
        <v>0</v>
      </c>
      <c r="FI371" t="s">
        <v>207</v>
      </c>
      <c r="FJ371" t="s">
        <v>207</v>
      </c>
      <c r="FK371" t="s">
        <v>207</v>
      </c>
      <c r="FL371" t="s">
        <v>207</v>
      </c>
      <c r="FM371">
        <v>0</v>
      </c>
      <c r="FN371">
        <v>0</v>
      </c>
      <c r="FO371" t="s">
        <v>207</v>
      </c>
      <c r="FP371" t="s">
        <v>207</v>
      </c>
      <c r="FQ371" t="s">
        <v>207</v>
      </c>
      <c r="FR371" t="s">
        <v>207</v>
      </c>
      <c r="FS371">
        <v>0</v>
      </c>
      <c r="FT371">
        <v>0</v>
      </c>
      <c r="FU371">
        <v>271</v>
      </c>
      <c r="FV371">
        <v>1438</v>
      </c>
      <c r="FW371">
        <v>220</v>
      </c>
      <c r="FX371">
        <v>1146</v>
      </c>
      <c r="FY371">
        <v>29</v>
      </c>
      <c r="FZ371">
        <v>152</v>
      </c>
      <c r="GA371">
        <v>0</v>
      </c>
      <c r="GB371">
        <v>0</v>
      </c>
      <c r="GC371" t="s">
        <v>219</v>
      </c>
      <c r="GD371">
        <v>7</v>
      </c>
      <c r="GE371">
        <v>37</v>
      </c>
      <c r="GF371" t="s">
        <v>219</v>
      </c>
      <c r="GG371" t="s">
        <v>235</v>
      </c>
      <c r="GH371" t="s">
        <v>960</v>
      </c>
      <c r="GI371" t="s">
        <v>206</v>
      </c>
      <c r="GJ371" t="s">
        <v>207</v>
      </c>
      <c r="GK371" t="s">
        <v>219</v>
      </c>
      <c r="GL371">
        <v>4</v>
      </c>
      <c r="GM371">
        <v>20</v>
      </c>
      <c r="GN371" t="s">
        <v>206</v>
      </c>
      <c r="GO371" t="s">
        <v>212</v>
      </c>
      <c r="GP371" t="s">
        <v>211</v>
      </c>
      <c r="GQ371" t="s">
        <v>212</v>
      </c>
      <c r="GR371" t="s">
        <v>220</v>
      </c>
    </row>
    <row r="372" spans="1:200" x14ac:dyDescent="0.2">
      <c r="A372" t="s">
        <v>333</v>
      </c>
      <c r="B372" t="s">
        <v>271</v>
      </c>
      <c r="C372" t="s">
        <v>1321</v>
      </c>
      <c r="D372" t="s">
        <v>482</v>
      </c>
      <c r="E372" t="s">
        <v>1390</v>
      </c>
      <c r="F372" t="s">
        <v>482</v>
      </c>
      <c r="G372">
        <v>9</v>
      </c>
      <c r="H372">
        <v>9</v>
      </c>
      <c r="I372" t="s">
        <v>219</v>
      </c>
      <c r="J372">
        <v>2254</v>
      </c>
      <c r="K372">
        <v>10585</v>
      </c>
      <c r="L372">
        <v>846</v>
      </c>
      <c r="M372">
        <v>4230</v>
      </c>
      <c r="N372" t="s">
        <v>271</v>
      </c>
      <c r="O372" t="s">
        <v>482</v>
      </c>
      <c r="P372">
        <v>680</v>
      </c>
      <c r="Q372">
        <v>3400</v>
      </c>
      <c r="R372" t="s">
        <v>271</v>
      </c>
      <c r="S372" t="s">
        <v>482</v>
      </c>
      <c r="T372">
        <v>379</v>
      </c>
      <c r="U372">
        <v>1895</v>
      </c>
      <c r="V372" t="s">
        <v>271</v>
      </c>
      <c r="W372" t="s">
        <v>482</v>
      </c>
      <c r="X372">
        <v>349</v>
      </c>
      <c r="Y372">
        <v>1060</v>
      </c>
      <c r="Z372" t="s">
        <v>271</v>
      </c>
      <c r="AA372" t="s">
        <v>482</v>
      </c>
      <c r="AB372">
        <v>0</v>
      </c>
      <c r="AC372">
        <v>0</v>
      </c>
      <c r="AD372" t="s">
        <v>207</v>
      </c>
      <c r="AE372" t="s">
        <v>207</v>
      </c>
      <c r="AF372">
        <v>0</v>
      </c>
      <c r="AG372">
        <v>0</v>
      </c>
      <c r="AH372" t="s">
        <v>207</v>
      </c>
      <c r="AI372" t="s">
        <v>207</v>
      </c>
      <c r="AJ372">
        <v>0</v>
      </c>
      <c r="AK372">
        <v>0</v>
      </c>
      <c r="AL372" t="s">
        <v>206</v>
      </c>
      <c r="AM372">
        <v>0</v>
      </c>
      <c r="AN372">
        <v>0</v>
      </c>
      <c r="AO372">
        <v>0</v>
      </c>
      <c r="AP372">
        <v>0</v>
      </c>
      <c r="AQ372" t="s">
        <v>207</v>
      </c>
      <c r="AR372" t="s">
        <v>207</v>
      </c>
      <c r="AS372">
        <v>0</v>
      </c>
      <c r="AT372">
        <v>0</v>
      </c>
      <c r="AU372" t="s">
        <v>207</v>
      </c>
      <c r="AV372" t="s">
        <v>207</v>
      </c>
      <c r="AW372">
        <v>0</v>
      </c>
      <c r="AX372">
        <v>0</v>
      </c>
      <c r="AY372" t="s">
        <v>207</v>
      </c>
      <c r="AZ372" t="s">
        <v>207</v>
      </c>
      <c r="BA372">
        <v>0</v>
      </c>
      <c r="BB372">
        <v>0</v>
      </c>
      <c r="BC372" t="s">
        <v>207</v>
      </c>
      <c r="BD372" t="s">
        <v>207</v>
      </c>
      <c r="BE372">
        <v>0</v>
      </c>
      <c r="BF372">
        <v>0</v>
      </c>
      <c r="BG372" t="s">
        <v>207</v>
      </c>
      <c r="BH372" t="s">
        <v>207</v>
      </c>
      <c r="BI372">
        <v>0</v>
      </c>
      <c r="BJ372">
        <v>0</v>
      </c>
      <c r="BK372">
        <v>4230</v>
      </c>
      <c r="BL372">
        <v>0</v>
      </c>
      <c r="BM372">
        <v>0</v>
      </c>
      <c r="BN372">
        <v>0</v>
      </c>
      <c r="BO372" t="s">
        <v>206</v>
      </c>
      <c r="BP372">
        <v>3400</v>
      </c>
      <c r="BQ372">
        <v>0</v>
      </c>
      <c r="BR372">
        <v>0</v>
      </c>
      <c r="BS372">
        <v>0</v>
      </c>
      <c r="BT372" t="s">
        <v>206</v>
      </c>
      <c r="BU372">
        <v>1895</v>
      </c>
      <c r="BV372">
        <v>0</v>
      </c>
      <c r="BW372">
        <v>0</v>
      </c>
      <c r="BX372">
        <v>0</v>
      </c>
      <c r="BY372" t="s">
        <v>206</v>
      </c>
      <c r="BZ372">
        <v>1060</v>
      </c>
      <c r="CA372">
        <v>0</v>
      </c>
      <c r="CB372">
        <v>0</v>
      </c>
      <c r="CC372">
        <v>0</v>
      </c>
      <c r="CD372" t="s">
        <v>206</v>
      </c>
      <c r="CE372">
        <v>0</v>
      </c>
      <c r="CF372">
        <v>0</v>
      </c>
      <c r="CG372">
        <v>0</v>
      </c>
      <c r="CH372">
        <v>0</v>
      </c>
      <c r="CI372" t="s">
        <v>206</v>
      </c>
      <c r="CJ372">
        <v>0</v>
      </c>
      <c r="CK372">
        <v>0</v>
      </c>
      <c r="CL372">
        <v>0</v>
      </c>
      <c r="CM372">
        <v>0</v>
      </c>
      <c r="CN372" t="s">
        <v>206</v>
      </c>
      <c r="CO372" t="s">
        <v>207</v>
      </c>
      <c r="CP372">
        <v>0</v>
      </c>
      <c r="CQ372">
        <v>0</v>
      </c>
      <c r="CR372">
        <v>0</v>
      </c>
      <c r="CS372">
        <v>2254</v>
      </c>
      <c r="CT372">
        <v>10585</v>
      </c>
      <c r="CU372" t="s">
        <v>206</v>
      </c>
      <c r="CV372">
        <v>0</v>
      </c>
      <c r="CW372">
        <v>0</v>
      </c>
      <c r="CX372">
        <v>2254</v>
      </c>
      <c r="CY372">
        <v>10585</v>
      </c>
      <c r="CZ372" t="s">
        <v>219</v>
      </c>
      <c r="DA372">
        <f>Table1[[#This Row],[i- returnees internal present household]]+Table1[[#This Row],[k- abroad returnee household]]</f>
        <v>767</v>
      </c>
      <c r="DB372">
        <f>Table1[[#This Row],[i- returnees internal present individuals]]+Table1[[#This Row],[k- abroad returnee individuals]]</f>
        <v>3841</v>
      </c>
      <c r="DC372" t="s">
        <v>219</v>
      </c>
      <c r="DD372">
        <v>557</v>
      </c>
      <c r="DE372">
        <v>2766</v>
      </c>
      <c r="DF372">
        <v>50</v>
      </c>
      <c r="DG372">
        <v>250</v>
      </c>
      <c r="DH372" t="s">
        <v>271</v>
      </c>
      <c r="DI372" t="s">
        <v>482</v>
      </c>
      <c r="DJ372" t="s">
        <v>210</v>
      </c>
      <c r="DK372" t="s">
        <v>207</v>
      </c>
      <c r="DL372">
        <v>66</v>
      </c>
      <c r="DM372">
        <v>331</v>
      </c>
      <c r="DN372" t="s">
        <v>271</v>
      </c>
      <c r="DO372" t="s">
        <v>482</v>
      </c>
      <c r="DP372" t="s">
        <v>210</v>
      </c>
      <c r="DQ372" t="s">
        <v>207</v>
      </c>
      <c r="DR372">
        <v>99</v>
      </c>
      <c r="DS372">
        <v>495</v>
      </c>
      <c r="DT372" t="s">
        <v>271</v>
      </c>
      <c r="DU372" t="s">
        <v>482</v>
      </c>
      <c r="DV372" t="s">
        <v>210</v>
      </c>
      <c r="DW372" t="s">
        <v>207</v>
      </c>
      <c r="DX372">
        <v>156</v>
      </c>
      <c r="DY372">
        <v>780</v>
      </c>
      <c r="DZ372" t="s">
        <v>271</v>
      </c>
      <c r="EA372" t="s">
        <v>482</v>
      </c>
      <c r="EB372" t="s">
        <v>210</v>
      </c>
      <c r="EC372" t="s">
        <v>207</v>
      </c>
      <c r="ED372">
        <v>186</v>
      </c>
      <c r="EE372">
        <v>910</v>
      </c>
      <c r="EF372" t="s">
        <v>271</v>
      </c>
      <c r="EG372" t="s">
        <v>482</v>
      </c>
      <c r="EH372" t="s">
        <v>210</v>
      </c>
      <c r="EI372" t="s">
        <v>207</v>
      </c>
      <c r="EJ372">
        <v>0</v>
      </c>
      <c r="EK372">
        <v>0</v>
      </c>
      <c r="EL372" t="s">
        <v>219</v>
      </c>
      <c r="EM372">
        <v>210</v>
      </c>
      <c r="EN372">
        <v>1075</v>
      </c>
      <c r="EO372">
        <v>22</v>
      </c>
      <c r="EP372">
        <v>110</v>
      </c>
      <c r="EQ372" t="s">
        <v>782</v>
      </c>
      <c r="ER372" t="s">
        <v>800</v>
      </c>
      <c r="ES372" t="s">
        <v>210</v>
      </c>
      <c r="ET372" t="s">
        <v>207</v>
      </c>
      <c r="EU372">
        <v>23</v>
      </c>
      <c r="EV372">
        <v>130</v>
      </c>
      <c r="EW372" t="s">
        <v>782</v>
      </c>
      <c r="EX372" t="s">
        <v>800</v>
      </c>
      <c r="EY372" t="s">
        <v>210</v>
      </c>
      <c r="EZ372" t="s">
        <v>207</v>
      </c>
      <c r="FA372">
        <v>27</v>
      </c>
      <c r="FB372">
        <v>135</v>
      </c>
      <c r="FC372" t="s">
        <v>782</v>
      </c>
      <c r="FD372" t="s">
        <v>800</v>
      </c>
      <c r="FE372" t="s">
        <v>210</v>
      </c>
      <c r="FF372" t="s">
        <v>207</v>
      </c>
      <c r="FG372">
        <v>67</v>
      </c>
      <c r="FH372">
        <v>345</v>
      </c>
      <c r="FI372" t="s">
        <v>782</v>
      </c>
      <c r="FJ372" t="s">
        <v>800</v>
      </c>
      <c r="FK372" t="s">
        <v>210</v>
      </c>
      <c r="FL372" t="s">
        <v>207</v>
      </c>
      <c r="FM372">
        <v>71</v>
      </c>
      <c r="FN372">
        <v>355</v>
      </c>
      <c r="FO372" t="s">
        <v>782</v>
      </c>
      <c r="FP372" t="s">
        <v>800</v>
      </c>
      <c r="FQ372" t="s">
        <v>210</v>
      </c>
      <c r="FR372" t="s">
        <v>207</v>
      </c>
      <c r="FS372">
        <v>0</v>
      </c>
      <c r="FT372">
        <v>0</v>
      </c>
      <c r="FU372">
        <v>107</v>
      </c>
      <c r="FV372">
        <v>535</v>
      </c>
      <c r="FW372">
        <v>596</v>
      </c>
      <c r="FX372">
        <v>2981</v>
      </c>
      <c r="FY372">
        <v>64</v>
      </c>
      <c r="FZ372">
        <v>325</v>
      </c>
      <c r="GA372">
        <v>0</v>
      </c>
      <c r="GB372">
        <v>0</v>
      </c>
      <c r="GC372" t="s">
        <v>219</v>
      </c>
      <c r="GD372">
        <v>48</v>
      </c>
      <c r="GE372">
        <v>246</v>
      </c>
      <c r="GF372" t="s">
        <v>219</v>
      </c>
      <c r="GG372" t="s">
        <v>271</v>
      </c>
      <c r="GH372" t="s">
        <v>482</v>
      </c>
      <c r="GI372" t="s">
        <v>219</v>
      </c>
      <c r="GJ372" t="s">
        <v>782</v>
      </c>
      <c r="GK372" t="s">
        <v>219</v>
      </c>
      <c r="GL372">
        <v>55</v>
      </c>
      <c r="GM372">
        <v>275</v>
      </c>
      <c r="GN372" t="s">
        <v>206</v>
      </c>
      <c r="GO372" t="s">
        <v>211</v>
      </c>
      <c r="GP372" t="s">
        <v>211</v>
      </c>
      <c r="GQ372" t="s">
        <v>211</v>
      </c>
      <c r="GR372" t="s">
        <v>220</v>
      </c>
    </row>
    <row r="373" spans="1:200" x14ac:dyDescent="0.2">
      <c r="A373" t="s">
        <v>383</v>
      </c>
      <c r="B373" t="s">
        <v>384</v>
      </c>
      <c r="C373" t="s">
        <v>1194</v>
      </c>
      <c r="D373" t="s">
        <v>1195</v>
      </c>
      <c r="E373" t="s">
        <v>1391</v>
      </c>
      <c r="F373" t="s">
        <v>1392</v>
      </c>
      <c r="G373">
        <v>9</v>
      </c>
      <c r="H373">
        <v>9</v>
      </c>
      <c r="I373" t="s">
        <v>219</v>
      </c>
      <c r="J373">
        <v>430</v>
      </c>
      <c r="K373">
        <v>2207</v>
      </c>
      <c r="L373">
        <v>133</v>
      </c>
      <c r="M373">
        <v>678</v>
      </c>
      <c r="N373" t="s">
        <v>232</v>
      </c>
      <c r="O373" t="s">
        <v>834</v>
      </c>
      <c r="P373">
        <v>135</v>
      </c>
      <c r="Q373">
        <v>681</v>
      </c>
      <c r="R373" t="s">
        <v>232</v>
      </c>
      <c r="S373" t="s">
        <v>834</v>
      </c>
      <c r="T373">
        <v>75</v>
      </c>
      <c r="U373">
        <v>395</v>
      </c>
      <c r="V373" t="s">
        <v>288</v>
      </c>
      <c r="W373" t="s">
        <v>646</v>
      </c>
      <c r="X373">
        <v>73</v>
      </c>
      <c r="Y373">
        <v>378</v>
      </c>
      <c r="Z373" t="s">
        <v>1197</v>
      </c>
      <c r="AA373" t="s">
        <v>1197</v>
      </c>
      <c r="AB373">
        <v>14</v>
      </c>
      <c r="AC373">
        <v>75</v>
      </c>
      <c r="AD373" t="s">
        <v>232</v>
      </c>
      <c r="AE373" t="s">
        <v>834</v>
      </c>
      <c r="AF373">
        <v>0</v>
      </c>
      <c r="AG373">
        <v>0</v>
      </c>
      <c r="AH373" t="s">
        <v>207</v>
      </c>
      <c r="AI373" t="s">
        <v>207</v>
      </c>
      <c r="AJ373">
        <v>0</v>
      </c>
      <c r="AK373">
        <v>0</v>
      </c>
      <c r="AL373" t="s">
        <v>206</v>
      </c>
      <c r="AM373">
        <v>0</v>
      </c>
      <c r="AN373">
        <v>0</v>
      </c>
      <c r="AO373">
        <v>0</v>
      </c>
      <c r="AP373">
        <v>0</v>
      </c>
      <c r="AQ373" t="s">
        <v>207</v>
      </c>
      <c r="AR373" t="s">
        <v>207</v>
      </c>
      <c r="AS373">
        <v>0</v>
      </c>
      <c r="AT373">
        <v>0</v>
      </c>
      <c r="AU373" t="s">
        <v>207</v>
      </c>
      <c r="AV373" t="s">
        <v>207</v>
      </c>
      <c r="AW373">
        <v>0</v>
      </c>
      <c r="AX373">
        <v>0</v>
      </c>
      <c r="AY373" t="s">
        <v>207</v>
      </c>
      <c r="AZ373" t="s">
        <v>207</v>
      </c>
      <c r="BA373">
        <v>0</v>
      </c>
      <c r="BB373">
        <v>0</v>
      </c>
      <c r="BC373" t="s">
        <v>207</v>
      </c>
      <c r="BD373" t="s">
        <v>207</v>
      </c>
      <c r="BE373">
        <v>0</v>
      </c>
      <c r="BF373">
        <v>0</v>
      </c>
      <c r="BG373" t="s">
        <v>207</v>
      </c>
      <c r="BH373" t="s">
        <v>207</v>
      </c>
      <c r="BI373">
        <v>0</v>
      </c>
      <c r="BJ373">
        <v>0</v>
      </c>
      <c r="BK373">
        <v>0</v>
      </c>
      <c r="BL373">
        <v>678</v>
      </c>
      <c r="BM373">
        <v>0</v>
      </c>
      <c r="BN373">
        <v>0</v>
      </c>
      <c r="BO373" t="s">
        <v>206</v>
      </c>
      <c r="BP373">
        <v>0</v>
      </c>
      <c r="BQ373">
        <v>681</v>
      </c>
      <c r="BR373">
        <v>0</v>
      </c>
      <c r="BS373">
        <v>0</v>
      </c>
      <c r="BT373" t="s">
        <v>206</v>
      </c>
      <c r="BU373">
        <v>0</v>
      </c>
      <c r="BV373">
        <v>395</v>
      </c>
      <c r="BW373">
        <v>0</v>
      </c>
      <c r="BX373">
        <v>0</v>
      </c>
      <c r="BY373" t="s">
        <v>206</v>
      </c>
      <c r="BZ373">
        <v>0</v>
      </c>
      <c r="CA373">
        <v>378</v>
      </c>
      <c r="CB373">
        <v>0</v>
      </c>
      <c r="CC373">
        <v>0</v>
      </c>
      <c r="CD373" t="s">
        <v>206</v>
      </c>
      <c r="CE373">
        <v>0</v>
      </c>
      <c r="CF373">
        <v>75</v>
      </c>
      <c r="CG373">
        <v>0</v>
      </c>
      <c r="CH373">
        <v>0</v>
      </c>
      <c r="CI373" t="s">
        <v>206</v>
      </c>
      <c r="CJ373">
        <v>0</v>
      </c>
      <c r="CK373">
        <v>0</v>
      </c>
      <c r="CL373">
        <v>0</v>
      </c>
      <c r="CM373">
        <v>0</v>
      </c>
      <c r="CN373" t="s">
        <v>206</v>
      </c>
      <c r="CO373" t="s">
        <v>207</v>
      </c>
      <c r="CP373">
        <v>0</v>
      </c>
      <c r="CQ373">
        <v>0</v>
      </c>
      <c r="CR373">
        <v>0</v>
      </c>
      <c r="CS373">
        <v>430</v>
      </c>
      <c r="CT373">
        <v>2207</v>
      </c>
      <c r="CU373" t="s">
        <v>206</v>
      </c>
      <c r="CV373">
        <v>0</v>
      </c>
      <c r="CW373">
        <v>0</v>
      </c>
      <c r="CX373">
        <v>1010</v>
      </c>
      <c r="CY373">
        <v>5053</v>
      </c>
      <c r="CZ373" t="s">
        <v>219</v>
      </c>
      <c r="DA373">
        <f>Table1[[#This Row],[i- returnees internal present household]]+Table1[[#This Row],[k- abroad returnee household]]</f>
        <v>520</v>
      </c>
      <c r="DB373">
        <f>Table1[[#This Row],[i- returnees internal present individuals]]+Table1[[#This Row],[k- abroad returnee individuals]]</f>
        <v>2639</v>
      </c>
      <c r="DC373" t="s">
        <v>219</v>
      </c>
      <c r="DD373">
        <v>110</v>
      </c>
      <c r="DE373">
        <v>566</v>
      </c>
      <c r="DF373">
        <v>37</v>
      </c>
      <c r="DG373">
        <v>190</v>
      </c>
      <c r="DH373" t="s">
        <v>253</v>
      </c>
      <c r="DI373" t="s">
        <v>254</v>
      </c>
      <c r="DJ373" t="s">
        <v>210</v>
      </c>
      <c r="DK373" t="s">
        <v>207</v>
      </c>
      <c r="DL373">
        <v>34</v>
      </c>
      <c r="DM373">
        <v>173</v>
      </c>
      <c r="DN373" t="s">
        <v>288</v>
      </c>
      <c r="DO373" t="s">
        <v>646</v>
      </c>
      <c r="DP373" t="s">
        <v>210</v>
      </c>
      <c r="DQ373" t="s">
        <v>207</v>
      </c>
      <c r="DR373">
        <v>22</v>
      </c>
      <c r="DS373">
        <v>116</v>
      </c>
      <c r="DT373" t="s">
        <v>288</v>
      </c>
      <c r="DU373" t="s">
        <v>644</v>
      </c>
      <c r="DV373" t="s">
        <v>210</v>
      </c>
      <c r="DW373" t="s">
        <v>207</v>
      </c>
      <c r="DX373">
        <v>12</v>
      </c>
      <c r="DY373">
        <v>61</v>
      </c>
      <c r="DZ373" t="s">
        <v>253</v>
      </c>
      <c r="EA373" t="s">
        <v>254</v>
      </c>
      <c r="EB373" t="s">
        <v>210</v>
      </c>
      <c r="EC373" t="s">
        <v>207</v>
      </c>
      <c r="ED373">
        <v>5</v>
      </c>
      <c r="EE373">
        <v>26</v>
      </c>
      <c r="EF373" t="s">
        <v>1197</v>
      </c>
      <c r="EG373" t="s">
        <v>1197</v>
      </c>
      <c r="EH373" t="s">
        <v>210</v>
      </c>
      <c r="EI373" t="s">
        <v>207</v>
      </c>
      <c r="EJ373">
        <v>0</v>
      </c>
      <c r="EK373">
        <v>0</v>
      </c>
      <c r="EL373" t="s">
        <v>219</v>
      </c>
      <c r="EM373">
        <v>410</v>
      </c>
      <c r="EN373">
        <v>2073</v>
      </c>
      <c r="EO373">
        <v>189</v>
      </c>
      <c r="EP373">
        <v>951</v>
      </c>
      <c r="EQ373" t="s">
        <v>277</v>
      </c>
      <c r="ER373" t="s">
        <v>768</v>
      </c>
      <c r="ES373" t="s">
        <v>210</v>
      </c>
      <c r="ET373" t="s">
        <v>207</v>
      </c>
      <c r="EU373">
        <v>123</v>
      </c>
      <c r="EV373">
        <v>619</v>
      </c>
      <c r="EW373" t="s">
        <v>277</v>
      </c>
      <c r="EX373" t="s">
        <v>278</v>
      </c>
      <c r="EY373" t="s">
        <v>210</v>
      </c>
      <c r="EZ373" t="s">
        <v>207</v>
      </c>
      <c r="FA373">
        <v>63</v>
      </c>
      <c r="FB373">
        <v>331</v>
      </c>
      <c r="FC373" t="s">
        <v>277</v>
      </c>
      <c r="FD373" t="s">
        <v>278</v>
      </c>
      <c r="FE373" t="s">
        <v>210</v>
      </c>
      <c r="FF373" t="s">
        <v>207</v>
      </c>
      <c r="FG373">
        <v>31</v>
      </c>
      <c r="FH373">
        <v>149</v>
      </c>
      <c r="FI373" t="s">
        <v>277</v>
      </c>
      <c r="FJ373" t="s">
        <v>768</v>
      </c>
      <c r="FK373" t="s">
        <v>210</v>
      </c>
      <c r="FL373" t="s">
        <v>207</v>
      </c>
      <c r="FM373">
        <v>4</v>
      </c>
      <c r="FN373">
        <v>23</v>
      </c>
      <c r="FO373" t="s">
        <v>277</v>
      </c>
      <c r="FP373" t="s">
        <v>768</v>
      </c>
      <c r="FQ373" t="s">
        <v>210</v>
      </c>
      <c r="FR373" t="s">
        <v>207</v>
      </c>
      <c r="FS373">
        <v>0</v>
      </c>
      <c r="FT373">
        <v>0</v>
      </c>
      <c r="FU373">
        <v>220</v>
      </c>
      <c r="FV373">
        <v>1100</v>
      </c>
      <c r="FW373">
        <v>185</v>
      </c>
      <c r="FX373">
        <v>925</v>
      </c>
      <c r="FY373">
        <v>115</v>
      </c>
      <c r="FZ373">
        <v>614</v>
      </c>
      <c r="GA373">
        <v>0</v>
      </c>
      <c r="GB373">
        <v>0</v>
      </c>
      <c r="GC373" t="s">
        <v>219</v>
      </c>
      <c r="GD373">
        <v>74</v>
      </c>
      <c r="GE373">
        <v>378</v>
      </c>
      <c r="GF373" t="s">
        <v>219</v>
      </c>
      <c r="GG373" t="s">
        <v>253</v>
      </c>
      <c r="GH373" t="s">
        <v>254</v>
      </c>
      <c r="GI373" t="s">
        <v>219</v>
      </c>
      <c r="GJ373" t="s">
        <v>277</v>
      </c>
      <c r="GK373" t="s">
        <v>219</v>
      </c>
      <c r="GL373">
        <v>76</v>
      </c>
      <c r="GM373">
        <v>380</v>
      </c>
      <c r="GN373" t="s">
        <v>219</v>
      </c>
      <c r="GO373" t="s">
        <v>211</v>
      </c>
      <c r="GP373" t="s">
        <v>212</v>
      </c>
      <c r="GQ373" t="s">
        <v>212</v>
      </c>
      <c r="GR373" t="s">
        <v>1393</v>
      </c>
    </row>
    <row r="374" spans="1:200" x14ac:dyDescent="0.2">
      <c r="A374" t="s">
        <v>231</v>
      </c>
      <c r="B374" t="s">
        <v>232</v>
      </c>
      <c r="C374" t="s">
        <v>230</v>
      </c>
      <c r="D374" t="s">
        <v>233</v>
      </c>
      <c r="E374" t="s">
        <v>1394</v>
      </c>
      <c r="F374" t="s">
        <v>1395</v>
      </c>
      <c r="G374">
        <v>9</v>
      </c>
      <c r="H374">
        <v>9</v>
      </c>
      <c r="I374" t="s">
        <v>219</v>
      </c>
      <c r="J374">
        <v>2312</v>
      </c>
      <c r="K374">
        <v>11958</v>
      </c>
      <c r="L374">
        <v>522</v>
      </c>
      <c r="M374">
        <v>2715</v>
      </c>
      <c r="N374" t="s">
        <v>232</v>
      </c>
      <c r="O374" t="s">
        <v>233</v>
      </c>
      <c r="P374">
        <v>599</v>
      </c>
      <c r="Q374">
        <v>3053</v>
      </c>
      <c r="R374" t="s">
        <v>232</v>
      </c>
      <c r="S374" t="s">
        <v>233</v>
      </c>
      <c r="T374">
        <v>735</v>
      </c>
      <c r="U374">
        <v>3821</v>
      </c>
      <c r="V374" t="s">
        <v>232</v>
      </c>
      <c r="W374" t="s">
        <v>233</v>
      </c>
      <c r="X374">
        <v>456</v>
      </c>
      <c r="Y374">
        <v>2369</v>
      </c>
      <c r="Z374" t="s">
        <v>232</v>
      </c>
      <c r="AA374" t="s">
        <v>233</v>
      </c>
      <c r="AB374">
        <v>0</v>
      </c>
      <c r="AC374">
        <v>0</v>
      </c>
      <c r="AD374" t="s">
        <v>207</v>
      </c>
      <c r="AE374" t="s">
        <v>207</v>
      </c>
      <c r="AF374">
        <v>0</v>
      </c>
      <c r="AG374">
        <v>0</v>
      </c>
      <c r="AH374" t="s">
        <v>207</v>
      </c>
      <c r="AI374" t="s">
        <v>207</v>
      </c>
      <c r="AJ374">
        <v>0</v>
      </c>
      <c r="AK374">
        <v>0</v>
      </c>
      <c r="AL374" t="s">
        <v>206</v>
      </c>
      <c r="AM374">
        <v>0</v>
      </c>
      <c r="AN374">
        <v>0</v>
      </c>
      <c r="AO374">
        <v>0</v>
      </c>
      <c r="AP374">
        <v>0</v>
      </c>
      <c r="AQ374" t="s">
        <v>207</v>
      </c>
      <c r="AR374" t="s">
        <v>207</v>
      </c>
      <c r="AS374">
        <v>0</v>
      </c>
      <c r="AT374">
        <v>0</v>
      </c>
      <c r="AU374" t="s">
        <v>207</v>
      </c>
      <c r="AV374" t="s">
        <v>207</v>
      </c>
      <c r="AW374">
        <v>0</v>
      </c>
      <c r="AX374">
        <v>0</v>
      </c>
      <c r="AY374" t="s">
        <v>207</v>
      </c>
      <c r="AZ374" t="s">
        <v>207</v>
      </c>
      <c r="BA374">
        <v>0</v>
      </c>
      <c r="BB374">
        <v>0</v>
      </c>
      <c r="BC374" t="s">
        <v>207</v>
      </c>
      <c r="BD374" t="s">
        <v>207</v>
      </c>
      <c r="BE374">
        <v>0</v>
      </c>
      <c r="BF374">
        <v>0</v>
      </c>
      <c r="BG374" t="s">
        <v>207</v>
      </c>
      <c r="BH374" t="s">
        <v>207</v>
      </c>
      <c r="BI374">
        <v>0</v>
      </c>
      <c r="BJ374">
        <v>0</v>
      </c>
      <c r="BK374">
        <v>0</v>
      </c>
      <c r="BL374">
        <v>2715</v>
      </c>
      <c r="BM374">
        <v>0</v>
      </c>
      <c r="BN374">
        <v>0</v>
      </c>
      <c r="BO374" t="s">
        <v>206</v>
      </c>
      <c r="BP374">
        <v>0</v>
      </c>
      <c r="BQ374">
        <v>3053</v>
      </c>
      <c r="BR374">
        <v>0</v>
      </c>
      <c r="BS374">
        <v>0</v>
      </c>
      <c r="BT374" t="s">
        <v>206</v>
      </c>
      <c r="BU374">
        <v>0</v>
      </c>
      <c r="BV374">
        <v>3821</v>
      </c>
      <c r="BW374">
        <v>0</v>
      </c>
      <c r="BX374">
        <v>0</v>
      </c>
      <c r="BY374" t="s">
        <v>206</v>
      </c>
      <c r="BZ374">
        <v>0</v>
      </c>
      <c r="CA374">
        <v>2369</v>
      </c>
      <c r="CB374">
        <v>0</v>
      </c>
      <c r="CC374">
        <v>0</v>
      </c>
      <c r="CD374" t="s">
        <v>206</v>
      </c>
      <c r="CE374">
        <v>0</v>
      </c>
      <c r="CF374">
        <v>0</v>
      </c>
      <c r="CG374">
        <v>0</v>
      </c>
      <c r="CH374">
        <v>0</v>
      </c>
      <c r="CI374" t="s">
        <v>206</v>
      </c>
      <c r="CJ374">
        <v>0</v>
      </c>
      <c r="CK374">
        <v>0</v>
      </c>
      <c r="CL374">
        <v>0</v>
      </c>
      <c r="CM374">
        <v>0</v>
      </c>
      <c r="CN374" t="s">
        <v>206</v>
      </c>
      <c r="CO374" t="s">
        <v>207</v>
      </c>
      <c r="CP374">
        <v>0</v>
      </c>
      <c r="CQ374">
        <v>522</v>
      </c>
      <c r="CR374">
        <v>2715</v>
      </c>
      <c r="CS374">
        <v>1790</v>
      </c>
      <c r="CT374">
        <v>9243</v>
      </c>
      <c r="CU374" t="s">
        <v>206</v>
      </c>
      <c r="CV374">
        <v>0</v>
      </c>
      <c r="CW374">
        <v>0</v>
      </c>
      <c r="CX374">
        <v>344</v>
      </c>
      <c r="CY374">
        <v>3715</v>
      </c>
      <c r="CZ374" t="s">
        <v>206</v>
      </c>
      <c r="DA374">
        <f>Table1[[#This Row],[i- returnees internal present household]]+Table1[[#This Row],[k- abroad returnee household]]</f>
        <v>0</v>
      </c>
      <c r="DB374">
        <f>Table1[[#This Row],[i- returnees internal present individuals]]+Table1[[#This Row],[k- abroad returnee individuals]]</f>
        <v>0</v>
      </c>
      <c r="DC374" t="s">
        <v>206</v>
      </c>
      <c r="DD374">
        <v>0</v>
      </c>
      <c r="DE374">
        <v>0</v>
      </c>
      <c r="DF374">
        <v>0</v>
      </c>
      <c r="DG374">
        <v>0</v>
      </c>
      <c r="DH374" t="s">
        <v>207</v>
      </c>
      <c r="DI374" t="s">
        <v>207</v>
      </c>
      <c r="DJ374" t="s">
        <v>207</v>
      </c>
      <c r="DK374" t="s">
        <v>207</v>
      </c>
      <c r="DL374">
        <v>0</v>
      </c>
      <c r="DM374">
        <v>0</v>
      </c>
      <c r="DN374" t="s">
        <v>207</v>
      </c>
      <c r="DO374" t="s">
        <v>207</v>
      </c>
      <c r="DP374" t="s">
        <v>207</v>
      </c>
      <c r="DQ374" t="s">
        <v>207</v>
      </c>
      <c r="DR374">
        <v>0</v>
      </c>
      <c r="DS374">
        <v>0</v>
      </c>
      <c r="DT374" t="s">
        <v>207</v>
      </c>
      <c r="DU374" t="s">
        <v>207</v>
      </c>
      <c r="DV374" t="s">
        <v>207</v>
      </c>
      <c r="DW374" t="s">
        <v>207</v>
      </c>
      <c r="DX374">
        <v>0</v>
      </c>
      <c r="DY374">
        <v>0</v>
      </c>
      <c r="DZ374" t="s">
        <v>207</v>
      </c>
      <c r="EA374" t="s">
        <v>207</v>
      </c>
      <c r="EB374" t="s">
        <v>207</v>
      </c>
      <c r="EC374" t="s">
        <v>207</v>
      </c>
      <c r="ED374">
        <v>0</v>
      </c>
      <c r="EE374">
        <v>0</v>
      </c>
      <c r="EF374" t="s">
        <v>207</v>
      </c>
      <c r="EG374" t="s">
        <v>207</v>
      </c>
      <c r="EH374" t="s">
        <v>207</v>
      </c>
      <c r="EI374" t="s">
        <v>207</v>
      </c>
      <c r="EJ374">
        <v>0</v>
      </c>
      <c r="EK374">
        <v>0</v>
      </c>
      <c r="EL374" t="s">
        <v>206</v>
      </c>
      <c r="EM374">
        <v>0</v>
      </c>
      <c r="EN374">
        <v>0</v>
      </c>
      <c r="EO374">
        <v>0</v>
      </c>
      <c r="EP374">
        <v>0</v>
      </c>
      <c r="EQ374" t="s">
        <v>207</v>
      </c>
      <c r="ER374" t="s">
        <v>207</v>
      </c>
      <c r="ES374" t="s">
        <v>207</v>
      </c>
      <c r="ET374" t="s">
        <v>207</v>
      </c>
      <c r="EU374">
        <v>0</v>
      </c>
      <c r="EV374">
        <v>0</v>
      </c>
      <c r="EW374" t="s">
        <v>207</v>
      </c>
      <c r="EX374" t="s">
        <v>207</v>
      </c>
      <c r="EY374" t="s">
        <v>207</v>
      </c>
      <c r="EZ374" t="s">
        <v>207</v>
      </c>
      <c r="FA374">
        <v>0</v>
      </c>
      <c r="FB374">
        <v>0</v>
      </c>
      <c r="FC374" t="s">
        <v>207</v>
      </c>
      <c r="FD374" t="s">
        <v>207</v>
      </c>
      <c r="FE374" t="s">
        <v>207</v>
      </c>
      <c r="FF374" t="s">
        <v>207</v>
      </c>
      <c r="FG374">
        <v>0</v>
      </c>
      <c r="FH374">
        <v>0</v>
      </c>
      <c r="FI374" t="s">
        <v>207</v>
      </c>
      <c r="FJ374" t="s">
        <v>207</v>
      </c>
      <c r="FK374" t="s">
        <v>207</v>
      </c>
      <c r="FL374" t="s">
        <v>207</v>
      </c>
      <c r="FM374">
        <v>0</v>
      </c>
      <c r="FN374">
        <v>0</v>
      </c>
      <c r="FO374" t="s">
        <v>207</v>
      </c>
      <c r="FP374" t="s">
        <v>207</v>
      </c>
      <c r="FQ374" t="s">
        <v>207</v>
      </c>
      <c r="FR374" t="s">
        <v>207</v>
      </c>
      <c r="FS374">
        <v>0</v>
      </c>
      <c r="FT374">
        <v>0</v>
      </c>
      <c r="FU374">
        <v>0</v>
      </c>
      <c r="FV374">
        <v>0</v>
      </c>
      <c r="FW374">
        <v>0</v>
      </c>
      <c r="FX374">
        <v>0</v>
      </c>
      <c r="FY374">
        <v>0</v>
      </c>
      <c r="FZ374">
        <v>0</v>
      </c>
      <c r="GA374">
        <v>0</v>
      </c>
      <c r="GB374">
        <v>0</v>
      </c>
      <c r="GC374" t="s">
        <v>219</v>
      </c>
      <c r="GD374">
        <v>74</v>
      </c>
      <c r="GE374">
        <v>377</v>
      </c>
      <c r="GF374" t="s">
        <v>219</v>
      </c>
      <c r="GG374" t="s">
        <v>232</v>
      </c>
      <c r="GH374" t="s">
        <v>233</v>
      </c>
      <c r="GI374" t="s">
        <v>206</v>
      </c>
      <c r="GJ374" t="s">
        <v>207</v>
      </c>
      <c r="GK374" t="s">
        <v>219</v>
      </c>
      <c r="GL374">
        <v>13</v>
      </c>
      <c r="GM374">
        <v>65</v>
      </c>
      <c r="GN374" t="s">
        <v>206</v>
      </c>
      <c r="GO374" t="s">
        <v>212</v>
      </c>
      <c r="GP374" t="s">
        <v>212</v>
      </c>
      <c r="GQ374" t="s">
        <v>237</v>
      </c>
      <c r="GR374" t="s">
        <v>1396</v>
      </c>
    </row>
    <row r="375" spans="1:200" x14ac:dyDescent="0.2">
      <c r="A375" t="s">
        <v>383</v>
      </c>
      <c r="B375" t="s">
        <v>384</v>
      </c>
      <c r="C375" t="s">
        <v>1194</v>
      </c>
      <c r="D375" t="s">
        <v>1195</v>
      </c>
      <c r="E375" t="s">
        <v>1397</v>
      </c>
      <c r="F375" t="s">
        <v>1398</v>
      </c>
      <c r="G375">
        <v>9</v>
      </c>
      <c r="H375">
        <v>9</v>
      </c>
      <c r="I375" t="s">
        <v>219</v>
      </c>
      <c r="J375">
        <v>371</v>
      </c>
      <c r="K375">
        <v>1851</v>
      </c>
      <c r="L375">
        <v>120</v>
      </c>
      <c r="M375">
        <v>601</v>
      </c>
      <c r="N375" t="s">
        <v>288</v>
      </c>
      <c r="O375" t="s">
        <v>646</v>
      </c>
      <c r="P375">
        <v>64</v>
      </c>
      <c r="Q375">
        <v>321</v>
      </c>
      <c r="R375" t="s">
        <v>232</v>
      </c>
      <c r="S375" t="s">
        <v>834</v>
      </c>
      <c r="T375">
        <v>72</v>
      </c>
      <c r="U375">
        <v>361</v>
      </c>
      <c r="V375" t="s">
        <v>1197</v>
      </c>
      <c r="W375" t="s">
        <v>1197</v>
      </c>
      <c r="X375">
        <v>73</v>
      </c>
      <c r="Y375">
        <v>366</v>
      </c>
      <c r="Z375" t="s">
        <v>232</v>
      </c>
      <c r="AA375" t="s">
        <v>233</v>
      </c>
      <c r="AB375">
        <v>40</v>
      </c>
      <c r="AC375">
        <v>192</v>
      </c>
      <c r="AD375" t="s">
        <v>232</v>
      </c>
      <c r="AE375" t="s">
        <v>834</v>
      </c>
      <c r="AF375">
        <v>2</v>
      </c>
      <c r="AG375">
        <v>10</v>
      </c>
      <c r="AH375" t="s">
        <v>1197</v>
      </c>
      <c r="AI375" t="s">
        <v>1197</v>
      </c>
      <c r="AJ375">
        <v>0</v>
      </c>
      <c r="AK375">
        <v>0</v>
      </c>
      <c r="AL375" t="s">
        <v>206</v>
      </c>
      <c r="AM375">
        <v>0</v>
      </c>
      <c r="AN375">
        <v>0</v>
      </c>
      <c r="AO375">
        <v>0</v>
      </c>
      <c r="AP375">
        <v>0</v>
      </c>
      <c r="AQ375" t="s">
        <v>207</v>
      </c>
      <c r="AR375" t="s">
        <v>207</v>
      </c>
      <c r="AS375">
        <v>0</v>
      </c>
      <c r="AT375">
        <v>0</v>
      </c>
      <c r="AU375" t="s">
        <v>207</v>
      </c>
      <c r="AV375" t="s">
        <v>207</v>
      </c>
      <c r="AW375">
        <v>0</v>
      </c>
      <c r="AX375">
        <v>0</v>
      </c>
      <c r="AY375" t="s">
        <v>207</v>
      </c>
      <c r="AZ375" t="s">
        <v>207</v>
      </c>
      <c r="BA375">
        <v>0</v>
      </c>
      <c r="BB375">
        <v>0</v>
      </c>
      <c r="BC375" t="s">
        <v>207</v>
      </c>
      <c r="BD375" t="s">
        <v>207</v>
      </c>
      <c r="BE375">
        <v>0</v>
      </c>
      <c r="BF375">
        <v>0</v>
      </c>
      <c r="BG375" t="s">
        <v>207</v>
      </c>
      <c r="BH375" t="s">
        <v>207</v>
      </c>
      <c r="BI375">
        <v>0</v>
      </c>
      <c r="BJ375">
        <v>0</v>
      </c>
      <c r="BK375">
        <v>0</v>
      </c>
      <c r="BL375">
        <v>601</v>
      </c>
      <c r="BM375">
        <v>0</v>
      </c>
      <c r="BN375">
        <v>0</v>
      </c>
      <c r="BO375" t="s">
        <v>206</v>
      </c>
      <c r="BP375">
        <v>0</v>
      </c>
      <c r="BQ375">
        <v>321</v>
      </c>
      <c r="BR375">
        <v>0</v>
      </c>
      <c r="BS375">
        <v>0</v>
      </c>
      <c r="BT375" t="s">
        <v>206</v>
      </c>
      <c r="BU375">
        <v>0</v>
      </c>
      <c r="BV375">
        <v>361</v>
      </c>
      <c r="BW375">
        <v>0</v>
      </c>
      <c r="BX375">
        <v>0</v>
      </c>
      <c r="BY375" t="s">
        <v>206</v>
      </c>
      <c r="BZ375">
        <v>0</v>
      </c>
      <c r="CA375">
        <v>366</v>
      </c>
      <c r="CB375">
        <v>0</v>
      </c>
      <c r="CC375">
        <v>0</v>
      </c>
      <c r="CD375" t="s">
        <v>206</v>
      </c>
      <c r="CE375">
        <v>0</v>
      </c>
      <c r="CF375">
        <v>0</v>
      </c>
      <c r="CG375">
        <v>192</v>
      </c>
      <c r="CH375">
        <v>0</v>
      </c>
      <c r="CI375" t="s">
        <v>206</v>
      </c>
      <c r="CJ375">
        <v>0</v>
      </c>
      <c r="CK375">
        <v>0</v>
      </c>
      <c r="CL375">
        <v>10</v>
      </c>
      <c r="CM375">
        <v>0</v>
      </c>
      <c r="CN375" t="s">
        <v>206</v>
      </c>
      <c r="CO375" t="s">
        <v>207</v>
      </c>
      <c r="CP375">
        <v>0</v>
      </c>
      <c r="CQ375">
        <v>0</v>
      </c>
      <c r="CR375">
        <v>0</v>
      </c>
      <c r="CS375">
        <v>371</v>
      </c>
      <c r="CT375">
        <v>1851</v>
      </c>
      <c r="CU375" t="s">
        <v>206</v>
      </c>
      <c r="CV375">
        <v>0</v>
      </c>
      <c r="CW375">
        <v>0</v>
      </c>
      <c r="CX375">
        <v>500</v>
      </c>
      <c r="CY375">
        <v>2500</v>
      </c>
      <c r="CZ375" t="s">
        <v>219</v>
      </c>
      <c r="DA375">
        <f>Table1[[#This Row],[i- returnees internal present household]]+Table1[[#This Row],[k- abroad returnee household]]</f>
        <v>431</v>
      </c>
      <c r="DB375">
        <f>Table1[[#This Row],[i- returnees internal present individuals]]+Table1[[#This Row],[k- abroad returnee individuals]]</f>
        <v>2207</v>
      </c>
      <c r="DC375" t="s">
        <v>219</v>
      </c>
      <c r="DD375">
        <v>110</v>
      </c>
      <c r="DE375">
        <v>583</v>
      </c>
      <c r="DF375">
        <v>29</v>
      </c>
      <c r="DG375">
        <v>148</v>
      </c>
      <c r="DH375" t="s">
        <v>253</v>
      </c>
      <c r="DI375" t="s">
        <v>254</v>
      </c>
      <c r="DJ375" t="s">
        <v>210</v>
      </c>
      <c r="DK375" t="s">
        <v>207</v>
      </c>
      <c r="DL375">
        <v>25</v>
      </c>
      <c r="DM375">
        <v>142</v>
      </c>
      <c r="DN375" t="s">
        <v>253</v>
      </c>
      <c r="DO375" t="s">
        <v>254</v>
      </c>
      <c r="DP375" t="s">
        <v>210</v>
      </c>
      <c r="DQ375" t="s">
        <v>207</v>
      </c>
      <c r="DR375">
        <v>38</v>
      </c>
      <c r="DS375">
        <v>198</v>
      </c>
      <c r="DT375" t="s">
        <v>288</v>
      </c>
      <c r="DU375" t="s">
        <v>644</v>
      </c>
      <c r="DV375" t="s">
        <v>210</v>
      </c>
      <c r="DW375" t="s">
        <v>207</v>
      </c>
      <c r="DX375">
        <v>17</v>
      </c>
      <c r="DY375">
        <v>83</v>
      </c>
      <c r="DZ375" t="s">
        <v>232</v>
      </c>
      <c r="EA375" t="s">
        <v>834</v>
      </c>
      <c r="EB375" t="s">
        <v>364</v>
      </c>
      <c r="EC375" t="s">
        <v>207</v>
      </c>
      <c r="ED375">
        <v>1</v>
      </c>
      <c r="EE375">
        <v>12</v>
      </c>
      <c r="EF375" t="s">
        <v>1197</v>
      </c>
      <c r="EG375" t="s">
        <v>1197</v>
      </c>
      <c r="EH375" t="s">
        <v>210</v>
      </c>
      <c r="EI375" t="s">
        <v>207</v>
      </c>
      <c r="EJ375">
        <v>0</v>
      </c>
      <c r="EK375">
        <v>0</v>
      </c>
      <c r="EL375" t="s">
        <v>219</v>
      </c>
      <c r="EM375">
        <v>321</v>
      </c>
      <c r="EN375">
        <v>1624</v>
      </c>
      <c r="EO375">
        <v>111</v>
      </c>
      <c r="EP375">
        <v>566</v>
      </c>
      <c r="EQ375" t="s">
        <v>277</v>
      </c>
      <c r="ER375" t="s">
        <v>768</v>
      </c>
      <c r="ES375" t="s">
        <v>210</v>
      </c>
      <c r="ET375" t="s">
        <v>207</v>
      </c>
      <c r="EU375">
        <v>95</v>
      </c>
      <c r="EV375">
        <v>476</v>
      </c>
      <c r="EW375" t="s">
        <v>277</v>
      </c>
      <c r="EX375" t="s">
        <v>854</v>
      </c>
      <c r="EY375" t="s">
        <v>210</v>
      </c>
      <c r="EZ375" t="s">
        <v>207</v>
      </c>
      <c r="FA375">
        <v>85</v>
      </c>
      <c r="FB375">
        <v>428</v>
      </c>
      <c r="FC375" t="s">
        <v>277</v>
      </c>
      <c r="FD375" t="s">
        <v>647</v>
      </c>
      <c r="FE375" t="s">
        <v>210</v>
      </c>
      <c r="FF375" t="s">
        <v>207</v>
      </c>
      <c r="FG375">
        <v>28</v>
      </c>
      <c r="FH375">
        <v>142</v>
      </c>
      <c r="FI375" t="s">
        <v>277</v>
      </c>
      <c r="FJ375" t="s">
        <v>697</v>
      </c>
      <c r="FK375" t="s">
        <v>210</v>
      </c>
      <c r="FL375" t="s">
        <v>207</v>
      </c>
      <c r="FM375">
        <v>2</v>
      </c>
      <c r="FN375">
        <v>12</v>
      </c>
      <c r="FO375" t="s">
        <v>277</v>
      </c>
      <c r="FP375" t="s">
        <v>278</v>
      </c>
      <c r="FQ375" t="s">
        <v>210</v>
      </c>
      <c r="FR375" t="s">
        <v>207</v>
      </c>
      <c r="FS375">
        <v>0</v>
      </c>
      <c r="FT375">
        <v>0</v>
      </c>
      <c r="FU375">
        <v>0</v>
      </c>
      <c r="FV375">
        <v>0</v>
      </c>
      <c r="FW375">
        <v>112</v>
      </c>
      <c r="FX375">
        <v>561</v>
      </c>
      <c r="FY375">
        <v>319</v>
      </c>
      <c r="FZ375">
        <v>1646</v>
      </c>
      <c r="GA375">
        <v>0</v>
      </c>
      <c r="GB375">
        <v>0</v>
      </c>
      <c r="GC375" t="s">
        <v>219</v>
      </c>
      <c r="GD375">
        <v>73</v>
      </c>
      <c r="GE375">
        <v>369</v>
      </c>
      <c r="GF375" t="s">
        <v>219</v>
      </c>
      <c r="GG375" t="s">
        <v>384</v>
      </c>
      <c r="GH375" t="s">
        <v>385</v>
      </c>
      <c r="GI375" t="s">
        <v>219</v>
      </c>
      <c r="GJ375" t="s">
        <v>277</v>
      </c>
      <c r="GK375" t="s">
        <v>219</v>
      </c>
      <c r="GL375">
        <v>80</v>
      </c>
      <c r="GM375">
        <v>400</v>
      </c>
      <c r="GN375" t="s">
        <v>219</v>
      </c>
      <c r="GO375" t="s">
        <v>257</v>
      </c>
      <c r="GP375" t="s">
        <v>212</v>
      </c>
      <c r="GQ375" t="s">
        <v>212</v>
      </c>
      <c r="GR375" t="s">
        <v>1399</v>
      </c>
    </row>
    <row r="376" spans="1:200" x14ac:dyDescent="0.2">
      <c r="A376" t="s">
        <v>333</v>
      </c>
      <c r="B376" t="s">
        <v>271</v>
      </c>
      <c r="C376" t="s">
        <v>824</v>
      </c>
      <c r="D376" t="s">
        <v>825</v>
      </c>
      <c r="E376" t="s">
        <v>1400</v>
      </c>
      <c r="F376" t="s">
        <v>1401</v>
      </c>
      <c r="G376">
        <v>9</v>
      </c>
      <c r="H376">
        <v>9</v>
      </c>
      <c r="I376" t="s">
        <v>219</v>
      </c>
      <c r="J376">
        <v>577</v>
      </c>
      <c r="K376">
        <v>2885</v>
      </c>
      <c r="L376">
        <v>212</v>
      </c>
      <c r="M376">
        <v>690</v>
      </c>
      <c r="N376" t="s">
        <v>271</v>
      </c>
      <c r="O376" t="s">
        <v>482</v>
      </c>
      <c r="P376">
        <v>365</v>
      </c>
      <c r="Q376">
        <v>2195</v>
      </c>
      <c r="R376" t="s">
        <v>271</v>
      </c>
      <c r="S376" t="s">
        <v>483</v>
      </c>
      <c r="T376">
        <v>0</v>
      </c>
      <c r="U376">
        <v>0</v>
      </c>
      <c r="V376" t="s">
        <v>207</v>
      </c>
      <c r="W376" t="s">
        <v>207</v>
      </c>
      <c r="X376">
        <v>0</v>
      </c>
      <c r="Y376">
        <v>0</v>
      </c>
      <c r="Z376" t="s">
        <v>207</v>
      </c>
      <c r="AA376" t="s">
        <v>207</v>
      </c>
      <c r="AB376">
        <v>0</v>
      </c>
      <c r="AC376">
        <v>0</v>
      </c>
      <c r="AD376" t="s">
        <v>207</v>
      </c>
      <c r="AE376" t="s">
        <v>207</v>
      </c>
      <c r="AF376">
        <v>0</v>
      </c>
      <c r="AG376">
        <v>0</v>
      </c>
      <c r="AH376" t="s">
        <v>207</v>
      </c>
      <c r="AI376" t="s">
        <v>207</v>
      </c>
      <c r="AJ376">
        <v>0</v>
      </c>
      <c r="AK376">
        <v>0</v>
      </c>
      <c r="AL376" t="s">
        <v>206</v>
      </c>
      <c r="AM376">
        <v>0</v>
      </c>
      <c r="AN376">
        <v>0</v>
      </c>
      <c r="AO376">
        <v>0</v>
      </c>
      <c r="AP376">
        <v>0</v>
      </c>
      <c r="AQ376" t="s">
        <v>207</v>
      </c>
      <c r="AR376" t="s">
        <v>207</v>
      </c>
      <c r="AS376">
        <v>0</v>
      </c>
      <c r="AT376">
        <v>0</v>
      </c>
      <c r="AU376" t="s">
        <v>207</v>
      </c>
      <c r="AV376" t="s">
        <v>207</v>
      </c>
      <c r="AW376">
        <v>0</v>
      </c>
      <c r="AX376">
        <v>0</v>
      </c>
      <c r="AY376" t="s">
        <v>207</v>
      </c>
      <c r="AZ376" t="s">
        <v>207</v>
      </c>
      <c r="BA376">
        <v>0</v>
      </c>
      <c r="BB376">
        <v>0</v>
      </c>
      <c r="BC376" t="s">
        <v>207</v>
      </c>
      <c r="BD376" t="s">
        <v>207</v>
      </c>
      <c r="BE376">
        <v>0</v>
      </c>
      <c r="BF376">
        <v>0</v>
      </c>
      <c r="BG376" t="s">
        <v>207</v>
      </c>
      <c r="BH376" t="s">
        <v>207</v>
      </c>
      <c r="BI376">
        <v>0</v>
      </c>
      <c r="BJ376">
        <v>0</v>
      </c>
      <c r="BK376">
        <v>690</v>
      </c>
      <c r="BL376">
        <v>0</v>
      </c>
      <c r="BM376">
        <v>0</v>
      </c>
      <c r="BN376">
        <v>0</v>
      </c>
      <c r="BO376" t="s">
        <v>206</v>
      </c>
      <c r="BP376">
        <v>2195</v>
      </c>
      <c r="BQ376">
        <v>0</v>
      </c>
      <c r="BR376">
        <v>0</v>
      </c>
      <c r="BS376">
        <v>0</v>
      </c>
      <c r="BT376" t="s">
        <v>206</v>
      </c>
      <c r="BU376">
        <v>0</v>
      </c>
      <c r="BV376">
        <v>0</v>
      </c>
      <c r="BW376">
        <v>0</v>
      </c>
      <c r="BX376">
        <v>0</v>
      </c>
      <c r="BY376" t="s">
        <v>206</v>
      </c>
      <c r="BZ376">
        <v>0</v>
      </c>
      <c r="CA376">
        <v>0</v>
      </c>
      <c r="CB376">
        <v>0</v>
      </c>
      <c r="CC376">
        <v>0</v>
      </c>
      <c r="CD376" t="s">
        <v>206</v>
      </c>
      <c r="CE376">
        <v>0</v>
      </c>
      <c r="CF376">
        <v>0</v>
      </c>
      <c r="CG376">
        <v>0</v>
      </c>
      <c r="CH376">
        <v>0</v>
      </c>
      <c r="CI376" t="s">
        <v>206</v>
      </c>
      <c r="CJ376">
        <v>0</v>
      </c>
      <c r="CK376">
        <v>0</v>
      </c>
      <c r="CL376">
        <v>0</v>
      </c>
      <c r="CM376">
        <v>0</v>
      </c>
      <c r="CN376" t="s">
        <v>206</v>
      </c>
      <c r="CO376" t="s">
        <v>207</v>
      </c>
      <c r="CP376">
        <v>0</v>
      </c>
      <c r="CQ376">
        <v>301</v>
      </c>
      <c r="CR376">
        <v>1505</v>
      </c>
      <c r="CS376">
        <v>276</v>
      </c>
      <c r="CT376">
        <v>1380</v>
      </c>
      <c r="CU376" t="s">
        <v>206</v>
      </c>
      <c r="CV376">
        <v>0</v>
      </c>
      <c r="CW376">
        <v>0</v>
      </c>
      <c r="CX376">
        <v>3843</v>
      </c>
      <c r="CY376">
        <v>18974</v>
      </c>
      <c r="CZ376" t="s">
        <v>219</v>
      </c>
      <c r="DA376">
        <f>Table1[[#This Row],[i- returnees internal present household]]+Table1[[#This Row],[k- abroad returnee household]]</f>
        <v>145</v>
      </c>
      <c r="DB376">
        <f>Table1[[#This Row],[i- returnees internal present individuals]]+Table1[[#This Row],[k- abroad returnee individuals]]</f>
        <v>675</v>
      </c>
      <c r="DC376" t="s">
        <v>219</v>
      </c>
      <c r="DD376">
        <v>142</v>
      </c>
      <c r="DE376">
        <v>660</v>
      </c>
      <c r="DF376">
        <v>49</v>
      </c>
      <c r="DG376">
        <v>245</v>
      </c>
      <c r="DH376" t="s">
        <v>271</v>
      </c>
      <c r="DI376" t="s">
        <v>483</v>
      </c>
      <c r="DJ376" t="s">
        <v>210</v>
      </c>
      <c r="DK376" t="s">
        <v>207</v>
      </c>
      <c r="DL376">
        <v>0</v>
      </c>
      <c r="DM376">
        <v>0</v>
      </c>
      <c r="DN376" t="s">
        <v>207</v>
      </c>
      <c r="DO376" t="s">
        <v>207</v>
      </c>
      <c r="DP376" t="s">
        <v>207</v>
      </c>
      <c r="DQ376" t="s">
        <v>207</v>
      </c>
      <c r="DR376">
        <v>16</v>
      </c>
      <c r="DS376">
        <v>80</v>
      </c>
      <c r="DT376" t="s">
        <v>271</v>
      </c>
      <c r="DU376" t="s">
        <v>483</v>
      </c>
      <c r="DV376" t="s">
        <v>210</v>
      </c>
      <c r="DW376" t="s">
        <v>207</v>
      </c>
      <c r="DX376">
        <v>77</v>
      </c>
      <c r="DY376">
        <v>335</v>
      </c>
      <c r="DZ376" t="s">
        <v>271</v>
      </c>
      <c r="EA376" t="s">
        <v>483</v>
      </c>
      <c r="EB376" t="s">
        <v>210</v>
      </c>
      <c r="EC376" t="s">
        <v>207</v>
      </c>
      <c r="ED376">
        <v>0</v>
      </c>
      <c r="EE376">
        <v>0</v>
      </c>
      <c r="EF376" t="s">
        <v>207</v>
      </c>
      <c r="EG376" t="s">
        <v>207</v>
      </c>
      <c r="EH376" t="s">
        <v>207</v>
      </c>
      <c r="EI376" t="s">
        <v>207</v>
      </c>
      <c r="EJ376">
        <v>0</v>
      </c>
      <c r="EK376">
        <v>0</v>
      </c>
      <c r="EL376" t="s">
        <v>219</v>
      </c>
      <c r="EM376">
        <v>3</v>
      </c>
      <c r="EN376">
        <v>15</v>
      </c>
      <c r="EO376">
        <v>3</v>
      </c>
      <c r="EP376">
        <v>15</v>
      </c>
      <c r="EQ376" t="s">
        <v>277</v>
      </c>
      <c r="ER376" t="s">
        <v>278</v>
      </c>
      <c r="ES376" t="s">
        <v>210</v>
      </c>
      <c r="ET376" t="s">
        <v>207</v>
      </c>
      <c r="EU376">
        <v>0</v>
      </c>
      <c r="EV376">
        <v>0</v>
      </c>
      <c r="EW376" t="s">
        <v>207</v>
      </c>
      <c r="EX376" t="s">
        <v>207</v>
      </c>
      <c r="EY376" t="s">
        <v>207</v>
      </c>
      <c r="EZ376" t="s">
        <v>207</v>
      </c>
      <c r="FA376">
        <v>0</v>
      </c>
      <c r="FB376">
        <v>0</v>
      </c>
      <c r="FC376" t="s">
        <v>207</v>
      </c>
      <c r="FD376" t="s">
        <v>207</v>
      </c>
      <c r="FE376" t="s">
        <v>207</v>
      </c>
      <c r="FF376" t="s">
        <v>207</v>
      </c>
      <c r="FG376">
        <v>0</v>
      </c>
      <c r="FH376">
        <v>0</v>
      </c>
      <c r="FI376" t="s">
        <v>207</v>
      </c>
      <c r="FJ376" t="s">
        <v>207</v>
      </c>
      <c r="FK376" t="s">
        <v>207</v>
      </c>
      <c r="FL376" t="s">
        <v>207</v>
      </c>
      <c r="FM376">
        <v>0</v>
      </c>
      <c r="FN376">
        <v>0</v>
      </c>
      <c r="FO376" t="s">
        <v>207</v>
      </c>
      <c r="FP376" t="s">
        <v>207</v>
      </c>
      <c r="FQ376" t="s">
        <v>207</v>
      </c>
      <c r="FR376" t="s">
        <v>207</v>
      </c>
      <c r="FS376">
        <v>0</v>
      </c>
      <c r="FT376">
        <v>0</v>
      </c>
      <c r="FU376">
        <v>0</v>
      </c>
      <c r="FV376">
        <v>0</v>
      </c>
      <c r="FW376">
        <v>47</v>
      </c>
      <c r="FX376">
        <v>186</v>
      </c>
      <c r="FY376">
        <v>98</v>
      </c>
      <c r="FZ376">
        <v>489</v>
      </c>
      <c r="GA376">
        <v>0</v>
      </c>
      <c r="GB376">
        <v>0</v>
      </c>
      <c r="GC376" t="s">
        <v>219</v>
      </c>
      <c r="GD376">
        <v>160</v>
      </c>
      <c r="GE376">
        <v>803</v>
      </c>
      <c r="GF376" t="s">
        <v>219</v>
      </c>
      <c r="GG376" t="s">
        <v>271</v>
      </c>
      <c r="GH376" t="s">
        <v>483</v>
      </c>
      <c r="GI376" t="s">
        <v>219</v>
      </c>
      <c r="GJ376" t="s">
        <v>281</v>
      </c>
      <c r="GK376" t="s">
        <v>219</v>
      </c>
      <c r="GL376">
        <v>16</v>
      </c>
      <c r="GM376">
        <v>80</v>
      </c>
      <c r="GN376" t="s">
        <v>206</v>
      </c>
      <c r="GO376" t="s">
        <v>211</v>
      </c>
      <c r="GP376" t="s">
        <v>212</v>
      </c>
      <c r="GQ376" t="s">
        <v>211</v>
      </c>
      <c r="GR376" t="s">
        <v>1402</v>
      </c>
    </row>
    <row r="377" spans="1:200" x14ac:dyDescent="0.2">
      <c r="A377" t="s">
        <v>333</v>
      </c>
      <c r="B377" t="s">
        <v>271</v>
      </c>
      <c r="C377" t="s">
        <v>824</v>
      </c>
      <c r="D377" t="s">
        <v>825</v>
      </c>
      <c r="E377" t="s">
        <v>1403</v>
      </c>
      <c r="F377" t="s">
        <v>1404</v>
      </c>
      <c r="G377">
        <v>9</v>
      </c>
      <c r="H377">
        <v>9</v>
      </c>
      <c r="I377" t="s">
        <v>219</v>
      </c>
      <c r="J377">
        <v>465</v>
      </c>
      <c r="K377">
        <v>2295</v>
      </c>
      <c r="L377">
        <v>0</v>
      </c>
      <c r="M377">
        <v>0</v>
      </c>
      <c r="N377" t="s">
        <v>207</v>
      </c>
      <c r="O377" t="s">
        <v>207</v>
      </c>
      <c r="P377">
        <v>415</v>
      </c>
      <c r="Q377">
        <v>2075</v>
      </c>
      <c r="R377" t="s">
        <v>271</v>
      </c>
      <c r="S377" t="s">
        <v>483</v>
      </c>
      <c r="T377">
        <v>50</v>
      </c>
      <c r="U377">
        <v>220</v>
      </c>
      <c r="V377" t="s">
        <v>271</v>
      </c>
      <c r="W377" t="s">
        <v>483</v>
      </c>
      <c r="X377">
        <v>0</v>
      </c>
      <c r="Y377">
        <v>0</v>
      </c>
      <c r="Z377" t="s">
        <v>207</v>
      </c>
      <c r="AA377" t="s">
        <v>207</v>
      </c>
      <c r="AB377">
        <v>0</v>
      </c>
      <c r="AC377">
        <v>0</v>
      </c>
      <c r="AD377" t="s">
        <v>207</v>
      </c>
      <c r="AE377" t="s">
        <v>207</v>
      </c>
      <c r="AF377">
        <v>0</v>
      </c>
      <c r="AG377">
        <v>0</v>
      </c>
      <c r="AH377" t="s">
        <v>207</v>
      </c>
      <c r="AI377" t="s">
        <v>207</v>
      </c>
      <c r="AJ377">
        <v>0</v>
      </c>
      <c r="AK377">
        <v>0</v>
      </c>
      <c r="AL377" t="s">
        <v>206</v>
      </c>
      <c r="AM377">
        <v>0</v>
      </c>
      <c r="AN377">
        <v>0</v>
      </c>
      <c r="AO377">
        <v>0</v>
      </c>
      <c r="AP377">
        <v>0</v>
      </c>
      <c r="AQ377" t="s">
        <v>207</v>
      </c>
      <c r="AR377" t="s">
        <v>207</v>
      </c>
      <c r="AS377">
        <v>0</v>
      </c>
      <c r="AT377">
        <v>0</v>
      </c>
      <c r="AU377" t="s">
        <v>207</v>
      </c>
      <c r="AV377" t="s">
        <v>207</v>
      </c>
      <c r="AW377">
        <v>0</v>
      </c>
      <c r="AX377">
        <v>0</v>
      </c>
      <c r="AY377" t="s">
        <v>207</v>
      </c>
      <c r="AZ377" t="s">
        <v>207</v>
      </c>
      <c r="BA377">
        <v>0</v>
      </c>
      <c r="BB377">
        <v>0</v>
      </c>
      <c r="BC377" t="s">
        <v>207</v>
      </c>
      <c r="BD377" t="s">
        <v>207</v>
      </c>
      <c r="BE377">
        <v>0</v>
      </c>
      <c r="BF377">
        <v>0</v>
      </c>
      <c r="BG377" t="s">
        <v>207</v>
      </c>
      <c r="BH377" t="s">
        <v>207</v>
      </c>
      <c r="BI377">
        <v>0</v>
      </c>
      <c r="BJ377">
        <v>0</v>
      </c>
      <c r="BK377">
        <v>0</v>
      </c>
      <c r="BL377">
        <v>0</v>
      </c>
      <c r="BM377">
        <v>0</v>
      </c>
      <c r="BN377">
        <v>0</v>
      </c>
      <c r="BO377" t="s">
        <v>206</v>
      </c>
      <c r="BP377">
        <v>2075</v>
      </c>
      <c r="BQ377">
        <v>0</v>
      </c>
      <c r="BR377">
        <v>0</v>
      </c>
      <c r="BS377">
        <v>0</v>
      </c>
      <c r="BT377" t="s">
        <v>206</v>
      </c>
      <c r="BU377">
        <v>220</v>
      </c>
      <c r="BV377">
        <v>0</v>
      </c>
      <c r="BW377">
        <v>0</v>
      </c>
      <c r="BX377">
        <v>0</v>
      </c>
      <c r="BY377" t="s">
        <v>206</v>
      </c>
      <c r="BZ377">
        <v>0</v>
      </c>
      <c r="CA377">
        <v>0</v>
      </c>
      <c r="CB377">
        <v>0</v>
      </c>
      <c r="CC377">
        <v>0</v>
      </c>
      <c r="CD377" t="s">
        <v>206</v>
      </c>
      <c r="CE377">
        <v>0</v>
      </c>
      <c r="CF377">
        <v>0</v>
      </c>
      <c r="CG377">
        <v>0</v>
      </c>
      <c r="CH377">
        <v>0</v>
      </c>
      <c r="CI377" t="s">
        <v>206</v>
      </c>
      <c r="CJ377">
        <v>0</v>
      </c>
      <c r="CK377">
        <v>0</v>
      </c>
      <c r="CL377">
        <v>0</v>
      </c>
      <c r="CM377">
        <v>0</v>
      </c>
      <c r="CN377" t="s">
        <v>206</v>
      </c>
      <c r="CO377" t="s">
        <v>207</v>
      </c>
      <c r="CP377">
        <v>0</v>
      </c>
      <c r="CQ377">
        <v>403</v>
      </c>
      <c r="CR377">
        <v>1985</v>
      </c>
      <c r="CS377">
        <v>62</v>
      </c>
      <c r="CT377">
        <v>310</v>
      </c>
      <c r="CU377" t="s">
        <v>206</v>
      </c>
      <c r="CV377">
        <v>0</v>
      </c>
      <c r="CW377">
        <v>0</v>
      </c>
      <c r="CX377">
        <v>1242</v>
      </c>
      <c r="CY377">
        <v>6177</v>
      </c>
      <c r="CZ377" t="s">
        <v>219</v>
      </c>
      <c r="DA377">
        <f>Table1[[#This Row],[i- returnees internal present household]]+Table1[[#This Row],[k- abroad returnee household]]</f>
        <v>288</v>
      </c>
      <c r="DB377">
        <f>Table1[[#This Row],[i- returnees internal present individuals]]+Table1[[#This Row],[k- abroad returnee individuals]]</f>
        <v>1440</v>
      </c>
      <c r="DC377" t="s">
        <v>219</v>
      </c>
      <c r="DD377">
        <v>288</v>
      </c>
      <c r="DE377">
        <v>1440</v>
      </c>
      <c r="DF377">
        <v>46</v>
      </c>
      <c r="DG377">
        <v>230</v>
      </c>
      <c r="DH377" t="s">
        <v>271</v>
      </c>
      <c r="DI377" t="s">
        <v>483</v>
      </c>
      <c r="DJ377" t="s">
        <v>210</v>
      </c>
      <c r="DK377" t="s">
        <v>207</v>
      </c>
      <c r="DL377">
        <v>219</v>
      </c>
      <c r="DM377">
        <v>1095</v>
      </c>
      <c r="DN377" t="s">
        <v>271</v>
      </c>
      <c r="DO377" t="s">
        <v>482</v>
      </c>
      <c r="DP377" t="s">
        <v>210</v>
      </c>
      <c r="DQ377" t="s">
        <v>207</v>
      </c>
      <c r="DR377">
        <v>0</v>
      </c>
      <c r="DS377">
        <v>0</v>
      </c>
      <c r="DT377" t="s">
        <v>207</v>
      </c>
      <c r="DU377" t="s">
        <v>207</v>
      </c>
      <c r="DV377" t="s">
        <v>207</v>
      </c>
      <c r="DW377" t="s">
        <v>207</v>
      </c>
      <c r="DX377">
        <v>23</v>
      </c>
      <c r="DY377">
        <v>115</v>
      </c>
      <c r="DZ377" t="s">
        <v>271</v>
      </c>
      <c r="EA377" t="s">
        <v>482</v>
      </c>
      <c r="EB377" t="s">
        <v>210</v>
      </c>
      <c r="EC377" t="s">
        <v>207</v>
      </c>
      <c r="ED377">
        <v>0</v>
      </c>
      <c r="EE377">
        <v>0</v>
      </c>
      <c r="EF377" t="s">
        <v>207</v>
      </c>
      <c r="EG377" t="s">
        <v>207</v>
      </c>
      <c r="EH377" t="s">
        <v>207</v>
      </c>
      <c r="EI377" t="s">
        <v>207</v>
      </c>
      <c r="EJ377">
        <v>0</v>
      </c>
      <c r="EK377">
        <v>0</v>
      </c>
      <c r="EL377" t="s">
        <v>206</v>
      </c>
      <c r="EM377">
        <v>0</v>
      </c>
      <c r="EN377">
        <v>0</v>
      </c>
      <c r="EO377">
        <v>0</v>
      </c>
      <c r="EP377">
        <v>0</v>
      </c>
      <c r="EQ377" t="s">
        <v>207</v>
      </c>
      <c r="ER377" t="s">
        <v>207</v>
      </c>
      <c r="ES377" t="s">
        <v>207</v>
      </c>
      <c r="ET377" t="s">
        <v>207</v>
      </c>
      <c r="EU377">
        <v>0</v>
      </c>
      <c r="EV377">
        <v>0</v>
      </c>
      <c r="EW377" t="s">
        <v>207</v>
      </c>
      <c r="EX377" t="s">
        <v>207</v>
      </c>
      <c r="EY377" t="s">
        <v>207</v>
      </c>
      <c r="EZ377" t="s">
        <v>207</v>
      </c>
      <c r="FA377">
        <v>0</v>
      </c>
      <c r="FB377">
        <v>0</v>
      </c>
      <c r="FC377" t="s">
        <v>207</v>
      </c>
      <c r="FD377" t="s">
        <v>207</v>
      </c>
      <c r="FE377" t="s">
        <v>207</v>
      </c>
      <c r="FF377" t="s">
        <v>207</v>
      </c>
      <c r="FG377">
        <v>0</v>
      </c>
      <c r="FH377">
        <v>0</v>
      </c>
      <c r="FI377" t="s">
        <v>207</v>
      </c>
      <c r="FJ377" t="s">
        <v>207</v>
      </c>
      <c r="FK377" t="s">
        <v>207</v>
      </c>
      <c r="FL377" t="s">
        <v>207</v>
      </c>
      <c r="FM377">
        <v>0</v>
      </c>
      <c r="FN377">
        <v>0</v>
      </c>
      <c r="FO377" t="s">
        <v>207</v>
      </c>
      <c r="FP377" t="s">
        <v>207</v>
      </c>
      <c r="FQ377" t="s">
        <v>207</v>
      </c>
      <c r="FR377" t="s">
        <v>207</v>
      </c>
      <c r="FS377">
        <v>0</v>
      </c>
      <c r="FT377">
        <v>0</v>
      </c>
      <c r="FU377">
        <v>75</v>
      </c>
      <c r="FV377">
        <v>378</v>
      </c>
      <c r="FW377">
        <v>125</v>
      </c>
      <c r="FX377">
        <v>618</v>
      </c>
      <c r="FY377">
        <v>88</v>
      </c>
      <c r="FZ377">
        <v>444</v>
      </c>
      <c r="GA377">
        <v>0</v>
      </c>
      <c r="GB377">
        <v>0</v>
      </c>
      <c r="GC377" t="s">
        <v>219</v>
      </c>
      <c r="GD377">
        <v>197</v>
      </c>
      <c r="GE377">
        <v>986</v>
      </c>
      <c r="GF377" t="s">
        <v>219</v>
      </c>
      <c r="GG377" t="s">
        <v>253</v>
      </c>
      <c r="GH377" t="s">
        <v>254</v>
      </c>
      <c r="GI377" t="s">
        <v>219</v>
      </c>
      <c r="GJ377" t="s">
        <v>281</v>
      </c>
      <c r="GK377" t="s">
        <v>219</v>
      </c>
      <c r="GL377">
        <v>16</v>
      </c>
      <c r="GM377">
        <v>80</v>
      </c>
      <c r="GN377" t="s">
        <v>206</v>
      </c>
      <c r="GO377" t="s">
        <v>257</v>
      </c>
      <c r="GP377" t="s">
        <v>212</v>
      </c>
      <c r="GQ377" t="s">
        <v>212</v>
      </c>
      <c r="GR377" t="s">
        <v>1405</v>
      </c>
    </row>
    <row r="378" spans="1:200" x14ac:dyDescent="0.2">
      <c r="A378" t="s">
        <v>202</v>
      </c>
      <c r="B378" t="s">
        <v>203</v>
      </c>
      <c r="C378" t="s">
        <v>695</v>
      </c>
      <c r="D378" t="s">
        <v>470</v>
      </c>
      <c r="E378" t="s">
        <v>1406</v>
      </c>
      <c r="F378" t="s">
        <v>1407</v>
      </c>
      <c r="G378">
        <v>9</v>
      </c>
      <c r="H378">
        <v>9</v>
      </c>
      <c r="I378" t="s">
        <v>219</v>
      </c>
      <c r="J378">
        <v>441</v>
      </c>
      <c r="K378">
        <v>2472</v>
      </c>
      <c r="L378">
        <v>273</v>
      </c>
      <c r="M378">
        <v>1628</v>
      </c>
      <c r="N378" t="s">
        <v>384</v>
      </c>
      <c r="O378" t="s">
        <v>385</v>
      </c>
      <c r="P378">
        <v>168</v>
      </c>
      <c r="Q378">
        <v>844</v>
      </c>
      <c r="R378" t="s">
        <v>207</v>
      </c>
      <c r="S378" t="s">
        <v>207</v>
      </c>
      <c r="T378">
        <v>0</v>
      </c>
      <c r="U378">
        <v>0</v>
      </c>
      <c r="V378" t="s">
        <v>207</v>
      </c>
      <c r="W378" t="s">
        <v>207</v>
      </c>
      <c r="X378">
        <v>0</v>
      </c>
      <c r="Y378">
        <v>0</v>
      </c>
      <c r="Z378" t="s">
        <v>207</v>
      </c>
      <c r="AA378" t="s">
        <v>207</v>
      </c>
      <c r="AB378">
        <v>0</v>
      </c>
      <c r="AC378">
        <v>0</v>
      </c>
      <c r="AD378" t="s">
        <v>207</v>
      </c>
      <c r="AE378" t="s">
        <v>207</v>
      </c>
      <c r="AF378">
        <v>0</v>
      </c>
      <c r="AG378">
        <v>0</v>
      </c>
      <c r="AH378" t="s">
        <v>207</v>
      </c>
      <c r="AI378" t="s">
        <v>207</v>
      </c>
      <c r="AJ378">
        <v>0</v>
      </c>
      <c r="AK378">
        <v>0</v>
      </c>
      <c r="AL378" t="s">
        <v>219</v>
      </c>
      <c r="AM378">
        <v>168</v>
      </c>
      <c r="AN378">
        <v>844</v>
      </c>
      <c r="AO378">
        <v>168</v>
      </c>
      <c r="AP378">
        <v>844</v>
      </c>
      <c r="AQ378" t="s">
        <v>277</v>
      </c>
      <c r="AR378" t="s">
        <v>471</v>
      </c>
      <c r="AS378">
        <v>0</v>
      </c>
      <c r="AT378">
        <v>0</v>
      </c>
      <c r="AU378" t="s">
        <v>207</v>
      </c>
      <c r="AV378" t="s">
        <v>207</v>
      </c>
      <c r="AW378">
        <v>0</v>
      </c>
      <c r="AX378">
        <v>0</v>
      </c>
      <c r="AY378" t="s">
        <v>207</v>
      </c>
      <c r="AZ378" t="s">
        <v>207</v>
      </c>
      <c r="BA378">
        <v>0</v>
      </c>
      <c r="BB378">
        <v>0</v>
      </c>
      <c r="BC378" t="s">
        <v>207</v>
      </c>
      <c r="BD378" t="s">
        <v>207</v>
      </c>
      <c r="BE378">
        <v>0</v>
      </c>
      <c r="BF378">
        <v>0</v>
      </c>
      <c r="BG378" t="s">
        <v>207</v>
      </c>
      <c r="BH378" t="s">
        <v>207</v>
      </c>
      <c r="BI378">
        <v>0</v>
      </c>
      <c r="BJ378">
        <v>0</v>
      </c>
      <c r="BK378">
        <v>1628</v>
      </c>
      <c r="BL378">
        <v>0</v>
      </c>
      <c r="BM378">
        <v>0</v>
      </c>
      <c r="BN378">
        <v>0</v>
      </c>
      <c r="BO378" t="s">
        <v>206</v>
      </c>
      <c r="BP378">
        <v>0</v>
      </c>
      <c r="BQ378">
        <v>0</v>
      </c>
      <c r="BR378">
        <v>0</v>
      </c>
      <c r="BS378">
        <v>844</v>
      </c>
      <c r="BT378" t="s">
        <v>206</v>
      </c>
      <c r="BU378">
        <v>0</v>
      </c>
      <c r="BV378">
        <v>0</v>
      </c>
      <c r="BW378">
        <v>0</v>
      </c>
      <c r="BX378">
        <v>0</v>
      </c>
      <c r="BY378" t="s">
        <v>206</v>
      </c>
      <c r="BZ378">
        <v>0</v>
      </c>
      <c r="CA378">
        <v>0</v>
      </c>
      <c r="CB378">
        <v>0</v>
      </c>
      <c r="CC378">
        <v>0</v>
      </c>
      <c r="CD378" t="s">
        <v>206</v>
      </c>
      <c r="CE378">
        <v>0</v>
      </c>
      <c r="CF378">
        <v>0</v>
      </c>
      <c r="CG378">
        <v>0</v>
      </c>
      <c r="CH378">
        <v>0</v>
      </c>
      <c r="CI378" t="s">
        <v>206</v>
      </c>
      <c r="CJ378">
        <v>0</v>
      </c>
      <c r="CK378">
        <v>0</v>
      </c>
      <c r="CL378">
        <v>0</v>
      </c>
      <c r="CM378">
        <v>0</v>
      </c>
      <c r="CN378" t="s">
        <v>206</v>
      </c>
      <c r="CO378" t="s">
        <v>207</v>
      </c>
      <c r="CP378">
        <v>0</v>
      </c>
      <c r="CQ378">
        <v>429</v>
      </c>
      <c r="CR378">
        <v>2403</v>
      </c>
      <c r="CS378">
        <v>12</v>
      </c>
      <c r="CT378">
        <v>69</v>
      </c>
      <c r="CU378" t="s">
        <v>219</v>
      </c>
      <c r="CV378">
        <v>100</v>
      </c>
      <c r="CW378">
        <v>603</v>
      </c>
      <c r="CX378">
        <v>412</v>
      </c>
      <c r="CY378">
        <v>2471</v>
      </c>
      <c r="CZ378" t="s">
        <v>219</v>
      </c>
      <c r="DA378">
        <f>Table1[[#This Row],[i- returnees internal present household]]+Table1[[#This Row],[k- abroad returnee household]]</f>
        <v>445</v>
      </c>
      <c r="DB378">
        <f>Table1[[#This Row],[i- returnees internal present individuals]]+Table1[[#This Row],[k- abroad returnee individuals]]</f>
        <v>2199</v>
      </c>
      <c r="DC378" t="s">
        <v>219</v>
      </c>
      <c r="DD378">
        <v>289</v>
      </c>
      <c r="DE378">
        <v>1417</v>
      </c>
      <c r="DF378">
        <v>31</v>
      </c>
      <c r="DG378">
        <v>155</v>
      </c>
      <c r="DH378" t="s">
        <v>203</v>
      </c>
      <c r="DI378" t="s">
        <v>412</v>
      </c>
      <c r="DJ378" t="s">
        <v>210</v>
      </c>
      <c r="DK378" t="s">
        <v>207</v>
      </c>
      <c r="DL378">
        <v>78</v>
      </c>
      <c r="DM378">
        <v>383</v>
      </c>
      <c r="DN378" t="s">
        <v>203</v>
      </c>
      <c r="DO378" t="s">
        <v>412</v>
      </c>
      <c r="DP378" t="s">
        <v>210</v>
      </c>
      <c r="DQ378" t="s">
        <v>207</v>
      </c>
      <c r="DR378">
        <v>88</v>
      </c>
      <c r="DS378">
        <v>442</v>
      </c>
      <c r="DT378" t="s">
        <v>203</v>
      </c>
      <c r="DU378" t="s">
        <v>412</v>
      </c>
      <c r="DV378" t="s">
        <v>210</v>
      </c>
      <c r="DW378" t="s">
        <v>207</v>
      </c>
      <c r="DX378">
        <v>35</v>
      </c>
      <c r="DY378">
        <v>143</v>
      </c>
      <c r="DZ378" t="s">
        <v>203</v>
      </c>
      <c r="EA378" t="s">
        <v>412</v>
      </c>
      <c r="EB378" t="s">
        <v>210</v>
      </c>
      <c r="EC378" t="s">
        <v>207</v>
      </c>
      <c r="ED378">
        <v>57</v>
      </c>
      <c r="EE378">
        <v>294</v>
      </c>
      <c r="EF378" t="s">
        <v>203</v>
      </c>
      <c r="EG378" t="s">
        <v>412</v>
      </c>
      <c r="EH378" t="s">
        <v>210</v>
      </c>
      <c r="EI378" t="s">
        <v>207</v>
      </c>
      <c r="EJ378">
        <v>0</v>
      </c>
      <c r="EK378">
        <v>0</v>
      </c>
      <c r="EL378" t="s">
        <v>219</v>
      </c>
      <c r="EM378">
        <v>156</v>
      </c>
      <c r="EN378">
        <v>782</v>
      </c>
      <c r="EO378">
        <v>23</v>
      </c>
      <c r="EP378">
        <v>117</v>
      </c>
      <c r="EQ378" t="s">
        <v>277</v>
      </c>
      <c r="ER378" t="s">
        <v>278</v>
      </c>
      <c r="ES378" t="s">
        <v>210</v>
      </c>
      <c r="ET378" t="s">
        <v>207</v>
      </c>
      <c r="EU378">
        <v>26</v>
      </c>
      <c r="EV378">
        <v>132</v>
      </c>
      <c r="EW378" t="s">
        <v>277</v>
      </c>
      <c r="EX378" t="s">
        <v>278</v>
      </c>
      <c r="EY378" t="s">
        <v>210</v>
      </c>
      <c r="EZ378" t="s">
        <v>207</v>
      </c>
      <c r="FA378">
        <v>33</v>
      </c>
      <c r="FB378">
        <v>167</v>
      </c>
      <c r="FC378" t="s">
        <v>277</v>
      </c>
      <c r="FD378" t="s">
        <v>278</v>
      </c>
      <c r="FE378" t="s">
        <v>210</v>
      </c>
      <c r="FF378" t="s">
        <v>207</v>
      </c>
      <c r="FG378">
        <v>34</v>
      </c>
      <c r="FH378">
        <v>170</v>
      </c>
      <c r="FI378" t="s">
        <v>277</v>
      </c>
      <c r="FJ378" t="s">
        <v>278</v>
      </c>
      <c r="FK378" t="s">
        <v>210</v>
      </c>
      <c r="FL378" t="s">
        <v>207</v>
      </c>
      <c r="FM378">
        <v>40</v>
      </c>
      <c r="FN378">
        <v>196</v>
      </c>
      <c r="FO378" t="s">
        <v>277</v>
      </c>
      <c r="FP378" t="s">
        <v>278</v>
      </c>
      <c r="FQ378" t="s">
        <v>210</v>
      </c>
      <c r="FR378" t="s">
        <v>207</v>
      </c>
      <c r="FS378">
        <v>0</v>
      </c>
      <c r="FT378">
        <v>0</v>
      </c>
      <c r="FU378">
        <v>95</v>
      </c>
      <c r="FV378">
        <v>449</v>
      </c>
      <c r="FW378">
        <v>350</v>
      </c>
      <c r="FX378">
        <v>1750</v>
      </c>
      <c r="FY378">
        <v>0</v>
      </c>
      <c r="FZ378">
        <v>0</v>
      </c>
      <c r="GA378">
        <v>0</v>
      </c>
      <c r="GB378">
        <v>0</v>
      </c>
      <c r="GC378" t="s">
        <v>219</v>
      </c>
      <c r="GD378">
        <v>136</v>
      </c>
      <c r="GE378">
        <v>680</v>
      </c>
      <c r="GF378" t="s">
        <v>219</v>
      </c>
      <c r="GG378" t="s">
        <v>253</v>
      </c>
      <c r="GH378" t="s">
        <v>254</v>
      </c>
      <c r="GI378" t="s">
        <v>219</v>
      </c>
      <c r="GJ378" t="s">
        <v>277</v>
      </c>
      <c r="GK378" t="s">
        <v>219</v>
      </c>
      <c r="GL378">
        <v>49</v>
      </c>
      <c r="GM378">
        <v>245</v>
      </c>
      <c r="GN378" t="s">
        <v>219</v>
      </c>
      <c r="GO378" t="s">
        <v>211</v>
      </c>
      <c r="GP378" t="s">
        <v>211</v>
      </c>
      <c r="GQ378" t="s">
        <v>211</v>
      </c>
      <c r="GR378" t="s">
        <v>1408</v>
      </c>
    </row>
    <row r="379" spans="1:200" x14ac:dyDescent="0.2">
      <c r="A379" t="s">
        <v>333</v>
      </c>
      <c r="B379" t="s">
        <v>271</v>
      </c>
      <c r="C379" t="s">
        <v>1410</v>
      </c>
      <c r="D379" t="s">
        <v>483</v>
      </c>
      <c r="E379" t="s">
        <v>1409</v>
      </c>
      <c r="F379" t="s">
        <v>1411</v>
      </c>
      <c r="G379">
        <v>9</v>
      </c>
      <c r="H379">
        <v>9</v>
      </c>
      <c r="I379" t="s">
        <v>219</v>
      </c>
      <c r="J379">
        <v>22</v>
      </c>
      <c r="K379">
        <v>110</v>
      </c>
      <c r="L379">
        <v>12</v>
      </c>
      <c r="M379">
        <v>60</v>
      </c>
      <c r="N379" t="s">
        <v>271</v>
      </c>
      <c r="O379" t="s">
        <v>483</v>
      </c>
      <c r="P379">
        <v>7</v>
      </c>
      <c r="Q379">
        <v>35</v>
      </c>
      <c r="R379" t="s">
        <v>271</v>
      </c>
      <c r="S379" t="s">
        <v>483</v>
      </c>
      <c r="T379">
        <v>3</v>
      </c>
      <c r="U379">
        <v>15</v>
      </c>
      <c r="V379" t="s">
        <v>271</v>
      </c>
      <c r="W379" t="s">
        <v>483</v>
      </c>
      <c r="X379">
        <v>0</v>
      </c>
      <c r="Y379">
        <v>0</v>
      </c>
      <c r="Z379" t="s">
        <v>207</v>
      </c>
      <c r="AA379" t="s">
        <v>207</v>
      </c>
      <c r="AB379">
        <v>0</v>
      </c>
      <c r="AC379">
        <v>0</v>
      </c>
      <c r="AD379" t="s">
        <v>207</v>
      </c>
      <c r="AE379" t="s">
        <v>207</v>
      </c>
      <c r="AF379">
        <v>0</v>
      </c>
      <c r="AG379">
        <v>0</v>
      </c>
      <c r="AH379" t="s">
        <v>207</v>
      </c>
      <c r="AI379" t="s">
        <v>207</v>
      </c>
      <c r="AJ379">
        <v>0</v>
      </c>
      <c r="AK379">
        <v>0</v>
      </c>
      <c r="AL379" t="s">
        <v>206</v>
      </c>
      <c r="AM379">
        <v>0</v>
      </c>
      <c r="AN379">
        <v>0</v>
      </c>
      <c r="AO379">
        <v>0</v>
      </c>
      <c r="AP379">
        <v>0</v>
      </c>
      <c r="AQ379" t="s">
        <v>207</v>
      </c>
      <c r="AR379" t="s">
        <v>207</v>
      </c>
      <c r="AS379">
        <v>0</v>
      </c>
      <c r="AT379">
        <v>0</v>
      </c>
      <c r="AU379" t="s">
        <v>207</v>
      </c>
      <c r="AV379" t="s">
        <v>207</v>
      </c>
      <c r="AW379">
        <v>0</v>
      </c>
      <c r="AX379">
        <v>0</v>
      </c>
      <c r="AY379" t="s">
        <v>207</v>
      </c>
      <c r="AZ379" t="s">
        <v>207</v>
      </c>
      <c r="BA379">
        <v>0</v>
      </c>
      <c r="BB379">
        <v>0</v>
      </c>
      <c r="BC379" t="s">
        <v>207</v>
      </c>
      <c r="BD379" t="s">
        <v>207</v>
      </c>
      <c r="BE379">
        <v>0</v>
      </c>
      <c r="BF379">
        <v>0</v>
      </c>
      <c r="BG379" t="s">
        <v>207</v>
      </c>
      <c r="BH379" t="s">
        <v>207</v>
      </c>
      <c r="BI379">
        <v>0</v>
      </c>
      <c r="BJ379">
        <v>0</v>
      </c>
      <c r="BK379">
        <v>60</v>
      </c>
      <c r="BL379">
        <v>0</v>
      </c>
      <c r="BM379">
        <v>0</v>
      </c>
      <c r="BN379">
        <v>0</v>
      </c>
      <c r="BO379" t="s">
        <v>206</v>
      </c>
      <c r="BP379">
        <v>35</v>
      </c>
      <c r="BQ379">
        <v>0</v>
      </c>
      <c r="BR379">
        <v>0</v>
      </c>
      <c r="BS379">
        <v>0</v>
      </c>
      <c r="BT379" t="s">
        <v>206</v>
      </c>
      <c r="BU379">
        <v>15</v>
      </c>
      <c r="BV379">
        <v>0</v>
      </c>
      <c r="BW379">
        <v>0</v>
      </c>
      <c r="BX379">
        <v>0</v>
      </c>
      <c r="BY379" t="s">
        <v>206</v>
      </c>
      <c r="BZ379">
        <v>0</v>
      </c>
      <c r="CA379">
        <v>0</v>
      </c>
      <c r="CB379">
        <v>0</v>
      </c>
      <c r="CC379">
        <v>0</v>
      </c>
      <c r="CD379" t="s">
        <v>206</v>
      </c>
      <c r="CE379">
        <v>0</v>
      </c>
      <c r="CF379">
        <v>0</v>
      </c>
      <c r="CG379">
        <v>0</v>
      </c>
      <c r="CH379">
        <v>0</v>
      </c>
      <c r="CI379" t="s">
        <v>206</v>
      </c>
      <c r="CJ379">
        <v>0</v>
      </c>
      <c r="CK379">
        <v>0</v>
      </c>
      <c r="CL379">
        <v>0</v>
      </c>
      <c r="CM379">
        <v>0</v>
      </c>
      <c r="CN379" t="s">
        <v>206</v>
      </c>
      <c r="CO379" t="s">
        <v>207</v>
      </c>
      <c r="CP379">
        <v>0</v>
      </c>
      <c r="CQ379">
        <v>0</v>
      </c>
      <c r="CR379">
        <v>0</v>
      </c>
      <c r="CS379">
        <v>22</v>
      </c>
      <c r="CT379">
        <v>110</v>
      </c>
      <c r="CU379" t="s">
        <v>219</v>
      </c>
      <c r="CV379">
        <v>22</v>
      </c>
      <c r="CW379">
        <v>110</v>
      </c>
      <c r="CX379">
        <v>1846</v>
      </c>
      <c r="CY379">
        <v>9230</v>
      </c>
      <c r="CZ379" t="s">
        <v>219</v>
      </c>
      <c r="DA379">
        <f>Table1[[#This Row],[i- returnees internal present household]]+Table1[[#This Row],[k- abroad returnee household]]</f>
        <v>674</v>
      </c>
      <c r="DB379">
        <f>Table1[[#This Row],[i- returnees internal present individuals]]+Table1[[#This Row],[k- abroad returnee individuals]]</f>
        <v>4068</v>
      </c>
      <c r="DC379" t="s">
        <v>219</v>
      </c>
      <c r="DD379">
        <v>645</v>
      </c>
      <c r="DE379">
        <v>3890</v>
      </c>
      <c r="DF379">
        <v>0</v>
      </c>
      <c r="DG379">
        <v>0</v>
      </c>
      <c r="DH379" t="s">
        <v>207</v>
      </c>
      <c r="DI379" t="s">
        <v>207</v>
      </c>
      <c r="DJ379" t="s">
        <v>207</v>
      </c>
      <c r="DK379" t="s">
        <v>207</v>
      </c>
      <c r="DL379">
        <v>96</v>
      </c>
      <c r="DM379">
        <v>580</v>
      </c>
      <c r="DN379" t="s">
        <v>271</v>
      </c>
      <c r="DO379" t="s">
        <v>483</v>
      </c>
      <c r="DP379" t="s">
        <v>210</v>
      </c>
      <c r="DQ379" t="s">
        <v>207</v>
      </c>
      <c r="DR379">
        <v>170</v>
      </c>
      <c r="DS379">
        <v>1030</v>
      </c>
      <c r="DT379" t="s">
        <v>271</v>
      </c>
      <c r="DU379" t="s">
        <v>483</v>
      </c>
      <c r="DV379" t="s">
        <v>210</v>
      </c>
      <c r="DW379" t="s">
        <v>207</v>
      </c>
      <c r="DX379">
        <v>226</v>
      </c>
      <c r="DY379">
        <v>1360</v>
      </c>
      <c r="DZ379" t="s">
        <v>271</v>
      </c>
      <c r="EA379" t="s">
        <v>483</v>
      </c>
      <c r="EB379" t="s">
        <v>210</v>
      </c>
      <c r="EC379" t="s">
        <v>207</v>
      </c>
      <c r="ED379">
        <v>153</v>
      </c>
      <c r="EE379">
        <v>920</v>
      </c>
      <c r="EF379" t="s">
        <v>271</v>
      </c>
      <c r="EG379" t="s">
        <v>483</v>
      </c>
      <c r="EH379" t="s">
        <v>210</v>
      </c>
      <c r="EI379" t="s">
        <v>207</v>
      </c>
      <c r="EJ379">
        <v>0</v>
      </c>
      <c r="EK379">
        <v>0</v>
      </c>
      <c r="EL379" t="s">
        <v>219</v>
      </c>
      <c r="EM379">
        <v>29</v>
      </c>
      <c r="EN379">
        <v>178</v>
      </c>
      <c r="EO379">
        <v>0</v>
      </c>
      <c r="EP379">
        <v>0</v>
      </c>
      <c r="EQ379" t="s">
        <v>207</v>
      </c>
      <c r="ER379" t="s">
        <v>207</v>
      </c>
      <c r="ES379" t="s">
        <v>207</v>
      </c>
      <c r="ET379" t="s">
        <v>207</v>
      </c>
      <c r="EU379">
        <v>0</v>
      </c>
      <c r="EV379">
        <v>0</v>
      </c>
      <c r="EW379" t="s">
        <v>207</v>
      </c>
      <c r="EX379" t="s">
        <v>207</v>
      </c>
      <c r="EY379" t="s">
        <v>207</v>
      </c>
      <c r="EZ379" t="s">
        <v>207</v>
      </c>
      <c r="FA379">
        <v>0</v>
      </c>
      <c r="FB379">
        <v>0</v>
      </c>
      <c r="FC379" t="s">
        <v>207</v>
      </c>
      <c r="FD379" t="s">
        <v>207</v>
      </c>
      <c r="FE379" t="s">
        <v>207</v>
      </c>
      <c r="FF379" t="s">
        <v>207</v>
      </c>
      <c r="FG379">
        <v>0</v>
      </c>
      <c r="FH379">
        <v>0</v>
      </c>
      <c r="FI379" t="s">
        <v>207</v>
      </c>
      <c r="FJ379" t="s">
        <v>207</v>
      </c>
      <c r="FK379" t="s">
        <v>207</v>
      </c>
      <c r="FL379" t="s">
        <v>207</v>
      </c>
      <c r="FM379">
        <v>29</v>
      </c>
      <c r="FN379">
        <v>178</v>
      </c>
      <c r="FO379" t="s">
        <v>782</v>
      </c>
      <c r="FP379" t="s">
        <v>800</v>
      </c>
      <c r="FQ379" t="s">
        <v>210</v>
      </c>
      <c r="FR379" t="s">
        <v>207</v>
      </c>
      <c r="FS379">
        <v>0</v>
      </c>
      <c r="FT379">
        <v>0</v>
      </c>
      <c r="FU379">
        <v>118</v>
      </c>
      <c r="FV379">
        <v>665</v>
      </c>
      <c r="FW379">
        <v>241</v>
      </c>
      <c r="FX379">
        <v>1510</v>
      </c>
      <c r="FY379">
        <v>315</v>
      </c>
      <c r="FZ379">
        <v>1893</v>
      </c>
      <c r="GA379">
        <v>0</v>
      </c>
      <c r="GB379">
        <v>0</v>
      </c>
      <c r="GC379" t="s">
        <v>219</v>
      </c>
      <c r="GD379">
        <v>23</v>
      </c>
      <c r="GE379">
        <v>115</v>
      </c>
      <c r="GF379" t="s">
        <v>219</v>
      </c>
      <c r="GG379" t="s">
        <v>271</v>
      </c>
      <c r="GH379" t="s">
        <v>483</v>
      </c>
      <c r="GI379" t="s">
        <v>206</v>
      </c>
      <c r="GJ379" t="s">
        <v>207</v>
      </c>
      <c r="GK379" t="s">
        <v>219</v>
      </c>
      <c r="GL379">
        <v>146</v>
      </c>
      <c r="GM379">
        <v>730</v>
      </c>
      <c r="GN379" t="s">
        <v>219</v>
      </c>
      <c r="GO379" t="s">
        <v>211</v>
      </c>
      <c r="GP379" t="s">
        <v>212</v>
      </c>
      <c r="GQ379" t="s">
        <v>211</v>
      </c>
      <c r="GR379" t="s">
        <v>1412</v>
      </c>
    </row>
    <row r="380" spans="1:200" x14ac:dyDescent="0.2">
      <c r="A380" t="s">
        <v>333</v>
      </c>
      <c r="B380" t="s">
        <v>271</v>
      </c>
      <c r="C380" t="s">
        <v>824</v>
      </c>
      <c r="D380" t="s">
        <v>825</v>
      </c>
      <c r="E380" t="s">
        <v>1413</v>
      </c>
      <c r="F380" t="s">
        <v>1414</v>
      </c>
      <c r="G380">
        <v>9</v>
      </c>
      <c r="H380">
        <v>9</v>
      </c>
      <c r="I380" t="s">
        <v>219</v>
      </c>
      <c r="J380">
        <v>416</v>
      </c>
      <c r="K380">
        <v>2080</v>
      </c>
      <c r="L380">
        <v>0</v>
      </c>
      <c r="M380">
        <v>0</v>
      </c>
      <c r="N380" t="s">
        <v>207</v>
      </c>
      <c r="O380" t="s">
        <v>207</v>
      </c>
      <c r="P380">
        <v>416</v>
      </c>
      <c r="Q380">
        <v>2080</v>
      </c>
      <c r="R380" t="s">
        <v>271</v>
      </c>
      <c r="S380" t="s">
        <v>482</v>
      </c>
      <c r="T380">
        <v>0</v>
      </c>
      <c r="U380">
        <v>0</v>
      </c>
      <c r="V380" t="s">
        <v>207</v>
      </c>
      <c r="W380" t="s">
        <v>207</v>
      </c>
      <c r="X380">
        <v>0</v>
      </c>
      <c r="Y380">
        <v>0</v>
      </c>
      <c r="Z380" t="s">
        <v>207</v>
      </c>
      <c r="AA380" t="s">
        <v>207</v>
      </c>
      <c r="AB380">
        <v>0</v>
      </c>
      <c r="AC380">
        <v>0</v>
      </c>
      <c r="AD380" t="s">
        <v>207</v>
      </c>
      <c r="AE380" t="s">
        <v>207</v>
      </c>
      <c r="AF380">
        <v>0</v>
      </c>
      <c r="AG380">
        <v>0</v>
      </c>
      <c r="AH380" t="s">
        <v>207</v>
      </c>
      <c r="AI380" t="s">
        <v>207</v>
      </c>
      <c r="AJ380">
        <v>0</v>
      </c>
      <c r="AK380">
        <v>0</v>
      </c>
      <c r="AL380" t="s">
        <v>206</v>
      </c>
      <c r="AM380">
        <v>0</v>
      </c>
      <c r="AN380">
        <v>0</v>
      </c>
      <c r="AO380">
        <v>0</v>
      </c>
      <c r="AP380">
        <v>0</v>
      </c>
      <c r="AQ380" t="s">
        <v>207</v>
      </c>
      <c r="AR380" t="s">
        <v>207</v>
      </c>
      <c r="AS380">
        <v>0</v>
      </c>
      <c r="AT380">
        <v>0</v>
      </c>
      <c r="AU380" t="s">
        <v>207</v>
      </c>
      <c r="AV380" t="s">
        <v>207</v>
      </c>
      <c r="AW380">
        <v>0</v>
      </c>
      <c r="AX380">
        <v>0</v>
      </c>
      <c r="AY380" t="s">
        <v>207</v>
      </c>
      <c r="AZ380" t="s">
        <v>207</v>
      </c>
      <c r="BA380">
        <v>0</v>
      </c>
      <c r="BB380">
        <v>0</v>
      </c>
      <c r="BC380" t="s">
        <v>207</v>
      </c>
      <c r="BD380" t="s">
        <v>207</v>
      </c>
      <c r="BE380">
        <v>0</v>
      </c>
      <c r="BF380">
        <v>0</v>
      </c>
      <c r="BG380" t="s">
        <v>207</v>
      </c>
      <c r="BH380" t="s">
        <v>207</v>
      </c>
      <c r="BI380">
        <v>0</v>
      </c>
      <c r="BJ380">
        <v>0</v>
      </c>
      <c r="BK380">
        <v>0</v>
      </c>
      <c r="BL380">
        <v>0</v>
      </c>
      <c r="BM380">
        <v>0</v>
      </c>
      <c r="BN380">
        <v>0</v>
      </c>
      <c r="BO380" t="s">
        <v>206</v>
      </c>
      <c r="BP380">
        <v>2080</v>
      </c>
      <c r="BQ380">
        <v>0</v>
      </c>
      <c r="BR380">
        <v>0</v>
      </c>
      <c r="BS380">
        <v>0</v>
      </c>
      <c r="BT380" t="s">
        <v>206</v>
      </c>
      <c r="BU380">
        <v>0</v>
      </c>
      <c r="BV380">
        <v>0</v>
      </c>
      <c r="BW380">
        <v>0</v>
      </c>
      <c r="BX380">
        <v>0</v>
      </c>
      <c r="BY380" t="s">
        <v>206</v>
      </c>
      <c r="BZ380">
        <v>0</v>
      </c>
      <c r="CA380">
        <v>0</v>
      </c>
      <c r="CB380">
        <v>0</v>
      </c>
      <c r="CC380">
        <v>0</v>
      </c>
      <c r="CD380" t="s">
        <v>206</v>
      </c>
      <c r="CE380">
        <v>0</v>
      </c>
      <c r="CF380">
        <v>0</v>
      </c>
      <c r="CG380">
        <v>0</v>
      </c>
      <c r="CH380">
        <v>0</v>
      </c>
      <c r="CI380" t="s">
        <v>206</v>
      </c>
      <c r="CJ380">
        <v>0</v>
      </c>
      <c r="CK380">
        <v>0</v>
      </c>
      <c r="CL380">
        <v>0</v>
      </c>
      <c r="CM380">
        <v>0</v>
      </c>
      <c r="CN380" t="s">
        <v>206</v>
      </c>
      <c r="CO380" t="s">
        <v>207</v>
      </c>
      <c r="CP380">
        <v>0</v>
      </c>
      <c r="CQ380">
        <v>0</v>
      </c>
      <c r="CR380">
        <v>0</v>
      </c>
      <c r="CS380">
        <v>416</v>
      </c>
      <c r="CT380">
        <v>2080</v>
      </c>
      <c r="CU380" t="s">
        <v>206</v>
      </c>
      <c r="CV380">
        <v>0</v>
      </c>
      <c r="CW380">
        <v>0</v>
      </c>
      <c r="CX380">
        <v>1767</v>
      </c>
      <c r="CY380">
        <v>8835</v>
      </c>
      <c r="CZ380" t="s">
        <v>219</v>
      </c>
      <c r="DA380">
        <f>Table1[[#This Row],[i- returnees internal present household]]+Table1[[#This Row],[k- abroad returnee household]]</f>
        <v>370</v>
      </c>
      <c r="DB380">
        <f>Table1[[#This Row],[i- returnees internal present individuals]]+Table1[[#This Row],[k- abroad returnee individuals]]</f>
        <v>1905</v>
      </c>
      <c r="DC380" t="s">
        <v>219</v>
      </c>
      <c r="DD380">
        <v>343</v>
      </c>
      <c r="DE380">
        <v>1745</v>
      </c>
      <c r="DF380">
        <v>279</v>
      </c>
      <c r="DG380">
        <v>1395</v>
      </c>
      <c r="DH380" t="s">
        <v>271</v>
      </c>
      <c r="DI380" t="s">
        <v>483</v>
      </c>
      <c r="DJ380" t="s">
        <v>210</v>
      </c>
      <c r="DK380" t="s">
        <v>207</v>
      </c>
      <c r="DL380">
        <v>0</v>
      </c>
      <c r="DM380">
        <v>0</v>
      </c>
      <c r="DN380" t="s">
        <v>207</v>
      </c>
      <c r="DO380" t="s">
        <v>207</v>
      </c>
      <c r="DP380" t="s">
        <v>207</v>
      </c>
      <c r="DQ380" t="s">
        <v>207</v>
      </c>
      <c r="DR380">
        <v>0</v>
      </c>
      <c r="DS380">
        <v>0</v>
      </c>
      <c r="DT380" t="s">
        <v>207</v>
      </c>
      <c r="DU380" t="s">
        <v>207</v>
      </c>
      <c r="DV380" t="s">
        <v>207</v>
      </c>
      <c r="DW380" t="s">
        <v>207</v>
      </c>
      <c r="DX380">
        <v>64</v>
      </c>
      <c r="DY380">
        <v>350</v>
      </c>
      <c r="DZ380" t="s">
        <v>253</v>
      </c>
      <c r="EA380" t="s">
        <v>254</v>
      </c>
      <c r="EB380" t="s">
        <v>210</v>
      </c>
      <c r="EC380" t="s">
        <v>207</v>
      </c>
      <c r="ED380">
        <v>0</v>
      </c>
      <c r="EE380">
        <v>0</v>
      </c>
      <c r="EF380" t="s">
        <v>207</v>
      </c>
      <c r="EG380" t="s">
        <v>207</v>
      </c>
      <c r="EH380" t="s">
        <v>207</v>
      </c>
      <c r="EI380" t="s">
        <v>207</v>
      </c>
      <c r="EJ380">
        <v>0</v>
      </c>
      <c r="EK380">
        <v>0</v>
      </c>
      <c r="EL380" t="s">
        <v>219</v>
      </c>
      <c r="EM380">
        <v>27</v>
      </c>
      <c r="EN380">
        <v>160</v>
      </c>
      <c r="EO380">
        <v>0</v>
      </c>
      <c r="EP380">
        <v>0</v>
      </c>
      <c r="EQ380" t="s">
        <v>207</v>
      </c>
      <c r="ER380" t="s">
        <v>207</v>
      </c>
      <c r="ES380" t="s">
        <v>207</v>
      </c>
      <c r="ET380" t="s">
        <v>207</v>
      </c>
      <c r="EU380">
        <v>0</v>
      </c>
      <c r="EV380">
        <v>0</v>
      </c>
      <c r="EW380" t="s">
        <v>207</v>
      </c>
      <c r="EX380" t="s">
        <v>207</v>
      </c>
      <c r="EY380" t="s">
        <v>207</v>
      </c>
      <c r="EZ380" t="s">
        <v>207</v>
      </c>
      <c r="FA380">
        <v>0</v>
      </c>
      <c r="FB380">
        <v>0</v>
      </c>
      <c r="FC380" t="s">
        <v>207</v>
      </c>
      <c r="FD380" t="s">
        <v>207</v>
      </c>
      <c r="FE380" t="s">
        <v>207</v>
      </c>
      <c r="FF380" t="s">
        <v>207</v>
      </c>
      <c r="FG380">
        <v>27</v>
      </c>
      <c r="FH380">
        <v>160</v>
      </c>
      <c r="FI380" t="s">
        <v>277</v>
      </c>
      <c r="FJ380" t="s">
        <v>278</v>
      </c>
      <c r="FK380" t="s">
        <v>210</v>
      </c>
      <c r="FL380" t="s">
        <v>207</v>
      </c>
      <c r="FM380">
        <v>0</v>
      </c>
      <c r="FN380">
        <v>0</v>
      </c>
      <c r="FO380" t="s">
        <v>207</v>
      </c>
      <c r="FP380" t="s">
        <v>207</v>
      </c>
      <c r="FQ380" t="s">
        <v>207</v>
      </c>
      <c r="FR380" t="s">
        <v>207</v>
      </c>
      <c r="FS380">
        <v>0</v>
      </c>
      <c r="FT380">
        <v>0</v>
      </c>
      <c r="FU380">
        <v>0</v>
      </c>
      <c r="FV380">
        <v>0</v>
      </c>
      <c r="FW380">
        <v>306</v>
      </c>
      <c r="FX380">
        <v>1530</v>
      </c>
      <c r="FY380">
        <v>64</v>
      </c>
      <c r="FZ380">
        <v>375</v>
      </c>
      <c r="GA380">
        <v>0</v>
      </c>
      <c r="GB380">
        <v>0</v>
      </c>
      <c r="GC380" t="s">
        <v>219</v>
      </c>
      <c r="GD380">
        <v>144</v>
      </c>
      <c r="GE380">
        <v>720</v>
      </c>
      <c r="GF380" t="s">
        <v>219</v>
      </c>
      <c r="GG380" t="s">
        <v>253</v>
      </c>
      <c r="GH380" t="s">
        <v>254</v>
      </c>
      <c r="GI380" t="s">
        <v>219</v>
      </c>
      <c r="GJ380" t="s">
        <v>281</v>
      </c>
      <c r="GK380" t="s">
        <v>219</v>
      </c>
      <c r="GL380">
        <v>13</v>
      </c>
      <c r="GM380">
        <v>65</v>
      </c>
      <c r="GN380" t="s">
        <v>206</v>
      </c>
      <c r="GO380" t="s">
        <v>211</v>
      </c>
      <c r="GP380" t="s">
        <v>212</v>
      </c>
      <c r="GQ380" t="s">
        <v>211</v>
      </c>
      <c r="GR380" t="s">
        <v>1415</v>
      </c>
    </row>
    <row r="381" spans="1:200" x14ac:dyDescent="0.2">
      <c r="A381" t="s">
        <v>231</v>
      </c>
      <c r="B381" t="s">
        <v>232</v>
      </c>
      <c r="C381" t="s">
        <v>750</v>
      </c>
      <c r="D381" t="s">
        <v>751</v>
      </c>
      <c r="E381" t="s">
        <v>1416</v>
      </c>
      <c r="F381" t="s">
        <v>1417</v>
      </c>
      <c r="G381">
        <v>9</v>
      </c>
      <c r="H381">
        <v>9</v>
      </c>
      <c r="I381" t="s">
        <v>219</v>
      </c>
      <c r="J381">
        <v>1465</v>
      </c>
      <c r="K381">
        <v>8274</v>
      </c>
      <c r="L381">
        <v>337</v>
      </c>
      <c r="M381">
        <v>1904</v>
      </c>
      <c r="N381" t="s">
        <v>232</v>
      </c>
      <c r="O381" t="s">
        <v>834</v>
      </c>
      <c r="P381">
        <v>215</v>
      </c>
      <c r="Q381">
        <v>1215</v>
      </c>
      <c r="R381" t="s">
        <v>232</v>
      </c>
      <c r="S381" t="s">
        <v>834</v>
      </c>
      <c r="T381">
        <v>173</v>
      </c>
      <c r="U381">
        <v>975</v>
      </c>
      <c r="V381" t="s">
        <v>232</v>
      </c>
      <c r="W381" t="s">
        <v>834</v>
      </c>
      <c r="X381">
        <v>149</v>
      </c>
      <c r="Y381">
        <v>840</v>
      </c>
      <c r="Z381" t="s">
        <v>232</v>
      </c>
      <c r="AA381" t="s">
        <v>834</v>
      </c>
      <c r="AB381">
        <v>235</v>
      </c>
      <c r="AC381">
        <v>1325</v>
      </c>
      <c r="AD381" t="s">
        <v>232</v>
      </c>
      <c r="AE381" t="s">
        <v>834</v>
      </c>
      <c r="AF381">
        <v>356</v>
      </c>
      <c r="AG381">
        <v>2015</v>
      </c>
      <c r="AH381" t="s">
        <v>232</v>
      </c>
      <c r="AI381" t="s">
        <v>834</v>
      </c>
      <c r="AJ381">
        <v>0</v>
      </c>
      <c r="AK381">
        <v>0</v>
      </c>
      <c r="AL381" t="s">
        <v>206</v>
      </c>
      <c r="AM381">
        <v>0</v>
      </c>
      <c r="AN381">
        <v>0</v>
      </c>
      <c r="AO381">
        <v>0</v>
      </c>
      <c r="AP381">
        <v>0</v>
      </c>
      <c r="AQ381" t="s">
        <v>207</v>
      </c>
      <c r="AR381" t="s">
        <v>207</v>
      </c>
      <c r="AS381">
        <v>0</v>
      </c>
      <c r="AT381">
        <v>0</v>
      </c>
      <c r="AU381" t="s">
        <v>207</v>
      </c>
      <c r="AV381" t="s">
        <v>207</v>
      </c>
      <c r="AW381">
        <v>0</v>
      </c>
      <c r="AX381">
        <v>0</v>
      </c>
      <c r="AY381" t="s">
        <v>207</v>
      </c>
      <c r="AZ381" t="s">
        <v>207</v>
      </c>
      <c r="BA381">
        <v>0</v>
      </c>
      <c r="BB381">
        <v>0</v>
      </c>
      <c r="BC381" t="s">
        <v>207</v>
      </c>
      <c r="BD381" t="s">
        <v>207</v>
      </c>
      <c r="BE381">
        <v>0</v>
      </c>
      <c r="BF381">
        <v>0</v>
      </c>
      <c r="BG381" t="s">
        <v>207</v>
      </c>
      <c r="BH381" t="s">
        <v>207</v>
      </c>
      <c r="BI381">
        <v>0</v>
      </c>
      <c r="BJ381">
        <v>0</v>
      </c>
      <c r="BK381">
        <v>0</v>
      </c>
      <c r="BL381">
        <v>1904</v>
      </c>
      <c r="BM381">
        <v>0</v>
      </c>
      <c r="BN381">
        <v>0</v>
      </c>
      <c r="BO381" t="s">
        <v>206</v>
      </c>
      <c r="BP381">
        <v>0</v>
      </c>
      <c r="BQ381">
        <v>1215</v>
      </c>
      <c r="BR381">
        <v>0</v>
      </c>
      <c r="BS381">
        <v>0</v>
      </c>
      <c r="BT381" t="s">
        <v>206</v>
      </c>
      <c r="BU381">
        <v>0</v>
      </c>
      <c r="BV381">
        <v>975</v>
      </c>
      <c r="BW381">
        <v>0</v>
      </c>
      <c r="BX381">
        <v>0</v>
      </c>
      <c r="BY381" t="s">
        <v>206</v>
      </c>
      <c r="BZ381">
        <v>0</v>
      </c>
      <c r="CA381">
        <v>840</v>
      </c>
      <c r="CB381">
        <v>0</v>
      </c>
      <c r="CC381">
        <v>0</v>
      </c>
      <c r="CD381" t="s">
        <v>206</v>
      </c>
      <c r="CE381">
        <v>0</v>
      </c>
      <c r="CF381">
        <v>1325</v>
      </c>
      <c r="CG381">
        <v>0</v>
      </c>
      <c r="CH381">
        <v>0</v>
      </c>
      <c r="CI381" t="s">
        <v>206</v>
      </c>
      <c r="CJ381">
        <v>0</v>
      </c>
      <c r="CK381">
        <v>2015</v>
      </c>
      <c r="CL381">
        <v>0</v>
      </c>
      <c r="CM381">
        <v>0</v>
      </c>
      <c r="CN381" t="s">
        <v>206</v>
      </c>
      <c r="CO381" t="s">
        <v>207</v>
      </c>
      <c r="CP381">
        <v>0</v>
      </c>
      <c r="CQ381">
        <v>0</v>
      </c>
      <c r="CR381">
        <v>0</v>
      </c>
      <c r="CS381">
        <v>1465</v>
      </c>
      <c r="CT381">
        <v>8274</v>
      </c>
      <c r="CU381" t="s">
        <v>206</v>
      </c>
      <c r="CV381">
        <v>0</v>
      </c>
      <c r="CW381">
        <v>0</v>
      </c>
      <c r="CX381">
        <v>1754</v>
      </c>
      <c r="CY381">
        <v>8772</v>
      </c>
      <c r="CZ381" t="s">
        <v>219</v>
      </c>
      <c r="DA381">
        <f>Table1[[#This Row],[i- returnees internal present household]]+Table1[[#This Row],[k- abroad returnee household]]</f>
        <v>596</v>
      </c>
      <c r="DB381">
        <f>Table1[[#This Row],[i- returnees internal present individuals]]+Table1[[#This Row],[k- abroad returnee individuals]]</f>
        <v>3054</v>
      </c>
      <c r="DC381" t="s">
        <v>219</v>
      </c>
      <c r="DD381">
        <v>330</v>
      </c>
      <c r="DE381">
        <v>1686</v>
      </c>
      <c r="DF381">
        <v>145</v>
      </c>
      <c r="DG381">
        <v>736</v>
      </c>
      <c r="DH381" t="s">
        <v>232</v>
      </c>
      <c r="DI381" t="s">
        <v>751</v>
      </c>
      <c r="DJ381" t="s">
        <v>242</v>
      </c>
      <c r="DK381" t="s">
        <v>207</v>
      </c>
      <c r="DL381">
        <v>97</v>
      </c>
      <c r="DM381">
        <v>495</v>
      </c>
      <c r="DN381" t="s">
        <v>232</v>
      </c>
      <c r="DO381" t="s">
        <v>751</v>
      </c>
      <c r="DP381" t="s">
        <v>242</v>
      </c>
      <c r="DQ381" t="s">
        <v>207</v>
      </c>
      <c r="DR381">
        <v>88</v>
      </c>
      <c r="DS381">
        <v>455</v>
      </c>
      <c r="DT381" t="s">
        <v>232</v>
      </c>
      <c r="DU381" t="s">
        <v>751</v>
      </c>
      <c r="DV381" t="s">
        <v>242</v>
      </c>
      <c r="DW381" t="s">
        <v>207</v>
      </c>
      <c r="DX381">
        <v>0</v>
      </c>
      <c r="DY381">
        <v>0</v>
      </c>
      <c r="DZ381" t="s">
        <v>207</v>
      </c>
      <c r="EA381" t="s">
        <v>207</v>
      </c>
      <c r="EB381" t="s">
        <v>207</v>
      </c>
      <c r="EC381" t="s">
        <v>207</v>
      </c>
      <c r="ED381">
        <v>0</v>
      </c>
      <c r="EE381">
        <v>0</v>
      </c>
      <c r="EF381" t="s">
        <v>207</v>
      </c>
      <c r="EG381" t="s">
        <v>207</v>
      </c>
      <c r="EH381" t="s">
        <v>207</v>
      </c>
      <c r="EI381" t="s">
        <v>207</v>
      </c>
      <c r="EJ381">
        <v>0</v>
      </c>
      <c r="EK381">
        <v>0</v>
      </c>
      <c r="EL381" t="s">
        <v>219</v>
      </c>
      <c r="EM381">
        <v>266</v>
      </c>
      <c r="EN381">
        <v>1368</v>
      </c>
      <c r="EO381">
        <v>147</v>
      </c>
      <c r="EP381">
        <v>768</v>
      </c>
      <c r="EQ381" t="s">
        <v>277</v>
      </c>
      <c r="ER381" t="s">
        <v>278</v>
      </c>
      <c r="ES381" t="s">
        <v>242</v>
      </c>
      <c r="ET381" t="s">
        <v>207</v>
      </c>
      <c r="EU381">
        <v>68</v>
      </c>
      <c r="EV381">
        <v>361</v>
      </c>
      <c r="EW381" t="s">
        <v>277</v>
      </c>
      <c r="EX381" t="s">
        <v>278</v>
      </c>
      <c r="EY381" t="s">
        <v>242</v>
      </c>
      <c r="EZ381" t="s">
        <v>207</v>
      </c>
      <c r="FA381">
        <v>51</v>
      </c>
      <c r="FB381">
        <v>239</v>
      </c>
      <c r="FC381" t="s">
        <v>277</v>
      </c>
      <c r="FD381" t="s">
        <v>278</v>
      </c>
      <c r="FE381" t="s">
        <v>242</v>
      </c>
      <c r="FF381" t="s">
        <v>207</v>
      </c>
      <c r="FG381">
        <v>0</v>
      </c>
      <c r="FH381">
        <v>0</v>
      </c>
      <c r="FI381" t="s">
        <v>207</v>
      </c>
      <c r="FJ381" t="s">
        <v>207</v>
      </c>
      <c r="FK381" t="s">
        <v>207</v>
      </c>
      <c r="FL381" t="s">
        <v>207</v>
      </c>
      <c r="FM381">
        <v>0</v>
      </c>
      <c r="FN381">
        <v>0</v>
      </c>
      <c r="FO381" t="s">
        <v>207</v>
      </c>
      <c r="FP381" t="s">
        <v>207</v>
      </c>
      <c r="FQ381" t="s">
        <v>207</v>
      </c>
      <c r="FR381" t="s">
        <v>207</v>
      </c>
      <c r="FS381">
        <v>0</v>
      </c>
      <c r="FT381">
        <v>0</v>
      </c>
      <c r="FU381">
        <v>298</v>
      </c>
      <c r="FV381">
        <v>1491</v>
      </c>
      <c r="FW381">
        <v>196</v>
      </c>
      <c r="FX381">
        <v>979</v>
      </c>
      <c r="FY381">
        <v>102</v>
      </c>
      <c r="FZ381">
        <v>584</v>
      </c>
      <c r="GA381">
        <v>0</v>
      </c>
      <c r="GB381">
        <v>0</v>
      </c>
      <c r="GC381" t="s">
        <v>219</v>
      </c>
      <c r="GD381">
        <v>392</v>
      </c>
      <c r="GE381">
        <v>1960</v>
      </c>
      <c r="GF381" t="s">
        <v>219</v>
      </c>
      <c r="GG381" t="s">
        <v>232</v>
      </c>
      <c r="GH381" t="s">
        <v>751</v>
      </c>
      <c r="GI381" t="s">
        <v>219</v>
      </c>
      <c r="GJ381" t="s">
        <v>277</v>
      </c>
      <c r="GK381" t="s">
        <v>219</v>
      </c>
      <c r="GL381">
        <v>36</v>
      </c>
      <c r="GM381">
        <v>180</v>
      </c>
      <c r="GN381" t="s">
        <v>206</v>
      </c>
      <c r="GO381" t="s">
        <v>212</v>
      </c>
      <c r="GP381" t="s">
        <v>237</v>
      </c>
      <c r="GQ381" t="s">
        <v>237</v>
      </c>
      <c r="GR381" t="s">
        <v>1418</v>
      </c>
    </row>
    <row r="382" spans="1:200" x14ac:dyDescent="0.2">
      <c r="A382" t="s">
        <v>202</v>
      </c>
      <c r="B382" t="s">
        <v>203</v>
      </c>
      <c r="C382" t="s">
        <v>1420</v>
      </c>
      <c r="D382" t="s">
        <v>1089</v>
      </c>
      <c r="E382" t="s">
        <v>1419</v>
      </c>
      <c r="F382" t="s">
        <v>1421</v>
      </c>
      <c r="G382">
        <v>9</v>
      </c>
      <c r="H382">
        <v>9</v>
      </c>
      <c r="I382" t="s">
        <v>219</v>
      </c>
      <c r="J382">
        <v>250</v>
      </c>
      <c r="K382">
        <v>1042</v>
      </c>
      <c r="L382">
        <v>0</v>
      </c>
      <c r="M382">
        <v>0</v>
      </c>
      <c r="N382" t="s">
        <v>207</v>
      </c>
      <c r="O382" t="s">
        <v>207</v>
      </c>
      <c r="P382">
        <v>68</v>
      </c>
      <c r="Q382">
        <v>313</v>
      </c>
      <c r="R382" t="s">
        <v>203</v>
      </c>
      <c r="S382" t="s">
        <v>1089</v>
      </c>
      <c r="T382">
        <v>72</v>
      </c>
      <c r="U382">
        <v>288</v>
      </c>
      <c r="V382" t="s">
        <v>203</v>
      </c>
      <c r="W382" t="s">
        <v>1089</v>
      </c>
      <c r="X382">
        <v>53</v>
      </c>
      <c r="Y382">
        <v>209</v>
      </c>
      <c r="Z382" t="s">
        <v>203</v>
      </c>
      <c r="AA382" t="s">
        <v>1089</v>
      </c>
      <c r="AB382">
        <v>57</v>
      </c>
      <c r="AC382">
        <v>232</v>
      </c>
      <c r="AD382" t="s">
        <v>203</v>
      </c>
      <c r="AE382" t="s">
        <v>1089</v>
      </c>
      <c r="AF382">
        <v>0</v>
      </c>
      <c r="AG382">
        <v>0</v>
      </c>
      <c r="AH382" t="s">
        <v>203</v>
      </c>
      <c r="AI382" t="s">
        <v>1089</v>
      </c>
      <c r="AJ382">
        <v>0</v>
      </c>
      <c r="AK382">
        <v>0</v>
      </c>
      <c r="AL382" t="s">
        <v>219</v>
      </c>
      <c r="AM382">
        <v>122</v>
      </c>
      <c r="AN382">
        <v>566</v>
      </c>
      <c r="AO382">
        <v>35</v>
      </c>
      <c r="AP382">
        <v>192</v>
      </c>
      <c r="AQ382" t="s">
        <v>208</v>
      </c>
      <c r="AR382" t="s">
        <v>209</v>
      </c>
      <c r="AS382">
        <v>53</v>
      </c>
      <c r="AT382">
        <v>187</v>
      </c>
      <c r="AU382" t="s">
        <v>208</v>
      </c>
      <c r="AV382" t="s">
        <v>209</v>
      </c>
      <c r="AW382">
        <v>0</v>
      </c>
      <c r="AX382">
        <v>0</v>
      </c>
      <c r="AY382" t="s">
        <v>207</v>
      </c>
      <c r="AZ382" t="s">
        <v>207</v>
      </c>
      <c r="BA382">
        <v>34</v>
      </c>
      <c r="BB382">
        <v>187</v>
      </c>
      <c r="BC382" t="s">
        <v>208</v>
      </c>
      <c r="BD382" t="s">
        <v>209</v>
      </c>
      <c r="BE382">
        <v>0</v>
      </c>
      <c r="BF382">
        <v>0</v>
      </c>
      <c r="BG382" t="s">
        <v>208</v>
      </c>
      <c r="BH382" t="s">
        <v>209</v>
      </c>
      <c r="BI382">
        <v>0</v>
      </c>
      <c r="BJ382">
        <v>0</v>
      </c>
      <c r="BK382">
        <v>0</v>
      </c>
      <c r="BL382">
        <v>0</v>
      </c>
      <c r="BM382">
        <v>0</v>
      </c>
      <c r="BN382">
        <v>0</v>
      </c>
      <c r="BO382" t="s">
        <v>206</v>
      </c>
      <c r="BP382">
        <v>151</v>
      </c>
      <c r="BQ382">
        <v>0</v>
      </c>
      <c r="BR382">
        <v>0</v>
      </c>
      <c r="BS382">
        <v>162</v>
      </c>
      <c r="BT382" t="s">
        <v>206</v>
      </c>
      <c r="BU382">
        <v>288</v>
      </c>
      <c r="BV382">
        <v>0</v>
      </c>
      <c r="BW382">
        <v>0</v>
      </c>
      <c r="BX382">
        <v>0</v>
      </c>
      <c r="BY382" t="s">
        <v>206</v>
      </c>
      <c r="BZ382">
        <v>209</v>
      </c>
      <c r="CA382">
        <v>0</v>
      </c>
      <c r="CB382">
        <v>0</v>
      </c>
      <c r="CC382">
        <v>0</v>
      </c>
      <c r="CD382" t="s">
        <v>206</v>
      </c>
      <c r="CE382">
        <v>232</v>
      </c>
      <c r="CF382">
        <v>0</v>
      </c>
      <c r="CG382">
        <v>0</v>
      </c>
      <c r="CH382">
        <v>0</v>
      </c>
      <c r="CI382" t="s">
        <v>206</v>
      </c>
      <c r="CJ382">
        <v>0</v>
      </c>
      <c r="CK382">
        <v>0</v>
      </c>
      <c r="CL382">
        <v>0</v>
      </c>
      <c r="CM382">
        <v>0</v>
      </c>
      <c r="CN382" t="s">
        <v>206</v>
      </c>
      <c r="CO382" t="s">
        <v>207</v>
      </c>
      <c r="CP382">
        <v>0</v>
      </c>
      <c r="CQ382">
        <v>0</v>
      </c>
      <c r="CR382">
        <v>0</v>
      </c>
      <c r="CS382">
        <v>250</v>
      </c>
      <c r="CT382">
        <v>1042</v>
      </c>
      <c r="CU382" t="s">
        <v>219</v>
      </c>
      <c r="CV382">
        <v>40</v>
      </c>
      <c r="CW382">
        <v>200</v>
      </c>
      <c r="CX382">
        <v>450</v>
      </c>
      <c r="CY382">
        <v>2450</v>
      </c>
      <c r="CZ382" t="s">
        <v>219</v>
      </c>
      <c r="DA382">
        <f>Table1[[#This Row],[i- returnees internal present household]]+Table1[[#This Row],[k- abroad returnee household]]</f>
        <v>692</v>
      </c>
      <c r="DB382">
        <f>Table1[[#This Row],[i- returnees internal present individuals]]+Table1[[#This Row],[k- abroad returnee individuals]]</f>
        <v>3596</v>
      </c>
      <c r="DC382" t="s">
        <v>219</v>
      </c>
      <c r="DD382">
        <v>320</v>
      </c>
      <c r="DE382">
        <v>1550</v>
      </c>
      <c r="DF382">
        <v>67</v>
      </c>
      <c r="DG382">
        <v>368</v>
      </c>
      <c r="DH382" t="s">
        <v>203</v>
      </c>
      <c r="DI382" t="s">
        <v>1089</v>
      </c>
      <c r="DJ382" t="s">
        <v>210</v>
      </c>
      <c r="DK382" t="s">
        <v>207</v>
      </c>
      <c r="DL382">
        <v>83</v>
      </c>
      <c r="DM382">
        <v>247</v>
      </c>
      <c r="DN382" t="s">
        <v>203</v>
      </c>
      <c r="DO382" t="s">
        <v>1089</v>
      </c>
      <c r="DP382" t="s">
        <v>210</v>
      </c>
      <c r="DQ382" t="s">
        <v>207</v>
      </c>
      <c r="DR382">
        <v>76</v>
      </c>
      <c r="DS382">
        <v>418</v>
      </c>
      <c r="DT382" t="s">
        <v>203</v>
      </c>
      <c r="DU382" t="s">
        <v>1089</v>
      </c>
      <c r="DV382" t="s">
        <v>210</v>
      </c>
      <c r="DW382" t="s">
        <v>207</v>
      </c>
      <c r="DX382">
        <v>94</v>
      </c>
      <c r="DY382">
        <v>517</v>
      </c>
      <c r="DZ382" t="s">
        <v>203</v>
      </c>
      <c r="EA382" t="s">
        <v>1089</v>
      </c>
      <c r="EB382" t="s">
        <v>210</v>
      </c>
      <c r="EC382" t="s">
        <v>207</v>
      </c>
      <c r="ED382">
        <v>0</v>
      </c>
      <c r="EE382">
        <v>0</v>
      </c>
      <c r="EF382" t="s">
        <v>207</v>
      </c>
      <c r="EG382" t="s">
        <v>207</v>
      </c>
      <c r="EH382" t="s">
        <v>210</v>
      </c>
      <c r="EI382" t="s">
        <v>207</v>
      </c>
      <c r="EJ382">
        <v>0</v>
      </c>
      <c r="EK382">
        <v>0</v>
      </c>
      <c r="EL382" t="s">
        <v>219</v>
      </c>
      <c r="EM382">
        <v>372</v>
      </c>
      <c r="EN382">
        <v>2046</v>
      </c>
      <c r="EO382">
        <v>80</v>
      </c>
      <c r="EP382">
        <v>440</v>
      </c>
      <c r="EQ382" t="s">
        <v>208</v>
      </c>
      <c r="ER382" t="s">
        <v>209</v>
      </c>
      <c r="ES382" t="s">
        <v>210</v>
      </c>
      <c r="ET382" t="s">
        <v>207</v>
      </c>
      <c r="EU382">
        <v>130</v>
      </c>
      <c r="EV382">
        <v>715</v>
      </c>
      <c r="EW382" t="s">
        <v>208</v>
      </c>
      <c r="EX382" t="s">
        <v>209</v>
      </c>
      <c r="EY382" t="s">
        <v>210</v>
      </c>
      <c r="EZ382" t="s">
        <v>207</v>
      </c>
      <c r="FA382">
        <v>72</v>
      </c>
      <c r="FB382">
        <v>396</v>
      </c>
      <c r="FC382" t="s">
        <v>208</v>
      </c>
      <c r="FD382" t="s">
        <v>209</v>
      </c>
      <c r="FE382" t="s">
        <v>210</v>
      </c>
      <c r="FF382" t="s">
        <v>207</v>
      </c>
      <c r="FG382">
        <v>90</v>
      </c>
      <c r="FH382">
        <v>495</v>
      </c>
      <c r="FI382" t="s">
        <v>208</v>
      </c>
      <c r="FJ382" t="s">
        <v>209</v>
      </c>
      <c r="FK382" t="s">
        <v>210</v>
      </c>
      <c r="FL382" t="s">
        <v>207</v>
      </c>
      <c r="FM382">
        <v>0</v>
      </c>
      <c r="FN382">
        <v>0</v>
      </c>
      <c r="FO382" t="s">
        <v>207</v>
      </c>
      <c r="FP382" t="s">
        <v>207</v>
      </c>
      <c r="FQ382" t="s">
        <v>210</v>
      </c>
      <c r="FR382" t="s">
        <v>207</v>
      </c>
      <c r="FS382">
        <v>0</v>
      </c>
      <c r="FT382">
        <v>0</v>
      </c>
      <c r="FU382">
        <v>292</v>
      </c>
      <c r="FV382">
        <v>1465</v>
      </c>
      <c r="FW382">
        <v>200</v>
      </c>
      <c r="FX382">
        <v>1003</v>
      </c>
      <c r="FY382">
        <v>200</v>
      </c>
      <c r="FZ382">
        <v>1128</v>
      </c>
      <c r="GA382">
        <v>0</v>
      </c>
      <c r="GB382">
        <v>0</v>
      </c>
      <c r="GC382" t="s">
        <v>219</v>
      </c>
      <c r="GD382">
        <v>40</v>
      </c>
      <c r="GE382">
        <v>200</v>
      </c>
      <c r="GF382" t="s">
        <v>219</v>
      </c>
      <c r="GG382" t="s">
        <v>203</v>
      </c>
      <c r="GH382" t="s">
        <v>241</v>
      </c>
      <c r="GI382" t="s">
        <v>219</v>
      </c>
      <c r="GJ382" t="s">
        <v>208</v>
      </c>
      <c r="GK382" t="s">
        <v>219</v>
      </c>
      <c r="GL382">
        <v>27</v>
      </c>
      <c r="GM382">
        <v>135</v>
      </c>
      <c r="GN382" t="s">
        <v>219</v>
      </c>
      <c r="GO382" t="s">
        <v>211</v>
      </c>
      <c r="GP382" t="s">
        <v>211</v>
      </c>
      <c r="GQ382" t="s">
        <v>212</v>
      </c>
      <c r="GR382" t="s">
        <v>1422</v>
      </c>
    </row>
    <row r="383" spans="1:200" x14ac:dyDescent="0.2">
      <c r="A383" t="s">
        <v>333</v>
      </c>
      <c r="B383" t="s">
        <v>271</v>
      </c>
      <c r="C383" t="s">
        <v>478</v>
      </c>
      <c r="D383" t="s">
        <v>479</v>
      </c>
      <c r="E383" t="s">
        <v>1423</v>
      </c>
      <c r="F383" t="s">
        <v>1424</v>
      </c>
      <c r="G383">
        <v>9</v>
      </c>
      <c r="H383">
        <v>9</v>
      </c>
      <c r="I383" t="s">
        <v>206</v>
      </c>
      <c r="J383">
        <v>0</v>
      </c>
      <c r="K383">
        <v>0</v>
      </c>
      <c r="L383">
        <v>0</v>
      </c>
      <c r="M383">
        <v>0</v>
      </c>
      <c r="N383" t="s">
        <v>207</v>
      </c>
      <c r="O383" t="s">
        <v>207</v>
      </c>
      <c r="P383">
        <v>0</v>
      </c>
      <c r="Q383">
        <v>0</v>
      </c>
      <c r="R383" t="s">
        <v>207</v>
      </c>
      <c r="S383" t="s">
        <v>207</v>
      </c>
      <c r="T383">
        <v>0</v>
      </c>
      <c r="U383">
        <v>0</v>
      </c>
      <c r="V383" t="s">
        <v>207</v>
      </c>
      <c r="W383" t="s">
        <v>207</v>
      </c>
      <c r="X383">
        <v>0</v>
      </c>
      <c r="Y383">
        <v>0</v>
      </c>
      <c r="Z383" t="s">
        <v>207</v>
      </c>
      <c r="AA383" t="s">
        <v>207</v>
      </c>
      <c r="AB383">
        <v>0</v>
      </c>
      <c r="AC383">
        <v>0</v>
      </c>
      <c r="AD383" t="s">
        <v>207</v>
      </c>
      <c r="AE383" t="s">
        <v>207</v>
      </c>
      <c r="AF383">
        <v>0</v>
      </c>
      <c r="AG383">
        <v>0</v>
      </c>
      <c r="AH383" t="s">
        <v>207</v>
      </c>
      <c r="AI383" t="s">
        <v>207</v>
      </c>
      <c r="AJ383">
        <v>0</v>
      </c>
      <c r="AK383">
        <v>0</v>
      </c>
      <c r="AL383" t="s">
        <v>206</v>
      </c>
      <c r="AM383">
        <v>0</v>
      </c>
      <c r="AN383">
        <v>0</v>
      </c>
      <c r="AO383">
        <v>0</v>
      </c>
      <c r="AP383">
        <v>0</v>
      </c>
      <c r="AQ383" t="s">
        <v>207</v>
      </c>
      <c r="AR383" t="s">
        <v>207</v>
      </c>
      <c r="AS383">
        <v>0</v>
      </c>
      <c r="AT383">
        <v>0</v>
      </c>
      <c r="AU383" t="s">
        <v>207</v>
      </c>
      <c r="AV383" t="s">
        <v>207</v>
      </c>
      <c r="AW383">
        <v>0</v>
      </c>
      <c r="AX383">
        <v>0</v>
      </c>
      <c r="AY383" t="s">
        <v>207</v>
      </c>
      <c r="AZ383" t="s">
        <v>207</v>
      </c>
      <c r="BA383">
        <v>0</v>
      </c>
      <c r="BB383">
        <v>0</v>
      </c>
      <c r="BC383" t="s">
        <v>207</v>
      </c>
      <c r="BD383" t="s">
        <v>207</v>
      </c>
      <c r="BE383">
        <v>0</v>
      </c>
      <c r="BF383">
        <v>0</v>
      </c>
      <c r="BG383" t="s">
        <v>207</v>
      </c>
      <c r="BH383" t="s">
        <v>207</v>
      </c>
      <c r="BI383">
        <v>0</v>
      </c>
      <c r="BJ383">
        <v>0</v>
      </c>
      <c r="BK383">
        <v>0</v>
      </c>
      <c r="BL383">
        <v>0</v>
      </c>
      <c r="BM383">
        <v>0</v>
      </c>
      <c r="BN383">
        <v>0</v>
      </c>
      <c r="BO383" t="s">
        <v>206</v>
      </c>
      <c r="BP383">
        <v>0</v>
      </c>
      <c r="BQ383">
        <v>0</v>
      </c>
      <c r="BR383">
        <v>0</v>
      </c>
      <c r="BS383">
        <v>0</v>
      </c>
      <c r="BT383" t="s">
        <v>206</v>
      </c>
      <c r="BU383">
        <v>0</v>
      </c>
      <c r="BV383">
        <v>0</v>
      </c>
      <c r="BW383">
        <v>0</v>
      </c>
      <c r="BX383">
        <v>0</v>
      </c>
      <c r="BY383" t="s">
        <v>206</v>
      </c>
      <c r="BZ383">
        <v>0</v>
      </c>
      <c r="CA383">
        <v>0</v>
      </c>
      <c r="CB383">
        <v>0</v>
      </c>
      <c r="CC383">
        <v>0</v>
      </c>
      <c r="CD383" t="s">
        <v>206</v>
      </c>
      <c r="CE383">
        <v>0</v>
      </c>
      <c r="CF383">
        <v>0</v>
      </c>
      <c r="CG383">
        <v>0</v>
      </c>
      <c r="CH383">
        <v>0</v>
      </c>
      <c r="CI383" t="s">
        <v>206</v>
      </c>
      <c r="CJ383">
        <v>0</v>
      </c>
      <c r="CK383">
        <v>0</v>
      </c>
      <c r="CL383">
        <v>0</v>
      </c>
      <c r="CM383">
        <v>0</v>
      </c>
      <c r="CN383" t="s">
        <v>206</v>
      </c>
      <c r="CO383" t="s">
        <v>207</v>
      </c>
      <c r="CP383">
        <v>0</v>
      </c>
      <c r="CQ383">
        <v>0</v>
      </c>
      <c r="CR383">
        <v>0</v>
      </c>
      <c r="CS383">
        <v>0</v>
      </c>
      <c r="CT383">
        <v>0</v>
      </c>
      <c r="CU383" t="s">
        <v>206</v>
      </c>
      <c r="CV383">
        <v>0</v>
      </c>
      <c r="CW383">
        <v>0</v>
      </c>
      <c r="CX383">
        <v>1560</v>
      </c>
      <c r="CY383">
        <v>7800</v>
      </c>
      <c r="CZ383" t="s">
        <v>219</v>
      </c>
      <c r="DA383">
        <f>Table1[[#This Row],[i- returnees internal present household]]+Table1[[#This Row],[k- abroad returnee household]]</f>
        <v>464</v>
      </c>
      <c r="DB383">
        <f>Table1[[#This Row],[i- returnees internal present individuals]]+Table1[[#This Row],[k- abroad returnee individuals]]</f>
        <v>2335</v>
      </c>
      <c r="DC383" t="s">
        <v>219</v>
      </c>
      <c r="DD383">
        <v>464</v>
      </c>
      <c r="DE383">
        <v>2335</v>
      </c>
      <c r="DF383">
        <v>0</v>
      </c>
      <c r="DG383">
        <v>0</v>
      </c>
      <c r="DH383" t="s">
        <v>207</v>
      </c>
      <c r="DI383" t="s">
        <v>207</v>
      </c>
      <c r="DJ383" t="s">
        <v>207</v>
      </c>
      <c r="DK383" t="s">
        <v>207</v>
      </c>
      <c r="DL383">
        <v>248</v>
      </c>
      <c r="DM383">
        <v>1240</v>
      </c>
      <c r="DN383" t="s">
        <v>271</v>
      </c>
      <c r="DO383" t="s">
        <v>481</v>
      </c>
      <c r="DP383" t="s">
        <v>210</v>
      </c>
      <c r="DQ383" t="s">
        <v>207</v>
      </c>
      <c r="DR383">
        <v>0</v>
      </c>
      <c r="DS383">
        <v>0</v>
      </c>
      <c r="DT383" t="s">
        <v>207</v>
      </c>
      <c r="DU383" t="s">
        <v>207</v>
      </c>
      <c r="DV383" t="s">
        <v>207</v>
      </c>
      <c r="DW383" t="s">
        <v>207</v>
      </c>
      <c r="DX383">
        <v>110</v>
      </c>
      <c r="DY383">
        <v>550</v>
      </c>
      <c r="DZ383" t="s">
        <v>271</v>
      </c>
      <c r="EA383" t="s">
        <v>481</v>
      </c>
      <c r="EB383" t="s">
        <v>210</v>
      </c>
      <c r="EC383" t="s">
        <v>207</v>
      </c>
      <c r="ED383">
        <v>106</v>
      </c>
      <c r="EE383">
        <v>545</v>
      </c>
      <c r="EF383" t="s">
        <v>253</v>
      </c>
      <c r="EG383" t="s">
        <v>254</v>
      </c>
      <c r="EH383" t="s">
        <v>210</v>
      </c>
      <c r="EI383" t="s">
        <v>207</v>
      </c>
      <c r="EJ383">
        <v>0</v>
      </c>
      <c r="EK383">
        <v>0</v>
      </c>
      <c r="EL383" t="s">
        <v>206</v>
      </c>
      <c r="EM383">
        <v>0</v>
      </c>
      <c r="EN383">
        <v>0</v>
      </c>
      <c r="EO383">
        <v>0</v>
      </c>
      <c r="EP383">
        <v>0</v>
      </c>
      <c r="EQ383" t="s">
        <v>207</v>
      </c>
      <c r="ER383" t="s">
        <v>207</v>
      </c>
      <c r="ES383" t="s">
        <v>207</v>
      </c>
      <c r="ET383" t="s">
        <v>207</v>
      </c>
      <c r="EU383">
        <v>0</v>
      </c>
      <c r="EV383">
        <v>0</v>
      </c>
      <c r="EW383" t="s">
        <v>207</v>
      </c>
      <c r="EX383" t="s">
        <v>207</v>
      </c>
      <c r="EY383" t="s">
        <v>207</v>
      </c>
      <c r="EZ383" t="s">
        <v>207</v>
      </c>
      <c r="FA383">
        <v>0</v>
      </c>
      <c r="FB383">
        <v>0</v>
      </c>
      <c r="FC383" t="s">
        <v>207</v>
      </c>
      <c r="FD383" t="s">
        <v>207</v>
      </c>
      <c r="FE383" t="s">
        <v>207</v>
      </c>
      <c r="FF383" t="s">
        <v>207</v>
      </c>
      <c r="FG383">
        <v>0</v>
      </c>
      <c r="FH383">
        <v>0</v>
      </c>
      <c r="FI383" t="s">
        <v>207</v>
      </c>
      <c r="FJ383" t="s">
        <v>207</v>
      </c>
      <c r="FK383" t="s">
        <v>207</v>
      </c>
      <c r="FL383" t="s">
        <v>207</v>
      </c>
      <c r="FM383">
        <v>0</v>
      </c>
      <c r="FN383">
        <v>0</v>
      </c>
      <c r="FO383" t="s">
        <v>207</v>
      </c>
      <c r="FP383" t="s">
        <v>207</v>
      </c>
      <c r="FQ383" t="s">
        <v>207</v>
      </c>
      <c r="FR383" t="s">
        <v>207</v>
      </c>
      <c r="FS383">
        <v>0</v>
      </c>
      <c r="FT383">
        <v>0</v>
      </c>
      <c r="FU383">
        <v>124</v>
      </c>
      <c r="FV383">
        <v>621</v>
      </c>
      <c r="FW383">
        <v>242</v>
      </c>
      <c r="FX383">
        <v>1220</v>
      </c>
      <c r="FY383">
        <v>98</v>
      </c>
      <c r="FZ383">
        <v>494</v>
      </c>
      <c r="GA383">
        <v>0</v>
      </c>
      <c r="GB383">
        <v>0</v>
      </c>
      <c r="GC383" t="s">
        <v>219</v>
      </c>
      <c r="GD383">
        <v>56</v>
      </c>
      <c r="GE383">
        <v>280</v>
      </c>
      <c r="GF383" t="s">
        <v>219</v>
      </c>
      <c r="GG383" t="s">
        <v>253</v>
      </c>
      <c r="GH383" t="s">
        <v>254</v>
      </c>
      <c r="GI383" t="s">
        <v>206</v>
      </c>
      <c r="GJ383" t="s">
        <v>207</v>
      </c>
      <c r="GK383" t="s">
        <v>219</v>
      </c>
      <c r="GL383">
        <v>9</v>
      </c>
      <c r="GM383">
        <v>45</v>
      </c>
      <c r="GN383" t="s">
        <v>206</v>
      </c>
      <c r="GO383" t="s">
        <v>211</v>
      </c>
      <c r="GP383" t="s">
        <v>212</v>
      </c>
      <c r="GQ383" t="s">
        <v>212</v>
      </c>
      <c r="GR383" t="s">
        <v>220</v>
      </c>
    </row>
    <row r="384" spans="1:200" x14ac:dyDescent="0.2">
      <c r="A384" t="s">
        <v>333</v>
      </c>
      <c r="B384" t="s">
        <v>271</v>
      </c>
      <c r="C384" t="s">
        <v>1410</v>
      </c>
      <c r="D384" t="s">
        <v>483</v>
      </c>
      <c r="E384" t="s">
        <v>1425</v>
      </c>
      <c r="F384" t="s">
        <v>1426</v>
      </c>
      <c r="G384">
        <v>9</v>
      </c>
      <c r="H384">
        <v>9</v>
      </c>
      <c r="I384" t="s">
        <v>219</v>
      </c>
      <c r="J384">
        <v>373</v>
      </c>
      <c r="K384">
        <v>1865</v>
      </c>
      <c r="L384">
        <v>211</v>
      </c>
      <c r="M384">
        <v>1055</v>
      </c>
      <c r="N384" t="s">
        <v>271</v>
      </c>
      <c r="O384" t="s">
        <v>483</v>
      </c>
      <c r="P384">
        <v>98</v>
      </c>
      <c r="Q384">
        <v>490</v>
      </c>
      <c r="R384" t="s">
        <v>271</v>
      </c>
      <c r="S384" t="s">
        <v>483</v>
      </c>
      <c r="T384">
        <v>64</v>
      </c>
      <c r="U384">
        <v>320</v>
      </c>
      <c r="V384" t="s">
        <v>271</v>
      </c>
      <c r="W384" t="s">
        <v>483</v>
      </c>
      <c r="X384">
        <v>0</v>
      </c>
      <c r="Y384">
        <v>0</v>
      </c>
      <c r="Z384" t="s">
        <v>207</v>
      </c>
      <c r="AA384" t="s">
        <v>207</v>
      </c>
      <c r="AB384">
        <v>0</v>
      </c>
      <c r="AC384">
        <v>0</v>
      </c>
      <c r="AD384" t="s">
        <v>207</v>
      </c>
      <c r="AE384" t="s">
        <v>207</v>
      </c>
      <c r="AF384">
        <v>0</v>
      </c>
      <c r="AG384">
        <v>0</v>
      </c>
      <c r="AH384" t="s">
        <v>207</v>
      </c>
      <c r="AI384" t="s">
        <v>207</v>
      </c>
      <c r="AJ384">
        <v>0</v>
      </c>
      <c r="AK384">
        <v>0</v>
      </c>
      <c r="AL384" t="s">
        <v>219</v>
      </c>
      <c r="AM384">
        <v>7</v>
      </c>
      <c r="AN384">
        <v>33</v>
      </c>
      <c r="AO384">
        <v>4</v>
      </c>
      <c r="AP384">
        <v>20</v>
      </c>
      <c r="AQ384" t="s">
        <v>782</v>
      </c>
      <c r="AR384" t="s">
        <v>800</v>
      </c>
      <c r="AS384">
        <v>3</v>
      </c>
      <c r="AT384">
        <v>13</v>
      </c>
      <c r="AU384" t="s">
        <v>281</v>
      </c>
      <c r="AV384" t="s">
        <v>393</v>
      </c>
      <c r="AW384">
        <v>0</v>
      </c>
      <c r="AX384">
        <v>0</v>
      </c>
      <c r="AY384" t="s">
        <v>207</v>
      </c>
      <c r="AZ384" t="s">
        <v>207</v>
      </c>
      <c r="BA384">
        <v>0</v>
      </c>
      <c r="BB384">
        <v>0</v>
      </c>
      <c r="BC384" t="s">
        <v>207</v>
      </c>
      <c r="BD384" t="s">
        <v>207</v>
      </c>
      <c r="BE384">
        <v>0</v>
      </c>
      <c r="BF384">
        <v>0</v>
      </c>
      <c r="BG384" t="s">
        <v>207</v>
      </c>
      <c r="BH384" t="s">
        <v>207</v>
      </c>
      <c r="BI384">
        <v>0</v>
      </c>
      <c r="BJ384">
        <v>0</v>
      </c>
      <c r="BK384">
        <v>1055</v>
      </c>
      <c r="BL384">
        <v>0</v>
      </c>
      <c r="BM384">
        <v>0</v>
      </c>
      <c r="BN384">
        <v>0</v>
      </c>
      <c r="BO384" t="s">
        <v>206</v>
      </c>
      <c r="BP384">
        <v>490</v>
      </c>
      <c r="BQ384">
        <v>0</v>
      </c>
      <c r="BR384">
        <v>0</v>
      </c>
      <c r="BS384">
        <v>0</v>
      </c>
      <c r="BT384" t="s">
        <v>206</v>
      </c>
      <c r="BU384">
        <v>320</v>
      </c>
      <c r="BV384">
        <v>0</v>
      </c>
      <c r="BW384">
        <v>0</v>
      </c>
      <c r="BX384">
        <v>0</v>
      </c>
      <c r="BY384" t="s">
        <v>206</v>
      </c>
      <c r="BZ384">
        <v>0</v>
      </c>
      <c r="CA384">
        <v>0</v>
      </c>
      <c r="CB384">
        <v>0</v>
      </c>
      <c r="CC384">
        <v>0</v>
      </c>
      <c r="CD384" t="s">
        <v>206</v>
      </c>
      <c r="CE384">
        <v>0</v>
      </c>
      <c r="CF384">
        <v>0</v>
      </c>
      <c r="CG384">
        <v>0</v>
      </c>
      <c r="CH384">
        <v>0</v>
      </c>
      <c r="CI384" t="s">
        <v>206</v>
      </c>
      <c r="CJ384">
        <v>0</v>
      </c>
      <c r="CK384">
        <v>0</v>
      </c>
      <c r="CL384">
        <v>0</v>
      </c>
      <c r="CM384">
        <v>0</v>
      </c>
      <c r="CN384" t="s">
        <v>206</v>
      </c>
      <c r="CO384" t="s">
        <v>207</v>
      </c>
      <c r="CP384">
        <v>0</v>
      </c>
      <c r="CQ384">
        <v>343</v>
      </c>
      <c r="CR384">
        <v>1715</v>
      </c>
      <c r="CS384">
        <v>30</v>
      </c>
      <c r="CT384">
        <v>150</v>
      </c>
      <c r="CU384" t="s">
        <v>219</v>
      </c>
      <c r="CV384">
        <v>156</v>
      </c>
      <c r="CW384">
        <v>780</v>
      </c>
      <c r="CX384">
        <v>1248</v>
      </c>
      <c r="CY384">
        <v>6240</v>
      </c>
      <c r="CZ384" t="s">
        <v>219</v>
      </c>
      <c r="DA384">
        <f>Table1[[#This Row],[i- returnees internal present household]]+Table1[[#This Row],[k- abroad returnee household]]</f>
        <v>1125</v>
      </c>
      <c r="DB384">
        <f>Table1[[#This Row],[i- returnees internal present individuals]]+Table1[[#This Row],[k- abroad returnee individuals]]</f>
        <v>6279</v>
      </c>
      <c r="DC384" t="s">
        <v>219</v>
      </c>
      <c r="DD384">
        <v>914</v>
      </c>
      <c r="DE384">
        <v>5096</v>
      </c>
      <c r="DF384">
        <v>0</v>
      </c>
      <c r="DG384">
        <v>0</v>
      </c>
      <c r="DH384" t="s">
        <v>207</v>
      </c>
      <c r="DI384" t="s">
        <v>207</v>
      </c>
      <c r="DJ384" t="s">
        <v>207</v>
      </c>
      <c r="DK384" t="s">
        <v>207</v>
      </c>
      <c r="DL384">
        <v>190</v>
      </c>
      <c r="DM384">
        <v>953</v>
      </c>
      <c r="DN384" t="s">
        <v>271</v>
      </c>
      <c r="DO384" t="s">
        <v>483</v>
      </c>
      <c r="DP384" t="s">
        <v>210</v>
      </c>
      <c r="DQ384" t="s">
        <v>207</v>
      </c>
      <c r="DR384">
        <v>256</v>
      </c>
      <c r="DS384">
        <v>1536</v>
      </c>
      <c r="DT384" t="s">
        <v>271</v>
      </c>
      <c r="DU384" t="s">
        <v>483</v>
      </c>
      <c r="DV384" t="s">
        <v>210</v>
      </c>
      <c r="DW384" t="s">
        <v>207</v>
      </c>
      <c r="DX384">
        <v>253</v>
      </c>
      <c r="DY384">
        <v>1505</v>
      </c>
      <c r="DZ384" t="s">
        <v>271</v>
      </c>
      <c r="EA384" t="s">
        <v>483</v>
      </c>
      <c r="EB384" t="s">
        <v>210</v>
      </c>
      <c r="EC384" t="s">
        <v>207</v>
      </c>
      <c r="ED384">
        <v>215</v>
      </c>
      <c r="EE384">
        <v>1102</v>
      </c>
      <c r="EF384" t="s">
        <v>271</v>
      </c>
      <c r="EG384" t="s">
        <v>483</v>
      </c>
      <c r="EH384" t="s">
        <v>210</v>
      </c>
      <c r="EI384" t="s">
        <v>207</v>
      </c>
      <c r="EJ384">
        <v>0</v>
      </c>
      <c r="EK384">
        <v>0</v>
      </c>
      <c r="EL384" t="s">
        <v>219</v>
      </c>
      <c r="EM384">
        <v>211</v>
      </c>
      <c r="EN384">
        <v>1183</v>
      </c>
      <c r="EO384">
        <v>0</v>
      </c>
      <c r="EP384">
        <v>0</v>
      </c>
      <c r="EQ384" t="s">
        <v>207</v>
      </c>
      <c r="ER384" t="s">
        <v>207</v>
      </c>
      <c r="ES384" t="s">
        <v>207</v>
      </c>
      <c r="ET384" t="s">
        <v>207</v>
      </c>
      <c r="EU384">
        <v>0</v>
      </c>
      <c r="EV384">
        <v>0</v>
      </c>
      <c r="EW384" t="s">
        <v>207</v>
      </c>
      <c r="EX384" t="s">
        <v>207</v>
      </c>
      <c r="EY384" t="s">
        <v>207</v>
      </c>
      <c r="EZ384" t="s">
        <v>207</v>
      </c>
      <c r="FA384">
        <v>75</v>
      </c>
      <c r="FB384">
        <v>378</v>
      </c>
      <c r="FC384" t="s">
        <v>281</v>
      </c>
      <c r="FD384" t="s">
        <v>1427</v>
      </c>
      <c r="FE384" t="s">
        <v>210</v>
      </c>
      <c r="FF384" t="s">
        <v>207</v>
      </c>
      <c r="FG384">
        <v>62</v>
      </c>
      <c r="FH384">
        <v>375</v>
      </c>
      <c r="FI384" t="s">
        <v>782</v>
      </c>
      <c r="FJ384" t="s">
        <v>800</v>
      </c>
      <c r="FK384" t="s">
        <v>210</v>
      </c>
      <c r="FL384" t="s">
        <v>207</v>
      </c>
      <c r="FM384">
        <v>74</v>
      </c>
      <c r="FN384">
        <v>430</v>
      </c>
      <c r="FO384" t="s">
        <v>782</v>
      </c>
      <c r="FP384" t="s">
        <v>800</v>
      </c>
      <c r="FQ384" t="s">
        <v>210</v>
      </c>
      <c r="FR384" t="s">
        <v>207</v>
      </c>
      <c r="FS384">
        <v>0</v>
      </c>
      <c r="FT384">
        <v>0</v>
      </c>
      <c r="FU384">
        <v>197</v>
      </c>
      <c r="FV384">
        <v>1070</v>
      </c>
      <c r="FW384">
        <v>608</v>
      </c>
      <c r="FX384">
        <v>3605</v>
      </c>
      <c r="FY384">
        <v>320</v>
      </c>
      <c r="FZ384">
        <v>1604</v>
      </c>
      <c r="GA384">
        <v>0</v>
      </c>
      <c r="GB384">
        <v>0</v>
      </c>
      <c r="GC384" t="s">
        <v>219</v>
      </c>
      <c r="GD384">
        <v>261</v>
      </c>
      <c r="GE384">
        <v>1305</v>
      </c>
      <c r="GF384" t="s">
        <v>219</v>
      </c>
      <c r="GG384" t="s">
        <v>271</v>
      </c>
      <c r="GH384" t="s">
        <v>483</v>
      </c>
      <c r="GI384" t="s">
        <v>206</v>
      </c>
      <c r="GJ384" t="s">
        <v>207</v>
      </c>
      <c r="GK384" t="s">
        <v>219</v>
      </c>
      <c r="GL384">
        <v>72</v>
      </c>
      <c r="GM384">
        <v>360</v>
      </c>
      <c r="GN384" t="s">
        <v>219</v>
      </c>
      <c r="GO384" t="s">
        <v>211</v>
      </c>
      <c r="GP384" t="s">
        <v>212</v>
      </c>
      <c r="GQ384" t="s">
        <v>211</v>
      </c>
      <c r="GR384" t="s">
        <v>1428</v>
      </c>
    </row>
    <row r="385" spans="1:200" x14ac:dyDescent="0.2">
      <c r="A385" t="s">
        <v>202</v>
      </c>
      <c r="B385" t="s">
        <v>203</v>
      </c>
      <c r="C385" t="s">
        <v>1420</v>
      </c>
      <c r="D385" t="s">
        <v>1089</v>
      </c>
      <c r="E385" t="s">
        <v>1429</v>
      </c>
      <c r="F385" t="s">
        <v>1430</v>
      </c>
      <c r="G385">
        <v>9</v>
      </c>
      <c r="H385">
        <v>9</v>
      </c>
      <c r="I385" t="s">
        <v>219</v>
      </c>
      <c r="J385">
        <v>269</v>
      </c>
      <c r="K385">
        <v>1345</v>
      </c>
      <c r="L385">
        <v>0</v>
      </c>
      <c r="M385">
        <v>0</v>
      </c>
      <c r="N385" t="s">
        <v>207</v>
      </c>
      <c r="O385" t="s">
        <v>207</v>
      </c>
      <c r="P385">
        <v>62</v>
      </c>
      <c r="Q385">
        <v>262</v>
      </c>
      <c r="R385" t="s">
        <v>203</v>
      </c>
      <c r="S385" t="s">
        <v>1089</v>
      </c>
      <c r="T385">
        <v>49</v>
      </c>
      <c r="U385">
        <v>278</v>
      </c>
      <c r="V385" t="s">
        <v>203</v>
      </c>
      <c r="W385" t="s">
        <v>1089</v>
      </c>
      <c r="X385">
        <v>70</v>
      </c>
      <c r="Y385">
        <v>352</v>
      </c>
      <c r="Z385" t="s">
        <v>203</v>
      </c>
      <c r="AA385" t="s">
        <v>1089</v>
      </c>
      <c r="AB385">
        <v>54</v>
      </c>
      <c r="AC385">
        <v>301</v>
      </c>
      <c r="AD385" t="s">
        <v>203</v>
      </c>
      <c r="AE385" t="s">
        <v>1089</v>
      </c>
      <c r="AF385">
        <v>34</v>
      </c>
      <c r="AG385">
        <v>152</v>
      </c>
      <c r="AH385" t="s">
        <v>203</v>
      </c>
      <c r="AI385" t="s">
        <v>1089</v>
      </c>
      <c r="AJ385">
        <v>0</v>
      </c>
      <c r="AK385">
        <v>0</v>
      </c>
      <c r="AL385" t="s">
        <v>219</v>
      </c>
      <c r="AM385">
        <v>215</v>
      </c>
      <c r="AN385">
        <v>1076</v>
      </c>
      <c r="AO385">
        <v>49</v>
      </c>
      <c r="AP385">
        <v>247</v>
      </c>
      <c r="AQ385" t="s">
        <v>208</v>
      </c>
      <c r="AR385" t="s">
        <v>209</v>
      </c>
      <c r="AS385">
        <v>43</v>
      </c>
      <c r="AT385">
        <v>217</v>
      </c>
      <c r="AU385" t="s">
        <v>208</v>
      </c>
      <c r="AV385" t="s">
        <v>209</v>
      </c>
      <c r="AW385">
        <v>70</v>
      </c>
      <c r="AX385">
        <v>352</v>
      </c>
      <c r="AY385" t="s">
        <v>208</v>
      </c>
      <c r="AZ385" t="s">
        <v>209</v>
      </c>
      <c r="BA385">
        <v>53</v>
      </c>
      <c r="BB385">
        <v>260</v>
      </c>
      <c r="BC385" t="s">
        <v>208</v>
      </c>
      <c r="BD385" t="s">
        <v>209</v>
      </c>
      <c r="BE385">
        <v>0</v>
      </c>
      <c r="BF385">
        <v>0</v>
      </c>
      <c r="BG385" t="s">
        <v>207</v>
      </c>
      <c r="BH385" t="s">
        <v>207</v>
      </c>
      <c r="BI385">
        <v>0</v>
      </c>
      <c r="BJ385">
        <v>0</v>
      </c>
      <c r="BK385">
        <v>0</v>
      </c>
      <c r="BL385">
        <v>0</v>
      </c>
      <c r="BM385">
        <v>0</v>
      </c>
      <c r="BN385">
        <v>0</v>
      </c>
      <c r="BO385" t="s">
        <v>206</v>
      </c>
      <c r="BP385">
        <v>126</v>
      </c>
      <c r="BQ385">
        <v>0</v>
      </c>
      <c r="BR385">
        <v>0</v>
      </c>
      <c r="BS385">
        <v>136</v>
      </c>
      <c r="BT385" t="s">
        <v>206</v>
      </c>
      <c r="BU385">
        <v>0</v>
      </c>
      <c r="BV385">
        <v>163</v>
      </c>
      <c r="BW385">
        <v>0</v>
      </c>
      <c r="BX385">
        <v>115</v>
      </c>
      <c r="BY385" t="s">
        <v>206</v>
      </c>
      <c r="BZ385">
        <v>0</v>
      </c>
      <c r="CA385">
        <v>0</v>
      </c>
      <c r="CB385">
        <v>125</v>
      </c>
      <c r="CC385">
        <v>227</v>
      </c>
      <c r="CD385" t="s">
        <v>206</v>
      </c>
      <c r="CE385">
        <v>0</v>
      </c>
      <c r="CF385">
        <v>0</v>
      </c>
      <c r="CG385">
        <v>159</v>
      </c>
      <c r="CH385">
        <v>142</v>
      </c>
      <c r="CI385" t="s">
        <v>206</v>
      </c>
      <c r="CJ385">
        <v>0</v>
      </c>
      <c r="CK385">
        <v>0</v>
      </c>
      <c r="CL385">
        <v>152</v>
      </c>
      <c r="CM385">
        <v>0</v>
      </c>
      <c r="CN385" t="s">
        <v>206</v>
      </c>
      <c r="CO385" t="s">
        <v>207</v>
      </c>
      <c r="CP385">
        <v>0</v>
      </c>
      <c r="CQ385">
        <v>0</v>
      </c>
      <c r="CR385">
        <v>0</v>
      </c>
      <c r="CS385">
        <v>269</v>
      </c>
      <c r="CT385">
        <v>1345</v>
      </c>
      <c r="CU385" t="s">
        <v>219</v>
      </c>
      <c r="CV385">
        <v>120</v>
      </c>
      <c r="CW385">
        <v>600</v>
      </c>
      <c r="CX385">
        <v>690</v>
      </c>
      <c r="CY385">
        <v>3450</v>
      </c>
      <c r="CZ385" t="s">
        <v>219</v>
      </c>
      <c r="DA385">
        <f>Table1[[#This Row],[i- returnees internal present household]]+Table1[[#This Row],[k- abroad returnee household]]</f>
        <v>1124</v>
      </c>
      <c r="DB385">
        <f>Table1[[#This Row],[i- returnees internal present individuals]]+Table1[[#This Row],[k- abroad returnee individuals]]</f>
        <v>6412</v>
      </c>
      <c r="DC385" t="s">
        <v>219</v>
      </c>
      <c r="DD385">
        <v>720</v>
      </c>
      <c r="DE385">
        <v>4392</v>
      </c>
      <c r="DF385">
        <v>68</v>
      </c>
      <c r="DG385">
        <v>340</v>
      </c>
      <c r="DH385" t="s">
        <v>203</v>
      </c>
      <c r="DI385" t="s">
        <v>1089</v>
      </c>
      <c r="DJ385" t="s">
        <v>210</v>
      </c>
      <c r="DK385" t="s">
        <v>207</v>
      </c>
      <c r="DL385">
        <v>52</v>
      </c>
      <c r="DM385">
        <v>260</v>
      </c>
      <c r="DN385" t="s">
        <v>203</v>
      </c>
      <c r="DO385" t="s">
        <v>1089</v>
      </c>
      <c r="DP385" t="s">
        <v>210</v>
      </c>
      <c r="DQ385" t="s">
        <v>207</v>
      </c>
      <c r="DR385">
        <v>308</v>
      </c>
      <c r="DS385">
        <v>1938</v>
      </c>
      <c r="DT385" t="s">
        <v>203</v>
      </c>
      <c r="DU385" t="s">
        <v>1089</v>
      </c>
      <c r="DV385" t="s">
        <v>210</v>
      </c>
      <c r="DW385" t="s">
        <v>207</v>
      </c>
      <c r="DX385">
        <v>292</v>
      </c>
      <c r="DY385">
        <v>1854</v>
      </c>
      <c r="DZ385" t="s">
        <v>203</v>
      </c>
      <c r="EA385" t="s">
        <v>1089</v>
      </c>
      <c r="EB385" t="s">
        <v>210</v>
      </c>
      <c r="EC385" t="s">
        <v>207</v>
      </c>
      <c r="ED385">
        <v>0</v>
      </c>
      <c r="EE385">
        <v>0</v>
      </c>
      <c r="EF385" t="s">
        <v>207</v>
      </c>
      <c r="EG385" t="s">
        <v>207</v>
      </c>
      <c r="EH385" t="s">
        <v>207</v>
      </c>
      <c r="EI385" t="s">
        <v>207</v>
      </c>
      <c r="EJ385">
        <v>0</v>
      </c>
      <c r="EK385">
        <v>0</v>
      </c>
      <c r="EL385" t="s">
        <v>219</v>
      </c>
      <c r="EM385">
        <v>404</v>
      </c>
      <c r="EN385">
        <v>2020</v>
      </c>
      <c r="EO385">
        <v>82</v>
      </c>
      <c r="EP385">
        <v>410</v>
      </c>
      <c r="EQ385" t="s">
        <v>208</v>
      </c>
      <c r="ER385" t="s">
        <v>209</v>
      </c>
      <c r="ES385" t="s">
        <v>210</v>
      </c>
      <c r="ET385" t="s">
        <v>207</v>
      </c>
      <c r="EU385">
        <v>94</v>
      </c>
      <c r="EV385">
        <v>470</v>
      </c>
      <c r="EW385" t="s">
        <v>208</v>
      </c>
      <c r="EX385" t="s">
        <v>209</v>
      </c>
      <c r="EY385" t="s">
        <v>210</v>
      </c>
      <c r="EZ385" t="s">
        <v>207</v>
      </c>
      <c r="FA385">
        <v>109</v>
      </c>
      <c r="FB385">
        <v>545</v>
      </c>
      <c r="FC385" t="s">
        <v>208</v>
      </c>
      <c r="FD385" t="s">
        <v>209</v>
      </c>
      <c r="FE385" t="s">
        <v>210</v>
      </c>
      <c r="FF385" t="s">
        <v>207</v>
      </c>
      <c r="FG385">
        <v>119</v>
      </c>
      <c r="FH385">
        <v>595</v>
      </c>
      <c r="FI385" t="s">
        <v>208</v>
      </c>
      <c r="FJ385" t="s">
        <v>209</v>
      </c>
      <c r="FK385" t="s">
        <v>210</v>
      </c>
      <c r="FL385" t="s">
        <v>207</v>
      </c>
      <c r="FM385">
        <v>0</v>
      </c>
      <c r="FN385">
        <v>0</v>
      </c>
      <c r="FO385" t="s">
        <v>207</v>
      </c>
      <c r="FP385" t="s">
        <v>207</v>
      </c>
      <c r="FQ385" t="s">
        <v>207</v>
      </c>
      <c r="FR385" t="s">
        <v>207</v>
      </c>
      <c r="FS385">
        <v>0</v>
      </c>
      <c r="FT385">
        <v>0</v>
      </c>
      <c r="FU385">
        <v>727</v>
      </c>
      <c r="FV385">
        <v>4067</v>
      </c>
      <c r="FW385">
        <v>307</v>
      </c>
      <c r="FX385">
        <v>1895</v>
      </c>
      <c r="FY385">
        <v>90</v>
      </c>
      <c r="FZ385">
        <v>450</v>
      </c>
      <c r="GA385">
        <v>0</v>
      </c>
      <c r="GB385">
        <v>0</v>
      </c>
      <c r="GC385" t="s">
        <v>219</v>
      </c>
      <c r="GD385">
        <v>41</v>
      </c>
      <c r="GE385">
        <v>205</v>
      </c>
      <c r="GF385" t="s">
        <v>219</v>
      </c>
      <c r="GG385" t="s">
        <v>203</v>
      </c>
      <c r="GH385" t="s">
        <v>241</v>
      </c>
      <c r="GI385" t="s">
        <v>219</v>
      </c>
      <c r="GJ385" t="s">
        <v>208</v>
      </c>
      <c r="GK385" t="s">
        <v>219</v>
      </c>
      <c r="GL385">
        <v>42</v>
      </c>
      <c r="GM385">
        <v>210</v>
      </c>
      <c r="GN385" t="s">
        <v>219</v>
      </c>
      <c r="GO385" t="s">
        <v>212</v>
      </c>
      <c r="GP385" t="s">
        <v>212</v>
      </c>
      <c r="GQ385" t="s">
        <v>237</v>
      </c>
      <c r="GR385" t="s">
        <v>1431</v>
      </c>
    </row>
    <row r="386" spans="1:200" x14ac:dyDescent="0.2">
      <c r="A386" t="s">
        <v>333</v>
      </c>
      <c r="B386" t="s">
        <v>271</v>
      </c>
      <c r="C386" t="s">
        <v>824</v>
      </c>
      <c r="D386" t="s">
        <v>825</v>
      </c>
      <c r="E386" t="s">
        <v>1432</v>
      </c>
      <c r="F386" t="s">
        <v>1433</v>
      </c>
      <c r="G386">
        <v>9</v>
      </c>
      <c r="H386">
        <v>9</v>
      </c>
      <c r="I386" t="s">
        <v>219</v>
      </c>
      <c r="J386">
        <v>147</v>
      </c>
      <c r="K386">
        <v>735</v>
      </c>
      <c r="L386">
        <v>117</v>
      </c>
      <c r="M386">
        <v>585</v>
      </c>
      <c r="N386" t="s">
        <v>271</v>
      </c>
      <c r="O386" t="s">
        <v>482</v>
      </c>
      <c r="P386">
        <v>30</v>
      </c>
      <c r="Q386">
        <v>150</v>
      </c>
      <c r="R386" t="s">
        <v>271</v>
      </c>
      <c r="S386" t="s">
        <v>482</v>
      </c>
      <c r="T386">
        <v>0</v>
      </c>
      <c r="U386">
        <v>0</v>
      </c>
      <c r="V386" t="s">
        <v>207</v>
      </c>
      <c r="W386" t="s">
        <v>207</v>
      </c>
      <c r="X386">
        <v>0</v>
      </c>
      <c r="Y386">
        <v>0</v>
      </c>
      <c r="Z386" t="s">
        <v>207</v>
      </c>
      <c r="AA386" t="s">
        <v>207</v>
      </c>
      <c r="AB386">
        <v>0</v>
      </c>
      <c r="AC386">
        <v>0</v>
      </c>
      <c r="AD386" t="s">
        <v>207</v>
      </c>
      <c r="AE386" t="s">
        <v>207</v>
      </c>
      <c r="AF386">
        <v>0</v>
      </c>
      <c r="AG386">
        <v>0</v>
      </c>
      <c r="AH386" t="s">
        <v>207</v>
      </c>
      <c r="AI386" t="s">
        <v>207</v>
      </c>
      <c r="AJ386">
        <v>0</v>
      </c>
      <c r="AK386">
        <v>0</v>
      </c>
      <c r="AL386" t="s">
        <v>206</v>
      </c>
      <c r="AM386">
        <v>0</v>
      </c>
      <c r="AN386">
        <v>0</v>
      </c>
      <c r="AO386">
        <v>0</v>
      </c>
      <c r="AP386">
        <v>0</v>
      </c>
      <c r="AQ386" t="s">
        <v>207</v>
      </c>
      <c r="AR386" t="s">
        <v>207</v>
      </c>
      <c r="AS386">
        <v>0</v>
      </c>
      <c r="AT386">
        <v>0</v>
      </c>
      <c r="AU386" t="s">
        <v>207</v>
      </c>
      <c r="AV386" t="s">
        <v>207</v>
      </c>
      <c r="AW386">
        <v>0</v>
      </c>
      <c r="AX386">
        <v>0</v>
      </c>
      <c r="AY386" t="s">
        <v>207</v>
      </c>
      <c r="AZ386" t="s">
        <v>207</v>
      </c>
      <c r="BA386">
        <v>0</v>
      </c>
      <c r="BB386">
        <v>0</v>
      </c>
      <c r="BC386" t="s">
        <v>207</v>
      </c>
      <c r="BD386" t="s">
        <v>207</v>
      </c>
      <c r="BE386">
        <v>0</v>
      </c>
      <c r="BF386">
        <v>0</v>
      </c>
      <c r="BG386" t="s">
        <v>207</v>
      </c>
      <c r="BH386" t="s">
        <v>207</v>
      </c>
      <c r="BI386">
        <v>0</v>
      </c>
      <c r="BJ386">
        <v>0</v>
      </c>
      <c r="BK386">
        <v>585</v>
      </c>
      <c r="BL386">
        <v>0</v>
      </c>
      <c r="BM386">
        <v>0</v>
      </c>
      <c r="BN386">
        <v>0</v>
      </c>
      <c r="BO386" t="s">
        <v>206</v>
      </c>
      <c r="BP386">
        <v>150</v>
      </c>
      <c r="BQ386">
        <v>0</v>
      </c>
      <c r="BR386">
        <v>0</v>
      </c>
      <c r="BS386">
        <v>0</v>
      </c>
      <c r="BT386" t="s">
        <v>206</v>
      </c>
      <c r="BU386">
        <v>0</v>
      </c>
      <c r="BV386">
        <v>0</v>
      </c>
      <c r="BW386">
        <v>0</v>
      </c>
      <c r="BX386">
        <v>0</v>
      </c>
      <c r="BY386" t="s">
        <v>206</v>
      </c>
      <c r="BZ386">
        <v>0</v>
      </c>
      <c r="CA386">
        <v>0</v>
      </c>
      <c r="CB386">
        <v>0</v>
      </c>
      <c r="CC386">
        <v>0</v>
      </c>
      <c r="CD386" t="s">
        <v>206</v>
      </c>
      <c r="CE386">
        <v>0</v>
      </c>
      <c r="CF386">
        <v>0</v>
      </c>
      <c r="CG386">
        <v>0</v>
      </c>
      <c r="CH386">
        <v>0</v>
      </c>
      <c r="CI386" t="s">
        <v>206</v>
      </c>
      <c r="CJ386">
        <v>0</v>
      </c>
      <c r="CK386">
        <v>0</v>
      </c>
      <c r="CL386">
        <v>0</v>
      </c>
      <c r="CM386">
        <v>0</v>
      </c>
      <c r="CN386" t="s">
        <v>206</v>
      </c>
      <c r="CO386" t="s">
        <v>207</v>
      </c>
      <c r="CP386">
        <v>0</v>
      </c>
      <c r="CQ386">
        <v>0</v>
      </c>
      <c r="CR386">
        <v>0</v>
      </c>
      <c r="CS386">
        <v>147</v>
      </c>
      <c r="CT386">
        <v>735</v>
      </c>
      <c r="CU386" t="s">
        <v>206</v>
      </c>
      <c r="CV386">
        <v>0</v>
      </c>
      <c r="CW386">
        <v>0</v>
      </c>
      <c r="CX386">
        <v>3326</v>
      </c>
      <c r="CY386">
        <v>16533</v>
      </c>
      <c r="CZ386" t="s">
        <v>219</v>
      </c>
      <c r="DA386">
        <f>Table1[[#This Row],[i- returnees internal present household]]+Table1[[#This Row],[k- abroad returnee household]]</f>
        <v>604</v>
      </c>
      <c r="DB386">
        <f>Table1[[#This Row],[i- returnees internal present individuals]]+Table1[[#This Row],[k- abroad returnee individuals]]</f>
        <v>3021</v>
      </c>
      <c r="DC386" t="s">
        <v>219</v>
      </c>
      <c r="DD386">
        <v>574</v>
      </c>
      <c r="DE386">
        <v>2871</v>
      </c>
      <c r="DF386">
        <v>246</v>
      </c>
      <c r="DG386">
        <v>1230</v>
      </c>
      <c r="DH386" t="s">
        <v>271</v>
      </c>
      <c r="DI386" t="s">
        <v>483</v>
      </c>
      <c r="DJ386" t="s">
        <v>210</v>
      </c>
      <c r="DK386" t="s">
        <v>207</v>
      </c>
      <c r="DL386">
        <v>230</v>
      </c>
      <c r="DM386">
        <v>1150</v>
      </c>
      <c r="DN386" t="s">
        <v>271</v>
      </c>
      <c r="DO386" t="s">
        <v>483</v>
      </c>
      <c r="DP386" t="s">
        <v>210</v>
      </c>
      <c r="DQ386" t="s">
        <v>207</v>
      </c>
      <c r="DR386">
        <v>98</v>
      </c>
      <c r="DS386">
        <v>491</v>
      </c>
      <c r="DT386" t="s">
        <v>271</v>
      </c>
      <c r="DU386" t="s">
        <v>483</v>
      </c>
      <c r="DV386" t="s">
        <v>210</v>
      </c>
      <c r="DW386" t="s">
        <v>207</v>
      </c>
      <c r="DX386">
        <v>0</v>
      </c>
      <c r="DY386">
        <v>0</v>
      </c>
      <c r="DZ386" t="s">
        <v>207</v>
      </c>
      <c r="EA386" t="s">
        <v>207</v>
      </c>
      <c r="EB386" t="s">
        <v>207</v>
      </c>
      <c r="EC386" t="s">
        <v>207</v>
      </c>
      <c r="ED386">
        <v>0</v>
      </c>
      <c r="EE386">
        <v>0</v>
      </c>
      <c r="EF386" t="s">
        <v>207</v>
      </c>
      <c r="EG386" t="s">
        <v>207</v>
      </c>
      <c r="EH386" t="s">
        <v>207</v>
      </c>
      <c r="EI386" t="s">
        <v>207</v>
      </c>
      <c r="EJ386">
        <v>0</v>
      </c>
      <c r="EK386">
        <v>0</v>
      </c>
      <c r="EL386" t="s">
        <v>219</v>
      </c>
      <c r="EM386">
        <v>30</v>
      </c>
      <c r="EN386">
        <v>150</v>
      </c>
      <c r="EO386">
        <v>30</v>
      </c>
      <c r="EP386">
        <v>150</v>
      </c>
      <c r="EQ386" t="s">
        <v>277</v>
      </c>
      <c r="ER386" t="s">
        <v>278</v>
      </c>
      <c r="ES386" t="s">
        <v>210</v>
      </c>
      <c r="ET386" t="s">
        <v>207</v>
      </c>
      <c r="EU386">
        <v>0</v>
      </c>
      <c r="EV386">
        <v>0</v>
      </c>
      <c r="EW386" t="s">
        <v>207</v>
      </c>
      <c r="EX386" t="s">
        <v>207</v>
      </c>
      <c r="EY386" t="s">
        <v>207</v>
      </c>
      <c r="EZ386" t="s">
        <v>207</v>
      </c>
      <c r="FA386">
        <v>0</v>
      </c>
      <c r="FB386">
        <v>0</v>
      </c>
      <c r="FC386" t="s">
        <v>207</v>
      </c>
      <c r="FD386" t="s">
        <v>207</v>
      </c>
      <c r="FE386" t="s">
        <v>207</v>
      </c>
      <c r="FF386" t="s">
        <v>207</v>
      </c>
      <c r="FG386">
        <v>0</v>
      </c>
      <c r="FH386">
        <v>0</v>
      </c>
      <c r="FI386" t="s">
        <v>207</v>
      </c>
      <c r="FJ386" t="s">
        <v>207</v>
      </c>
      <c r="FK386" t="s">
        <v>207</v>
      </c>
      <c r="FL386" t="s">
        <v>207</v>
      </c>
      <c r="FM386">
        <v>0</v>
      </c>
      <c r="FN386">
        <v>0</v>
      </c>
      <c r="FO386" t="s">
        <v>207</v>
      </c>
      <c r="FP386" t="s">
        <v>207</v>
      </c>
      <c r="FQ386" t="s">
        <v>207</v>
      </c>
      <c r="FR386" t="s">
        <v>207</v>
      </c>
      <c r="FS386">
        <v>0</v>
      </c>
      <c r="FT386">
        <v>0</v>
      </c>
      <c r="FU386">
        <v>162</v>
      </c>
      <c r="FV386">
        <v>810</v>
      </c>
      <c r="FW386">
        <v>386</v>
      </c>
      <c r="FX386">
        <v>1931</v>
      </c>
      <c r="FY386">
        <v>56</v>
      </c>
      <c r="FZ386">
        <v>280</v>
      </c>
      <c r="GA386">
        <v>0</v>
      </c>
      <c r="GB386">
        <v>0</v>
      </c>
      <c r="GC386" t="s">
        <v>219</v>
      </c>
      <c r="GD386">
        <v>146</v>
      </c>
      <c r="GE386">
        <v>730</v>
      </c>
      <c r="GF386" t="s">
        <v>219</v>
      </c>
      <c r="GG386" t="s">
        <v>271</v>
      </c>
      <c r="GH386" t="s">
        <v>483</v>
      </c>
      <c r="GI386" t="s">
        <v>206</v>
      </c>
      <c r="GJ386" t="s">
        <v>207</v>
      </c>
      <c r="GK386" t="s">
        <v>219</v>
      </c>
      <c r="GL386">
        <v>17</v>
      </c>
      <c r="GM386">
        <v>85</v>
      </c>
      <c r="GN386" t="s">
        <v>219</v>
      </c>
      <c r="GO386" t="s">
        <v>211</v>
      </c>
      <c r="GP386" t="s">
        <v>211</v>
      </c>
      <c r="GQ386" t="s">
        <v>212</v>
      </c>
      <c r="GR386" t="s">
        <v>1434</v>
      </c>
    </row>
    <row r="387" spans="1:200" x14ac:dyDescent="0.2">
      <c r="A387" t="s">
        <v>202</v>
      </c>
      <c r="B387" t="s">
        <v>203</v>
      </c>
      <c r="C387" t="s">
        <v>1015</v>
      </c>
      <c r="D387" t="s">
        <v>241</v>
      </c>
      <c r="E387" t="s">
        <v>1435</v>
      </c>
      <c r="F387" t="s">
        <v>947</v>
      </c>
      <c r="G387">
        <v>9</v>
      </c>
      <c r="H387">
        <v>9</v>
      </c>
      <c r="I387" t="s">
        <v>219</v>
      </c>
      <c r="J387">
        <v>98</v>
      </c>
      <c r="K387">
        <v>490</v>
      </c>
      <c r="L387">
        <v>13</v>
      </c>
      <c r="M387">
        <v>67</v>
      </c>
      <c r="N387" t="s">
        <v>203</v>
      </c>
      <c r="O387" t="s">
        <v>241</v>
      </c>
      <c r="P387">
        <v>28</v>
      </c>
      <c r="Q387">
        <v>138</v>
      </c>
      <c r="R387" t="s">
        <v>203</v>
      </c>
      <c r="S387" t="s">
        <v>241</v>
      </c>
      <c r="T387">
        <v>28</v>
      </c>
      <c r="U387">
        <v>141</v>
      </c>
      <c r="V387" t="s">
        <v>203</v>
      </c>
      <c r="W387" t="s">
        <v>241</v>
      </c>
      <c r="X387">
        <v>0</v>
      </c>
      <c r="Y387">
        <v>0</v>
      </c>
      <c r="Z387" t="s">
        <v>207</v>
      </c>
      <c r="AA387" t="s">
        <v>207</v>
      </c>
      <c r="AB387">
        <v>0</v>
      </c>
      <c r="AC387">
        <v>0</v>
      </c>
      <c r="AD387" t="s">
        <v>207</v>
      </c>
      <c r="AE387" t="s">
        <v>207</v>
      </c>
      <c r="AF387">
        <v>29</v>
      </c>
      <c r="AG387">
        <v>144</v>
      </c>
      <c r="AH387" t="s">
        <v>203</v>
      </c>
      <c r="AI387" t="s">
        <v>241</v>
      </c>
      <c r="AJ387">
        <v>0</v>
      </c>
      <c r="AK387">
        <v>0</v>
      </c>
      <c r="AL387" t="s">
        <v>219</v>
      </c>
      <c r="AM387">
        <v>79</v>
      </c>
      <c r="AN387">
        <v>395</v>
      </c>
      <c r="AO387">
        <v>27</v>
      </c>
      <c r="AP387">
        <v>135</v>
      </c>
      <c r="AQ387" t="s">
        <v>208</v>
      </c>
      <c r="AR387" t="s">
        <v>209</v>
      </c>
      <c r="AS387">
        <v>26</v>
      </c>
      <c r="AT387">
        <v>130</v>
      </c>
      <c r="AU387" t="s">
        <v>208</v>
      </c>
      <c r="AV387" t="s">
        <v>209</v>
      </c>
      <c r="AW387">
        <v>0</v>
      </c>
      <c r="AX387">
        <v>0</v>
      </c>
      <c r="AY387" t="s">
        <v>207</v>
      </c>
      <c r="AZ387" t="s">
        <v>207</v>
      </c>
      <c r="BA387">
        <v>0</v>
      </c>
      <c r="BB387">
        <v>0</v>
      </c>
      <c r="BC387" t="s">
        <v>207</v>
      </c>
      <c r="BD387" t="s">
        <v>207</v>
      </c>
      <c r="BE387">
        <v>26</v>
      </c>
      <c r="BF387">
        <v>130</v>
      </c>
      <c r="BG387" t="s">
        <v>208</v>
      </c>
      <c r="BH387" t="s">
        <v>209</v>
      </c>
      <c r="BI387">
        <v>0</v>
      </c>
      <c r="BJ387">
        <v>0</v>
      </c>
      <c r="BK387">
        <v>67</v>
      </c>
      <c r="BL387">
        <v>0</v>
      </c>
      <c r="BM387">
        <v>0</v>
      </c>
      <c r="BN387">
        <v>0</v>
      </c>
      <c r="BO387" t="s">
        <v>206</v>
      </c>
      <c r="BP387">
        <v>63</v>
      </c>
      <c r="BQ387">
        <v>0</v>
      </c>
      <c r="BR387">
        <v>0</v>
      </c>
      <c r="BS387">
        <v>75</v>
      </c>
      <c r="BT387" t="s">
        <v>206</v>
      </c>
      <c r="BU387">
        <v>69</v>
      </c>
      <c r="BV387">
        <v>0</v>
      </c>
      <c r="BW387">
        <v>0</v>
      </c>
      <c r="BX387">
        <v>72</v>
      </c>
      <c r="BY387" t="s">
        <v>206</v>
      </c>
      <c r="BZ387">
        <v>0</v>
      </c>
      <c r="CA387">
        <v>0</v>
      </c>
      <c r="CB387">
        <v>0</v>
      </c>
      <c r="CC387">
        <v>0</v>
      </c>
      <c r="CD387" t="s">
        <v>206</v>
      </c>
      <c r="CE387">
        <v>0</v>
      </c>
      <c r="CF387">
        <v>0</v>
      </c>
      <c r="CG387">
        <v>0</v>
      </c>
      <c r="CH387">
        <v>0</v>
      </c>
      <c r="CI387" t="s">
        <v>206</v>
      </c>
      <c r="CJ387">
        <v>72</v>
      </c>
      <c r="CK387">
        <v>0</v>
      </c>
      <c r="CL387">
        <v>0</v>
      </c>
      <c r="CM387">
        <v>72</v>
      </c>
      <c r="CN387" t="s">
        <v>206</v>
      </c>
      <c r="CO387" t="s">
        <v>207</v>
      </c>
      <c r="CP387">
        <v>0</v>
      </c>
      <c r="CQ387">
        <v>0</v>
      </c>
      <c r="CR387">
        <v>0</v>
      </c>
      <c r="CS387">
        <v>98</v>
      </c>
      <c r="CT387">
        <v>490</v>
      </c>
      <c r="CU387" t="s">
        <v>219</v>
      </c>
      <c r="CV387">
        <v>49</v>
      </c>
      <c r="CW387">
        <v>245</v>
      </c>
      <c r="CX387">
        <v>62</v>
      </c>
      <c r="CY387">
        <v>310</v>
      </c>
      <c r="CZ387" t="s">
        <v>219</v>
      </c>
      <c r="DA387">
        <f>Table1[[#This Row],[i- returnees internal present household]]+Table1[[#This Row],[k- abroad returnee household]]</f>
        <v>129</v>
      </c>
      <c r="DB387">
        <f>Table1[[#This Row],[i- returnees internal present individuals]]+Table1[[#This Row],[k- abroad returnee individuals]]</f>
        <v>645</v>
      </c>
      <c r="DC387" t="s">
        <v>219</v>
      </c>
      <c r="DD387">
        <v>70</v>
      </c>
      <c r="DE387">
        <v>350</v>
      </c>
      <c r="DF387">
        <v>23</v>
      </c>
      <c r="DG387">
        <v>115</v>
      </c>
      <c r="DH387" t="s">
        <v>203</v>
      </c>
      <c r="DI387" t="s">
        <v>241</v>
      </c>
      <c r="DJ387" t="s">
        <v>210</v>
      </c>
      <c r="DK387" t="s">
        <v>207</v>
      </c>
      <c r="DL387">
        <v>23</v>
      </c>
      <c r="DM387">
        <v>115</v>
      </c>
      <c r="DN387" t="s">
        <v>203</v>
      </c>
      <c r="DO387" t="s">
        <v>241</v>
      </c>
      <c r="DP387" t="s">
        <v>210</v>
      </c>
      <c r="DQ387" t="s">
        <v>207</v>
      </c>
      <c r="DR387">
        <v>0</v>
      </c>
      <c r="DS387">
        <v>0</v>
      </c>
      <c r="DT387" t="s">
        <v>207</v>
      </c>
      <c r="DU387" t="s">
        <v>207</v>
      </c>
      <c r="DV387" t="s">
        <v>207</v>
      </c>
      <c r="DW387" t="s">
        <v>207</v>
      </c>
      <c r="DX387">
        <v>0</v>
      </c>
      <c r="DY387">
        <v>0</v>
      </c>
      <c r="DZ387" t="s">
        <v>207</v>
      </c>
      <c r="EA387" t="s">
        <v>207</v>
      </c>
      <c r="EB387" t="s">
        <v>207</v>
      </c>
      <c r="EC387" t="s">
        <v>207</v>
      </c>
      <c r="ED387">
        <v>24</v>
      </c>
      <c r="EE387">
        <v>120</v>
      </c>
      <c r="EF387" t="s">
        <v>203</v>
      </c>
      <c r="EG387" t="s">
        <v>241</v>
      </c>
      <c r="EH387" t="s">
        <v>210</v>
      </c>
      <c r="EI387" t="s">
        <v>207</v>
      </c>
      <c r="EJ387">
        <v>0</v>
      </c>
      <c r="EK387">
        <v>0</v>
      </c>
      <c r="EL387" t="s">
        <v>219</v>
      </c>
      <c r="EM387">
        <v>59</v>
      </c>
      <c r="EN387">
        <v>295</v>
      </c>
      <c r="EO387">
        <v>16</v>
      </c>
      <c r="EP387">
        <v>80</v>
      </c>
      <c r="EQ387" t="s">
        <v>208</v>
      </c>
      <c r="ER387" t="s">
        <v>209</v>
      </c>
      <c r="ES387" t="s">
        <v>210</v>
      </c>
      <c r="ET387" t="s">
        <v>207</v>
      </c>
      <c r="EU387">
        <v>23</v>
      </c>
      <c r="EV387">
        <v>115</v>
      </c>
      <c r="EW387" t="s">
        <v>208</v>
      </c>
      <c r="EX387" t="s">
        <v>209</v>
      </c>
      <c r="EY387" t="s">
        <v>210</v>
      </c>
      <c r="EZ387" t="s">
        <v>207</v>
      </c>
      <c r="FA387">
        <v>0</v>
      </c>
      <c r="FB387">
        <v>0</v>
      </c>
      <c r="FC387" t="s">
        <v>207</v>
      </c>
      <c r="FD387" t="s">
        <v>207</v>
      </c>
      <c r="FE387" t="s">
        <v>207</v>
      </c>
      <c r="FF387" t="s">
        <v>207</v>
      </c>
      <c r="FG387">
        <v>0</v>
      </c>
      <c r="FH387">
        <v>0</v>
      </c>
      <c r="FI387" t="s">
        <v>207</v>
      </c>
      <c r="FJ387" t="s">
        <v>207</v>
      </c>
      <c r="FK387" t="s">
        <v>207</v>
      </c>
      <c r="FL387" t="s">
        <v>207</v>
      </c>
      <c r="FM387">
        <v>20</v>
      </c>
      <c r="FN387">
        <v>100</v>
      </c>
      <c r="FO387" t="s">
        <v>208</v>
      </c>
      <c r="FP387" t="s">
        <v>209</v>
      </c>
      <c r="FQ387" t="s">
        <v>210</v>
      </c>
      <c r="FR387" t="s">
        <v>207</v>
      </c>
      <c r="FS387">
        <v>0</v>
      </c>
      <c r="FT387">
        <v>0</v>
      </c>
      <c r="FU387">
        <v>23</v>
      </c>
      <c r="FV387">
        <v>115</v>
      </c>
      <c r="FW387">
        <v>50</v>
      </c>
      <c r="FX387">
        <v>250</v>
      </c>
      <c r="FY387">
        <v>56</v>
      </c>
      <c r="FZ387">
        <v>280</v>
      </c>
      <c r="GA387">
        <v>0</v>
      </c>
      <c r="GB387">
        <v>0</v>
      </c>
      <c r="GC387" t="s">
        <v>219</v>
      </c>
      <c r="GD387">
        <v>31</v>
      </c>
      <c r="GE387">
        <v>155</v>
      </c>
      <c r="GF387" t="s">
        <v>219</v>
      </c>
      <c r="GG387" t="s">
        <v>203</v>
      </c>
      <c r="GH387" t="s">
        <v>241</v>
      </c>
      <c r="GI387" t="s">
        <v>219</v>
      </c>
      <c r="GJ387" t="s">
        <v>208</v>
      </c>
      <c r="GK387" t="s">
        <v>219</v>
      </c>
      <c r="GL387">
        <v>18</v>
      </c>
      <c r="GM387">
        <v>90</v>
      </c>
      <c r="GN387" t="s">
        <v>219</v>
      </c>
      <c r="GO387" t="s">
        <v>211</v>
      </c>
      <c r="GP387" t="s">
        <v>257</v>
      </c>
      <c r="GQ387" t="s">
        <v>212</v>
      </c>
      <c r="GR387" t="s">
        <v>220</v>
      </c>
    </row>
    <row r="388" spans="1:200" x14ac:dyDescent="0.2">
      <c r="A388" t="s">
        <v>333</v>
      </c>
      <c r="B388" t="s">
        <v>271</v>
      </c>
      <c r="C388" t="s">
        <v>794</v>
      </c>
      <c r="D388" t="s">
        <v>795</v>
      </c>
      <c r="E388" t="s">
        <v>1436</v>
      </c>
      <c r="F388" t="s">
        <v>1437</v>
      </c>
      <c r="G388">
        <v>9</v>
      </c>
      <c r="H388">
        <v>9</v>
      </c>
      <c r="I388" t="s">
        <v>219</v>
      </c>
      <c r="J388">
        <v>273</v>
      </c>
      <c r="K388">
        <v>1368</v>
      </c>
      <c r="L388">
        <v>93</v>
      </c>
      <c r="M388">
        <v>465</v>
      </c>
      <c r="N388" t="s">
        <v>271</v>
      </c>
      <c r="O388" t="s">
        <v>483</v>
      </c>
      <c r="P388">
        <v>108</v>
      </c>
      <c r="Q388">
        <v>540</v>
      </c>
      <c r="R388" t="s">
        <v>271</v>
      </c>
      <c r="S388" t="s">
        <v>483</v>
      </c>
      <c r="T388">
        <v>41</v>
      </c>
      <c r="U388">
        <v>205</v>
      </c>
      <c r="V388" t="s">
        <v>271</v>
      </c>
      <c r="W388" t="s">
        <v>483</v>
      </c>
      <c r="X388">
        <v>0</v>
      </c>
      <c r="Y388">
        <v>0</v>
      </c>
      <c r="Z388" t="s">
        <v>207</v>
      </c>
      <c r="AA388" t="s">
        <v>207</v>
      </c>
      <c r="AB388">
        <v>0</v>
      </c>
      <c r="AC388">
        <v>0</v>
      </c>
      <c r="AD388" t="s">
        <v>207</v>
      </c>
      <c r="AE388" t="s">
        <v>207</v>
      </c>
      <c r="AF388">
        <v>31</v>
      </c>
      <c r="AG388">
        <v>158</v>
      </c>
      <c r="AH388" t="s">
        <v>271</v>
      </c>
      <c r="AI388" t="s">
        <v>483</v>
      </c>
      <c r="AJ388">
        <v>0</v>
      </c>
      <c r="AK388">
        <v>0</v>
      </c>
      <c r="AL388" t="s">
        <v>206</v>
      </c>
      <c r="AM388">
        <v>0</v>
      </c>
      <c r="AN388">
        <v>0</v>
      </c>
      <c r="AO388">
        <v>0</v>
      </c>
      <c r="AP388">
        <v>0</v>
      </c>
      <c r="AQ388" t="s">
        <v>207</v>
      </c>
      <c r="AR388" t="s">
        <v>207</v>
      </c>
      <c r="AS388">
        <v>0</v>
      </c>
      <c r="AT388">
        <v>0</v>
      </c>
      <c r="AU388" t="s">
        <v>207</v>
      </c>
      <c r="AV388" t="s">
        <v>207</v>
      </c>
      <c r="AW388">
        <v>0</v>
      </c>
      <c r="AX388">
        <v>0</v>
      </c>
      <c r="AY388" t="s">
        <v>207</v>
      </c>
      <c r="AZ388" t="s">
        <v>207</v>
      </c>
      <c r="BA388">
        <v>0</v>
      </c>
      <c r="BB388">
        <v>0</v>
      </c>
      <c r="BC388" t="s">
        <v>207</v>
      </c>
      <c r="BD388" t="s">
        <v>207</v>
      </c>
      <c r="BE388">
        <v>0</v>
      </c>
      <c r="BF388">
        <v>0</v>
      </c>
      <c r="BG388" t="s">
        <v>207</v>
      </c>
      <c r="BH388" t="s">
        <v>207</v>
      </c>
      <c r="BI388">
        <v>0</v>
      </c>
      <c r="BJ388">
        <v>0</v>
      </c>
      <c r="BK388">
        <v>465</v>
      </c>
      <c r="BL388">
        <v>0</v>
      </c>
      <c r="BM388">
        <v>0</v>
      </c>
      <c r="BN388">
        <v>0</v>
      </c>
      <c r="BO388" t="s">
        <v>206</v>
      </c>
      <c r="BP388">
        <v>540</v>
      </c>
      <c r="BQ388">
        <v>0</v>
      </c>
      <c r="BR388">
        <v>0</v>
      </c>
      <c r="BS388">
        <v>0</v>
      </c>
      <c r="BT388" t="s">
        <v>206</v>
      </c>
      <c r="BU388">
        <v>205</v>
      </c>
      <c r="BV388">
        <v>0</v>
      </c>
      <c r="BW388">
        <v>0</v>
      </c>
      <c r="BX388">
        <v>0</v>
      </c>
      <c r="BY388" t="s">
        <v>206</v>
      </c>
      <c r="BZ388">
        <v>0</v>
      </c>
      <c r="CA388">
        <v>0</v>
      </c>
      <c r="CB388">
        <v>0</v>
      </c>
      <c r="CC388">
        <v>0</v>
      </c>
      <c r="CD388" t="s">
        <v>206</v>
      </c>
      <c r="CE388">
        <v>0</v>
      </c>
      <c r="CF388">
        <v>0</v>
      </c>
      <c r="CG388">
        <v>0</v>
      </c>
      <c r="CH388">
        <v>0</v>
      </c>
      <c r="CI388" t="s">
        <v>206</v>
      </c>
      <c r="CJ388">
        <v>158</v>
      </c>
      <c r="CK388">
        <v>0</v>
      </c>
      <c r="CL388">
        <v>0</v>
      </c>
      <c r="CM388">
        <v>0</v>
      </c>
      <c r="CN388" t="s">
        <v>206</v>
      </c>
      <c r="CO388" t="s">
        <v>207</v>
      </c>
      <c r="CP388">
        <v>0</v>
      </c>
      <c r="CQ388">
        <v>73</v>
      </c>
      <c r="CR388">
        <v>365</v>
      </c>
      <c r="CS388">
        <v>200</v>
      </c>
      <c r="CT388">
        <v>1003</v>
      </c>
      <c r="CU388" t="s">
        <v>219</v>
      </c>
      <c r="CV388">
        <v>15</v>
      </c>
      <c r="CW388">
        <v>75</v>
      </c>
      <c r="CX388">
        <v>7591</v>
      </c>
      <c r="CY388">
        <v>41752</v>
      </c>
      <c r="CZ388" t="s">
        <v>219</v>
      </c>
      <c r="DA388">
        <f>Table1[[#This Row],[i- returnees internal present household]]+Table1[[#This Row],[k- abroad returnee household]]</f>
        <v>227</v>
      </c>
      <c r="DB388">
        <f>Table1[[#This Row],[i- returnees internal present individuals]]+Table1[[#This Row],[k- abroad returnee individuals]]</f>
        <v>1135</v>
      </c>
      <c r="DC388" t="s">
        <v>219</v>
      </c>
      <c r="DD388">
        <v>227</v>
      </c>
      <c r="DE388">
        <v>1135</v>
      </c>
      <c r="DF388">
        <v>63</v>
      </c>
      <c r="DG388">
        <v>315</v>
      </c>
      <c r="DH388" t="s">
        <v>271</v>
      </c>
      <c r="DI388" t="s">
        <v>483</v>
      </c>
      <c r="DJ388" t="s">
        <v>210</v>
      </c>
      <c r="DK388" t="s">
        <v>207</v>
      </c>
      <c r="DL388">
        <v>31</v>
      </c>
      <c r="DM388">
        <v>155</v>
      </c>
      <c r="DN388" t="s">
        <v>271</v>
      </c>
      <c r="DO388" t="s">
        <v>483</v>
      </c>
      <c r="DP388" t="s">
        <v>210</v>
      </c>
      <c r="DQ388" t="s">
        <v>207</v>
      </c>
      <c r="DR388">
        <v>57</v>
      </c>
      <c r="DS388">
        <v>285</v>
      </c>
      <c r="DT388" t="s">
        <v>271</v>
      </c>
      <c r="DU388" t="s">
        <v>795</v>
      </c>
      <c r="DV388" t="s">
        <v>210</v>
      </c>
      <c r="DW388" t="s">
        <v>207</v>
      </c>
      <c r="DX388">
        <v>46</v>
      </c>
      <c r="DY388">
        <v>230</v>
      </c>
      <c r="DZ388" t="s">
        <v>271</v>
      </c>
      <c r="EA388" t="s">
        <v>795</v>
      </c>
      <c r="EB388" t="s">
        <v>210</v>
      </c>
      <c r="EC388" t="s">
        <v>207</v>
      </c>
      <c r="ED388">
        <v>30</v>
      </c>
      <c r="EE388">
        <v>150</v>
      </c>
      <c r="EF388" t="s">
        <v>271</v>
      </c>
      <c r="EG388" t="s">
        <v>795</v>
      </c>
      <c r="EH388" t="s">
        <v>210</v>
      </c>
      <c r="EI388" t="s">
        <v>207</v>
      </c>
      <c r="EJ388">
        <v>0</v>
      </c>
      <c r="EK388">
        <v>0</v>
      </c>
      <c r="EL388" t="s">
        <v>206</v>
      </c>
      <c r="EM388">
        <v>0</v>
      </c>
      <c r="EN388">
        <v>0</v>
      </c>
      <c r="EO388">
        <v>0</v>
      </c>
      <c r="EP388">
        <v>0</v>
      </c>
      <c r="EQ388" t="s">
        <v>207</v>
      </c>
      <c r="ER388" t="s">
        <v>207</v>
      </c>
      <c r="ES388" t="s">
        <v>207</v>
      </c>
      <c r="ET388" t="s">
        <v>207</v>
      </c>
      <c r="EU388">
        <v>0</v>
      </c>
      <c r="EV388">
        <v>0</v>
      </c>
      <c r="EW388" t="s">
        <v>207</v>
      </c>
      <c r="EX388" t="s">
        <v>207</v>
      </c>
      <c r="EY388" t="s">
        <v>207</v>
      </c>
      <c r="EZ388" t="s">
        <v>207</v>
      </c>
      <c r="FA388">
        <v>0</v>
      </c>
      <c r="FB388">
        <v>0</v>
      </c>
      <c r="FC388" t="s">
        <v>207</v>
      </c>
      <c r="FD388" t="s">
        <v>207</v>
      </c>
      <c r="FE388" t="s">
        <v>207</v>
      </c>
      <c r="FF388" t="s">
        <v>207</v>
      </c>
      <c r="FG388">
        <v>0</v>
      </c>
      <c r="FH388">
        <v>0</v>
      </c>
      <c r="FI388" t="s">
        <v>207</v>
      </c>
      <c r="FJ388" t="s">
        <v>207</v>
      </c>
      <c r="FK388" t="s">
        <v>207</v>
      </c>
      <c r="FL388" t="s">
        <v>207</v>
      </c>
      <c r="FM388">
        <v>0</v>
      </c>
      <c r="FN388">
        <v>0</v>
      </c>
      <c r="FO388" t="s">
        <v>207</v>
      </c>
      <c r="FP388" t="s">
        <v>207</v>
      </c>
      <c r="FQ388" t="s">
        <v>207</v>
      </c>
      <c r="FR388" t="s">
        <v>207</v>
      </c>
      <c r="FS388">
        <v>0</v>
      </c>
      <c r="FT388">
        <v>0</v>
      </c>
      <c r="FU388">
        <v>183</v>
      </c>
      <c r="FV388">
        <v>915</v>
      </c>
      <c r="FW388">
        <v>26</v>
      </c>
      <c r="FX388">
        <v>130</v>
      </c>
      <c r="FY388">
        <v>18</v>
      </c>
      <c r="FZ388">
        <v>90</v>
      </c>
      <c r="GA388">
        <v>0</v>
      </c>
      <c r="GB388">
        <v>0</v>
      </c>
      <c r="GC388" t="s">
        <v>219</v>
      </c>
      <c r="GD388">
        <v>55</v>
      </c>
      <c r="GE388">
        <v>275</v>
      </c>
      <c r="GF388" t="s">
        <v>219</v>
      </c>
      <c r="GG388" t="s">
        <v>271</v>
      </c>
      <c r="GH388" t="s">
        <v>359</v>
      </c>
      <c r="GI388" t="s">
        <v>206</v>
      </c>
      <c r="GJ388" t="s">
        <v>207</v>
      </c>
      <c r="GK388" t="s">
        <v>219</v>
      </c>
      <c r="GL388">
        <v>8</v>
      </c>
      <c r="GM388">
        <v>40</v>
      </c>
      <c r="GN388" t="s">
        <v>206</v>
      </c>
      <c r="GO388" t="s">
        <v>211</v>
      </c>
      <c r="GP388" t="s">
        <v>211</v>
      </c>
      <c r="GQ388" t="s">
        <v>212</v>
      </c>
      <c r="GR388" t="s">
        <v>1438</v>
      </c>
    </row>
    <row r="389" spans="1:200" x14ac:dyDescent="0.2">
      <c r="A389" t="s">
        <v>333</v>
      </c>
      <c r="B389" t="s">
        <v>271</v>
      </c>
      <c r="C389" t="s">
        <v>794</v>
      </c>
      <c r="D389" t="s">
        <v>795</v>
      </c>
      <c r="E389" t="s">
        <v>1439</v>
      </c>
      <c r="F389" t="s">
        <v>1440</v>
      </c>
      <c r="G389">
        <v>9</v>
      </c>
      <c r="H389">
        <v>9</v>
      </c>
      <c r="I389" t="s">
        <v>219</v>
      </c>
      <c r="J389">
        <v>38</v>
      </c>
      <c r="K389">
        <v>190</v>
      </c>
      <c r="L389">
        <v>6</v>
      </c>
      <c r="M389">
        <v>32</v>
      </c>
      <c r="N389" t="s">
        <v>271</v>
      </c>
      <c r="O389" t="s">
        <v>795</v>
      </c>
      <c r="P389">
        <v>11</v>
      </c>
      <c r="Q389">
        <v>54</v>
      </c>
      <c r="R389" t="s">
        <v>271</v>
      </c>
      <c r="S389" t="s">
        <v>795</v>
      </c>
      <c r="T389">
        <v>8</v>
      </c>
      <c r="U389">
        <v>39</v>
      </c>
      <c r="V389" t="s">
        <v>271</v>
      </c>
      <c r="W389" t="s">
        <v>483</v>
      </c>
      <c r="X389">
        <v>6</v>
      </c>
      <c r="Y389">
        <v>32</v>
      </c>
      <c r="Z389" t="s">
        <v>271</v>
      </c>
      <c r="AA389" t="s">
        <v>483</v>
      </c>
      <c r="AB389">
        <v>3</v>
      </c>
      <c r="AC389">
        <v>14</v>
      </c>
      <c r="AD389" t="s">
        <v>207</v>
      </c>
      <c r="AE389" t="s">
        <v>207</v>
      </c>
      <c r="AF389">
        <v>4</v>
      </c>
      <c r="AG389">
        <v>19</v>
      </c>
      <c r="AH389" t="s">
        <v>271</v>
      </c>
      <c r="AI389" t="s">
        <v>795</v>
      </c>
      <c r="AJ389">
        <v>0</v>
      </c>
      <c r="AK389">
        <v>0</v>
      </c>
      <c r="AL389" t="s">
        <v>219</v>
      </c>
      <c r="AM389">
        <v>20</v>
      </c>
      <c r="AN389">
        <v>94</v>
      </c>
      <c r="AO389">
        <v>5</v>
      </c>
      <c r="AP389">
        <v>24</v>
      </c>
      <c r="AQ389" t="s">
        <v>782</v>
      </c>
      <c r="AR389" t="s">
        <v>783</v>
      </c>
      <c r="AS389">
        <v>5</v>
      </c>
      <c r="AT389">
        <v>24</v>
      </c>
      <c r="AU389" t="s">
        <v>782</v>
      </c>
      <c r="AV389" t="s">
        <v>783</v>
      </c>
      <c r="AW389">
        <v>5</v>
      </c>
      <c r="AX389">
        <v>23</v>
      </c>
      <c r="AY389" t="s">
        <v>782</v>
      </c>
      <c r="AZ389" t="s">
        <v>783</v>
      </c>
      <c r="BA389">
        <v>3</v>
      </c>
      <c r="BB389">
        <v>14</v>
      </c>
      <c r="BC389" t="s">
        <v>782</v>
      </c>
      <c r="BD389" t="s">
        <v>783</v>
      </c>
      <c r="BE389">
        <v>2</v>
      </c>
      <c r="BF389">
        <v>9</v>
      </c>
      <c r="BG389" t="s">
        <v>782</v>
      </c>
      <c r="BH389" t="s">
        <v>783</v>
      </c>
      <c r="BI389">
        <v>0</v>
      </c>
      <c r="BJ389">
        <v>0</v>
      </c>
      <c r="BK389">
        <v>32</v>
      </c>
      <c r="BL389">
        <v>0</v>
      </c>
      <c r="BM389">
        <v>0</v>
      </c>
      <c r="BN389">
        <v>0</v>
      </c>
      <c r="BO389" t="s">
        <v>206</v>
      </c>
      <c r="BP389">
        <v>39</v>
      </c>
      <c r="BQ389">
        <v>0</v>
      </c>
      <c r="BR389">
        <v>0</v>
      </c>
      <c r="BS389">
        <v>15</v>
      </c>
      <c r="BT389" t="s">
        <v>206</v>
      </c>
      <c r="BU389">
        <v>23</v>
      </c>
      <c r="BV389">
        <v>0</v>
      </c>
      <c r="BW389">
        <v>0</v>
      </c>
      <c r="BX389">
        <v>16</v>
      </c>
      <c r="BY389" t="s">
        <v>206</v>
      </c>
      <c r="BZ389">
        <v>17</v>
      </c>
      <c r="CA389">
        <v>0</v>
      </c>
      <c r="CB389">
        <v>0</v>
      </c>
      <c r="CC389">
        <v>15</v>
      </c>
      <c r="CD389" t="s">
        <v>206</v>
      </c>
      <c r="CE389">
        <v>0</v>
      </c>
      <c r="CF389">
        <v>0</v>
      </c>
      <c r="CG389">
        <v>0</v>
      </c>
      <c r="CH389">
        <v>14</v>
      </c>
      <c r="CI389" t="s">
        <v>206</v>
      </c>
      <c r="CJ389">
        <v>13</v>
      </c>
      <c r="CK389">
        <v>0</v>
      </c>
      <c r="CL389">
        <v>0</v>
      </c>
      <c r="CM389">
        <v>6</v>
      </c>
      <c r="CN389" t="s">
        <v>206</v>
      </c>
      <c r="CO389" t="s">
        <v>207</v>
      </c>
      <c r="CP389">
        <v>0</v>
      </c>
      <c r="CQ389">
        <v>0</v>
      </c>
      <c r="CR389">
        <v>0</v>
      </c>
      <c r="CS389">
        <v>38</v>
      </c>
      <c r="CT389">
        <v>190</v>
      </c>
      <c r="CU389" t="s">
        <v>219</v>
      </c>
      <c r="CV389">
        <v>11</v>
      </c>
      <c r="CW389">
        <v>55</v>
      </c>
      <c r="CX389">
        <v>675</v>
      </c>
      <c r="CY389">
        <v>3376</v>
      </c>
      <c r="CZ389" t="s">
        <v>219</v>
      </c>
      <c r="DA389">
        <f>Table1[[#This Row],[i- returnees internal present household]]+Table1[[#This Row],[k- abroad returnee household]]</f>
        <v>146</v>
      </c>
      <c r="DB389">
        <f>Table1[[#This Row],[i- returnees internal present individuals]]+Table1[[#This Row],[k- abroad returnee individuals]]</f>
        <v>730</v>
      </c>
      <c r="DC389" t="s">
        <v>219</v>
      </c>
      <c r="DD389">
        <v>146</v>
      </c>
      <c r="DE389">
        <v>730</v>
      </c>
      <c r="DF389">
        <v>36</v>
      </c>
      <c r="DG389">
        <v>180</v>
      </c>
      <c r="DH389" t="s">
        <v>271</v>
      </c>
      <c r="DI389" t="s">
        <v>795</v>
      </c>
      <c r="DJ389" t="s">
        <v>210</v>
      </c>
      <c r="DK389" t="s">
        <v>207</v>
      </c>
      <c r="DL389">
        <v>29</v>
      </c>
      <c r="DM389">
        <v>145</v>
      </c>
      <c r="DN389" t="s">
        <v>271</v>
      </c>
      <c r="DO389" t="s">
        <v>483</v>
      </c>
      <c r="DP389" t="s">
        <v>210</v>
      </c>
      <c r="DQ389" t="s">
        <v>207</v>
      </c>
      <c r="DR389">
        <v>55</v>
      </c>
      <c r="DS389">
        <v>275</v>
      </c>
      <c r="DT389" t="s">
        <v>271</v>
      </c>
      <c r="DU389" t="s">
        <v>483</v>
      </c>
      <c r="DV389" t="s">
        <v>210</v>
      </c>
      <c r="DW389" t="s">
        <v>207</v>
      </c>
      <c r="DX389">
        <v>18</v>
      </c>
      <c r="DY389">
        <v>90</v>
      </c>
      <c r="DZ389" t="s">
        <v>271</v>
      </c>
      <c r="EA389" t="s">
        <v>795</v>
      </c>
      <c r="EB389" t="s">
        <v>210</v>
      </c>
      <c r="EC389" t="s">
        <v>207</v>
      </c>
      <c r="ED389">
        <v>8</v>
      </c>
      <c r="EE389">
        <v>40</v>
      </c>
      <c r="EF389" t="s">
        <v>271</v>
      </c>
      <c r="EG389" t="s">
        <v>483</v>
      </c>
      <c r="EH389" t="s">
        <v>210</v>
      </c>
      <c r="EI389" t="s">
        <v>207</v>
      </c>
      <c r="EJ389">
        <v>0</v>
      </c>
      <c r="EK389">
        <v>0</v>
      </c>
      <c r="EL389" t="s">
        <v>206</v>
      </c>
      <c r="EM389">
        <v>0</v>
      </c>
      <c r="EN389">
        <v>0</v>
      </c>
      <c r="EO389">
        <v>0</v>
      </c>
      <c r="EP389">
        <v>0</v>
      </c>
      <c r="EQ389" t="s">
        <v>207</v>
      </c>
      <c r="ER389" t="s">
        <v>207</v>
      </c>
      <c r="ES389" t="s">
        <v>207</v>
      </c>
      <c r="ET389" t="s">
        <v>207</v>
      </c>
      <c r="EU389">
        <v>0</v>
      </c>
      <c r="EV389">
        <v>0</v>
      </c>
      <c r="EW389" t="s">
        <v>207</v>
      </c>
      <c r="EX389" t="s">
        <v>207</v>
      </c>
      <c r="EY389" t="s">
        <v>207</v>
      </c>
      <c r="EZ389" t="s">
        <v>207</v>
      </c>
      <c r="FA389">
        <v>0</v>
      </c>
      <c r="FB389">
        <v>0</v>
      </c>
      <c r="FC389" t="s">
        <v>207</v>
      </c>
      <c r="FD389" t="s">
        <v>207</v>
      </c>
      <c r="FE389" t="s">
        <v>207</v>
      </c>
      <c r="FF389" t="s">
        <v>207</v>
      </c>
      <c r="FG389">
        <v>0</v>
      </c>
      <c r="FH389">
        <v>0</v>
      </c>
      <c r="FI389" t="s">
        <v>207</v>
      </c>
      <c r="FJ389" t="s">
        <v>207</v>
      </c>
      <c r="FK389" t="s">
        <v>207</v>
      </c>
      <c r="FL389" t="s">
        <v>207</v>
      </c>
      <c r="FM389">
        <v>0</v>
      </c>
      <c r="FN389">
        <v>0</v>
      </c>
      <c r="FO389" t="s">
        <v>207</v>
      </c>
      <c r="FP389" t="s">
        <v>207</v>
      </c>
      <c r="FQ389" t="s">
        <v>207</v>
      </c>
      <c r="FR389" t="s">
        <v>207</v>
      </c>
      <c r="FS389">
        <v>0</v>
      </c>
      <c r="FT389">
        <v>0</v>
      </c>
      <c r="FU389">
        <v>5</v>
      </c>
      <c r="FV389">
        <v>25</v>
      </c>
      <c r="FW389">
        <v>13</v>
      </c>
      <c r="FX389">
        <v>65</v>
      </c>
      <c r="FY389">
        <v>128</v>
      </c>
      <c r="FZ389">
        <v>640</v>
      </c>
      <c r="GA389">
        <v>0</v>
      </c>
      <c r="GB389">
        <v>0</v>
      </c>
      <c r="GC389" t="s">
        <v>219</v>
      </c>
      <c r="GD389">
        <v>28</v>
      </c>
      <c r="GE389">
        <v>140</v>
      </c>
      <c r="GF389" t="s">
        <v>219</v>
      </c>
      <c r="GG389" t="s">
        <v>271</v>
      </c>
      <c r="GH389" t="s">
        <v>483</v>
      </c>
      <c r="GI389" t="s">
        <v>206</v>
      </c>
      <c r="GJ389" t="s">
        <v>207</v>
      </c>
      <c r="GK389" t="s">
        <v>219</v>
      </c>
      <c r="GL389">
        <v>3</v>
      </c>
      <c r="GM389">
        <v>15</v>
      </c>
      <c r="GN389" t="s">
        <v>206</v>
      </c>
      <c r="GO389" t="s">
        <v>212</v>
      </c>
      <c r="GP389" t="s">
        <v>211</v>
      </c>
      <c r="GQ389" t="s">
        <v>211</v>
      </c>
      <c r="GR389" t="s">
        <v>1441</v>
      </c>
    </row>
    <row r="390" spans="1:200" x14ac:dyDescent="0.2">
      <c r="A390" t="s">
        <v>215</v>
      </c>
      <c r="B390" t="s">
        <v>216</v>
      </c>
      <c r="C390" t="s">
        <v>473</v>
      </c>
      <c r="D390" t="s">
        <v>474</v>
      </c>
      <c r="E390" t="s">
        <v>1442</v>
      </c>
      <c r="F390" t="s">
        <v>1443</v>
      </c>
      <c r="G390">
        <v>9</v>
      </c>
      <c r="H390">
        <v>9</v>
      </c>
      <c r="I390" t="s">
        <v>219</v>
      </c>
      <c r="J390">
        <v>603</v>
      </c>
      <c r="K390">
        <v>3015</v>
      </c>
      <c r="L390">
        <v>0</v>
      </c>
      <c r="M390">
        <v>0</v>
      </c>
      <c r="N390" t="s">
        <v>207</v>
      </c>
      <c r="O390" t="s">
        <v>207</v>
      </c>
      <c r="P390">
        <v>0</v>
      </c>
      <c r="Q390">
        <v>0</v>
      </c>
      <c r="R390" t="s">
        <v>207</v>
      </c>
      <c r="S390" t="s">
        <v>207</v>
      </c>
      <c r="T390">
        <v>332</v>
      </c>
      <c r="U390">
        <v>1672</v>
      </c>
      <c r="V390" t="s">
        <v>216</v>
      </c>
      <c r="W390" t="s">
        <v>474</v>
      </c>
      <c r="X390">
        <v>0</v>
      </c>
      <c r="Y390">
        <v>0</v>
      </c>
      <c r="Z390" t="s">
        <v>207</v>
      </c>
      <c r="AA390" t="s">
        <v>207</v>
      </c>
      <c r="AB390">
        <v>199</v>
      </c>
      <c r="AC390">
        <v>1014</v>
      </c>
      <c r="AD390" t="s">
        <v>216</v>
      </c>
      <c r="AE390" t="s">
        <v>474</v>
      </c>
      <c r="AF390">
        <v>72</v>
      </c>
      <c r="AG390">
        <v>329</v>
      </c>
      <c r="AH390" t="s">
        <v>216</v>
      </c>
      <c r="AI390" t="s">
        <v>474</v>
      </c>
      <c r="AJ390">
        <v>0</v>
      </c>
      <c r="AK390">
        <v>0</v>
      </c>
      <c r="AL390" t="s">
        <v>206</v>
      </c>
      <c r="AM390">
        <v>0</v>
      </c>
      <c r="AN390">
        <v>0</v>
      </c>
      <c r="AO390">
        <v>0</v>
      </c>
      <c r="AP390">
        <v>0</v>
      </c>
      <c r="AQ390" t="s">
        <v>207</v>
      </c>
      <c r="AR390" t="s">
        <v>207</v>
      </c>
      <c r="AS390">
        <v>0</v>
      </c>
      <c r="AT390">
        <v>0</v>
      </c>
      <c r="AU390" t="s">
        <v>207</v>
      </c>
      <c r="AV390" t="s">
        <v>207</v>
      </c>
      <c r="AW390">
        <v>0</v>
      </c>
      <c r="AX390">
        <v>0</v>
      </c>
      <c r="AY390" t="s">
        <v>207</v>
      </c>
      <c r="AZ390" t="s">
        <v>207</v>
      </c>
      <c r="BA390">
        <v>0</v>
      </c>
      <c r="BB390">
        <v>0</v>
      </c>
      <c r="BC390" t="s">
        <v>207</v>
      </c>
      <c r="BD390" t="s">
        <v>207</v>
      </c>
      <c r="BE390">
        <v>0</v>
      </c>
      <c r="BF390">
        <v>0</v>
      </c>
      <c r="BG390" t="s">
        <v>207</v>
      </c>
      <c r="BH390" t="s">
        <v>207</v>
      </c>
      <c r="BI390">
        <v>0</v>
      </c>
      <c r="BJ390">
        <v>0</v>
      </c>
      <c r="BK390">
        <v>0</v>
      </c>
      <c r="BL390">
        <v>0</v>
      </c>
      <c r="BM390">
        <v>0</v>
      </c>
      <c r="BN390">
        <v>0</v>
      </c>
      <c r="BO390" t="s">
        <v>206</v>
      </c>
      <c r="BP390">
        <v>0</v>
      </c>
      <c r="BQ390">
        <v>0</v>
      </c>
      <c r="BR390">
        <v>0</v>
      </c>
      <c r="BS390">
        <v>0</v>
      </c>
      <c r="BT390" t="s">
        <v>206</v>
      </c>
      <c r="BU390">
        <v>0</v>
      </c>
      <c r="BV390">
        <v>1672</v>
      </c>
      <c r="BW390">
        <v>0</v>
      </c>
      <c r="BX390">
        <v>0</v>
      </c>
      <c r="BY390" t="s">
        <v>206</v>
      </c>
      <c r="BZ390">
        <v>0</v>
      </c>
      <c r="CA390">
        <v>0</v>
      </c>
      <c r="CB390">
        <v>0</v>
      </c>
      <c r="CC390">
        <v>0</v>
      </c>
      <c r="CD390" t="s">
        <v>206</v>
      </c>
      <c r="CE390">
        <v>0</v>
      </c>
      <c r="CF390">
        <v>1014</v>
      </c>
      <c r="CG390">
        <v>0</v>
      </c>
      <c r="CH390">
        <v>0</v>
      </c>
      <c r="CI390" t="s">
        <v>206</v>
      </c>
      <c r="CJ390">
        <v>0</v>
      </c>
      <c r="CK390">
        <v>329</v>
      </c>
      <c r="CL390">
        <v>0</v>
      </c>
      <c r="CM390">
        <v>0</v>
      </c>
      <c r="CN390" t="s">
        <v>206</v>
      </c>
      <c r="CO390" t="s">
        <v>207</v>
      </c>
      <c r="CP390">
        <v>0</v>
      </c>
      <c r="CQ390">
        <v>0</v>
      </c>
      <c r="CR390">
        <v>0</v>
      </c>
      <c r="CS390">
        <v>603</v>
      </c>
      <c r="CT390">
        <v>3015</v>
      </c>
      <c r="CU390" t="s">
        <v>206</v>
      </c>
      <c r="CV390">
        <v>0</v>
      </c>
      <c r="CW390">
        <v>0</v>
      </c>
      <c r="CX390">
        <v>1524</v>
      </c>
      <c r="CY390">
        <v>7620</v>
      </c>
      <c r="CZ390" t="s">
        <v>219</v>
      </c>
      <c r="DA390">
        <f>Table1[[#This Row],[i- returnees internal present household]]+Table1[[#This Row],[k- abroad returnee household]]</f>
        <v>87</v>
      </c>
      <c r="DB390">
        <f>Table1[[#This Row],[i- returnees internal present individuals]]+Table1[[#This Row],[k- abroad returnee individuals]]</f>
        <v>435</v>
      </c>
      <c r="DC390" t="s">
        <v>219</v>
      </c>
      <c r="DD390">
        <v>87</v>
      </c>
      <c r="DE390">
        <v>435</v>
      </c>
      <c r="DF390">
        <v>0</v>
      </c>
      <c r="DG390">
        <v>0</v>
      </c>
      <c r="DH390" t="s">
        <v>207</v>
      </c>
      <c r="DI390" t="s">
        <v>207</v>
      </c>
      <c r="DJ390" t="s">
        <v>207</v>
      </c>
      <c r="DK390" t="s">
        <v>207</v>
      </c>
      <c r="DL390">
        <v>0</v>
      </c>
      <c r="DM390">
        <v>0</v>
      </c>
      <c r="DN390" t="s">
        <v>207</v>
      </c>
      <c r="DO390" t="s">
        <v>207</v>
      </c>
      <c r="DP390" t="s">
        <v>207</v>
      </c>
      <c r="DQ390" t="s">
        <v>207</v>
      </c>
      <c r="DR390">
        <v>0</v>
      </c>
      <c r="DS390">
        <v>0</v>
      </c>
      <c r="DT390" t="s">
        <v>207</v>
      </c>
      <c r="DU390" t="s">
        <v>207</v>
      </c>
      <c r="DV390" t="s">
        <v>207</v>
      </c>
      <c r="DW390" t="s">
        <v>207</v>
      </c>
      <c r="DX390">
        <v>72</v>
      </c>
      <c r="DY390">
        <v>360</v>
      </c>
      <c r="DZ390" t="s">
        <v>216</v>
      </c>
      <c r="EA390" t="s">
        <v>474</v>
      </c>
      <c r="EB390" t="s">
        <v>242</v>
      </c>
      <c r="EC390" t="s">
        <v>207</v>
      </c>
      <c r="ED390">
        <v>15</v>
      </c>
      <c r="EE390">
        <v>75</v>
      </c>
      <c r="EF390" t="s">
        <v>216</v>
      </c>
      <c r="EG390" t="s">
        <v>474</v>
      </c>
      <c r="EH390" t="s">
        <v>242</v>
      </c>
      <c r="EI390" t="s">
        <v>207</v>
      </c>
      <c r="EJ390">
        <v>0</v>
      </c>
      <c r="EK390">
        <v>0</v>
      </c>
      <c r="EL390" t="s">
        <v>206</v>
      </c>
      <c r="EM390">
        <v>0</v>
      </c>
      <c r="EN390">
        <v>0</v>
      </c>
      <c r="EO390">
        <v>0</v>
      </c>
      <c r="EP390">
        <v>0</v>
      </c>
      <c r="EQ390" t="s">
        <v>207</v>
      </c>
      <c r="ER390" t="s">
        <v>207</v>
      </c>
      <c r="ES390" t="s">
        <v>207</v>
      </c>
      <c r="ET390" t="s">
        <v>207</v>
      </c>
      <c r="EU390">
        <v>0</v>
      </c>
      <c r="EV390">
        <v>0</v>
      </c>
      <c r="EW390" t="s">
        <v>207</v>
      </c>
      <c r="EX390" t="s">
        <v>207</v>
      </c>
      <c r="EY390" t="s">
        <v>207</v>
      </c>
      <c r="EZ390" t="s">
        <v>207</v>
      </c>
      <c r="FA390">
        <v>0</v>
      </c>
      <c r="FB390">
        <v>0</v>
      </c>
      <c r="FC390" t="s">
        <v>207</v>
      </c>
      <c r="FD390" t="s">
        <v>207</v>
      </c>
      <c r="FE390" t="s">
        <v>207</v>
      </c>
      <c r="FF390" t="s">
        <v>207</v>
      </c>
      <c r="FG390">
        <v>0</v>
      </c>
      <c r="FH390">
        <v>0</v>
      </c>
      <c r="FI390" t="s">
        <v>207</v>
      </c>
      <c r="FJ390" t="s">
        <v>207</v>
      </c>
      <c r="FK390" t="s">
        <v>207</v>
      </c>
      <c r="FL390" t="s">
        <v>207</v>
      </c>
      <c r="FM390">
        <v>0</v>
      </c>
      <c r="FN390">
        <v>0</v>
      </c>
      <c r="FO390" t="s">
        <v>207</v>
      </c>
      <c r="FP390" t="s">
        <v>207</v>
      </c>
      <c r="FQ390" t="s">
        <v>207</v>
      </c>
      <c r="FR390" t="s">
        <v>207</v>
      </c>
      <c r="FS390">
        <v>0</v>
      </c>
      <c r="FT390">
        <v>0</v>
      </c>
      <c r="FU390">
        <v>55</v>
      </c>
      <c r="FV390">
        <v>275</v>
      </c>
      <c r="FW390">
        <v>27</v>
      </c>
      <c r="FX390">
        <v>135</v>
      </c>
      <c r="FY390">
        <v>5</v>
      </c>
      <c r="FZ390">
        <v>25</v>
      </c>
      <c r="GA390">
        <v>0</v>
      </c>
      <c r="GB390">
        <v>0</v>
      </c>
      <c r="GC390" t="s">
        <v>219</v>
      </c>
      <c r="GD390">
        <v>261</v>
      </c>
      <c r="GE390">
        <v>1305</v>
      </c>
      <c r="GF390" t="s">
        <v>219</v>
      </c>
      <c r="GG390" t="s">
        <v>216</v>
      </c>
      <c r="GH390" t="s">
        <v>474</v>
      </c>
      <c r="GI390" t="s">
        <v>206</v>
      </c>
      <c r="GJ390" t="s">
        <v>207</v>
      </c>
      <c r="GK390" t="s">
        <v>219</v>
      </c>
      <c r="GL390">
        <v>54</v>
      </c>
      <c r="GM390">
        <v>270</v>
      </c>
      <c r="GN390" t="s">
        <v>206</v>
      </c>
      <c r="GO390" t="s">
        <v>212</v>
      </c>
      <c r="GP390" t="s">
        <v>212</v>
      </c>
      <c r="GQ390" t="s">
        <v>212</v>
      </c>
      <c r="GR390" t="s">
        <v>1444</v>
      </c>
    </row>
    <row r="391" spans="1:200" x14ac:dyDescent="0.2">
      <c r="A391" t="s">
        <v>333</v>
      </c>
      <c r="B391" t="s">
        <v>271</v>
      </c>
      <c r="C391" t="s">
        <v>478</v>
      </c>
      <c r="D391" t="s">
        <v>479</v>
      </c>
      <c r="E391" t="s">
        <v>1445</v>
      </c>
      <c r="F391" t="s">
        <v>1446</v>
      </c>
      <c r="G391">
        <v>9</v>
      </c>
      <c r="H391">
        <v>9</v>
      </c>
      <c r="I391" t="s">
        <v>219</v>
      </c>
      <c r="J391">
        <v>690</v>
      </c>
      <c r="K391">
        <v>3450</v>
      </c>
      <c r="L391">
        <v>0</v>
      </c>
      <c r="M391">
        <v>0</v>
      </c>
      <c r="N391" t="s">
        <v>207</v>
      </c>
      <c r="O391" t="s">
        <v>207</v>
      </c>
      <c r="P391">
        <v>690</v>
      </c>
      <c r="Q391">
        <v>3450</v>
      </c>
      <c r="R391" t="s">
        <v>271</v>
      </c>
      <c r="S391" t="s">
        <v>481</v>
      </c>
      <c r="T391">
        <v>0</v>
      </c>
      <c r="U391">
        <v>0</v>
      </c>
      <c r="V391" t="s">
        <v>207</v>
      </c>
      <c r="W391" t="s">
        <v>207</v>
      </c>
      <c r="X391">
        <v>0</v>
      </c>
      <c r="Y391">
        <v>0</v>
      </c>
      <c r="Z391" t="s">
        <v>207</v>
      </c>
      <c r="AA391" t="s">
        <v>207</v>
      </c>
      <c r="AB391">
        <v>0</v>
      </c>
      <c r="AC391">
        <v>0</v>
      </c>
      <c r="AD391" t="s">
        <v>207</v>
      </c>
      <c r="AE391" t="s">
        <v>207</v>
      </c>
      <c r="AF391">
        <v>0</v>
      </c>
      <c r="AG391">
        <v>0</v>
      </c>
      <c r="AH391" t="s">
        <v>207</v>
      </c>
      <c r="AI391" t="s">
        <v>207</v>
      </c>
      <c r="AJ391">
        <v>0</v>
      </c>
      <c r="AK391">
        <v>0</v>
      </c>
      <c r="AL391" t="s">
        <v>206</v>
      </c>
      <c r="AM391">
        <v>0</v>
      </c>
      <c r="AN391">
        <v>0</v>
      </c>
      <c r="AO391">
        <v>0</v>
      </c>
      <c r="AP391">
        <v>0</v>
      </c>
      <c r="AQ391" t="s">
        <v>207</v>
      </c>
      <c r="AR391" t="s">
        <v>207</v>
      </c>
      <c r="AS391">
        <v>0</v>
      </c>
      <c r="AT391">
        <v>0</v>
      </c>
      <c r="AU391" t="s">
        <v>207</v>
      </c>
      <c r="AV391" t="s">
        <v>207</v>
      </c>
      <c r="AW391">
        <v>0</v>
      </c>
      <c r="AX391">
        <v>0</v>
      </c>
      <c r="AY391" t="s">
        <v>207</v>
      </c>
      <c r="AZ391" t="s">
        <v>207</v>
      </c>
      <c r="BA391">
        <v>0</v>
      </c>
      <c r="BB391">
        <v>0</v>
      </c>
      <c r="BC391" t="s">
        <v>207</v>
      </c>
      <c r="BD391" t="s">
        <v>207</v>
      </c>
      <c r="BE391">
        <v>0</v>
      </c>
      <c r="BF391">
        <v>0</v>
      </c>
      <c r="BG391" t="s">
        <v>207</v>
      </c>
      <c r="BH391" t="s">
        <v>207</v>
      </c>
      <c r="BI391">
        <v>0</v>
      </c>
      <c r="BJ391">
        <v>0</v>
      </c>
      <c r="BK391">
        <v>0</v>
      </c>
      <c r="BL391">
        <v>0</v>
      </c>
      <c r="BM391">
        <v>0</v>
      </c>
      <c r="BN391">
        <v>0</v>
      </c>
      <c r="BO391" t="s">
        <v>206</v>
      </c>
      <c r="BP391">
        <v>3450</v>
      </c>
      <c r="BQ391">
        <v>0</v>
      </c>
      <c r="BR391">
        <v>0</v>
      </c>
      <c r="BS391">
        <v>0</v>
      </c>
      <c r="BT391" t="s">
        <v>206</v>
      </c>
      <c r="BU391">
        <v>0</v>
      </c>
      <c r="BV391">
        <v>0</v>
      </c>
      <c r="BW391">
        <v>0</v>
      </c>
      <c r="BX391">
        <v>0</v>
      </c>
      <c r="BY391" t="s">
        <v>206</v>
      </c>
      <c r="BZ391">
        <v>0</v>
      </c>
      <c r="CA391">
        <v>0</v>
      </c>
      <c r="CB391">
        <v>0</v>
      </c>
      <c r="CC391">
        <v>0</v>
      </c>
      <c r="CD391" t="s">
        <v>206</v>
      </c>
      <c r="CE391">
        <v>0</v>
      </c>
      <c r="CF391">
        <v>0</v>
      </c>
      <c r="CG391">
        <v>0</v>
      </c>
      <c r="CH391">
        <v>0</v>
      </c>
      <c r="CI391" t="s">
        <v>206</v>
      </c>
      <c r="CJ391">
        <v>0</v>
      </c>
      <c r="CK391">
        <v>0</v>
      </c>
      <c r="CL391">
        <v>0</v>
      </c>
      <c r="CM391">
        <v>0</v>
      </c>
      <c r="CN391" t="s">
        <v>206</v>
      </c>
      <c r="CO391" t="s">
        <v>207</v>
      </c>
      <c r="CP391">
        <v>0</v>
      </c>
      <c r="CQ391">
        <v>690</v>
      </c>
      <c r="CR391">
        <v>3450</v>
      </c>
      <c r="CS391">
        <v>0</v>
      </c>
      <c r="CT391">
        <v>0</v>
      </c>
      <c r="CU391" t="s">
        <v>206</v>
      </c>
      <c r="CV391">
        <v>0</v>
      </c>
      <c r="CW391">
        <v>0</v>
      </c>
      <c r="CX391">
        <v>2923</v>
      </c>
      <c r="CY391">
        <v>16075</v>
      </c>
      <c r="CZ391" t="s">
        <v>219</v>
      </c>
      <c r="DA391">
        <f>Table1[[#This Row],[i- returnees internal present household]]+Table1[[#This Row],[k- abroad returnee household]]</f>
        <v>934</v>
      </c>
      <c r="DB391">
        <f>Table1[[#This Row],[i- returnees internal present individuals]]+Table1[[#This Row],[k- abroad returnee individuals]]</f>
        <v>4670</v>
      </c>
      <c r="DC391" t="s">
        <v>219</v>
      </c>
      <c r="DD391">
        <v>871</v>
      </c>
      <c r="DE391">
        <v>4355</v>
      </c>
      <c r="DF391">
        <v>188</v>
      </c>
      <c r="DG391">
        <v>940</v>
      </c>
      <c r="DH391" t="s">
        <v>271</v>
      </c>
      <c r="DI391" t="s">
        <v>272</v>
      </c>
      <c r="DJ391" t="s">
        <v>210</v>
      </c>
      <c r="DK391" t="s">
        <v>207</v>
      </c>
      <c r="DL391">
        <v>267</v>
      </c>
      <c r="DM391">
        <v>1335</v>
      </c>
      <c r="DN391" t="s">
        <v>253</v>
      </c>
      <c r="DO391" t="s">
        <v>254</v>
      </c>
      <c r="DP391" t="s">
        <v>210</v>
      </c>
      <c r="DQ391" t="s">
        <v>207</v>
      </c>
      <c r="DR391">
        <v>304</v>
      </c>
      <c r="DS391">
        <v>1520</v>
      </c>
      <c r="DT391" t="s">
        <v>253</v>
      </c>
      <c r="DU391" t="s">
        <v>254</v>
      </c>
      <c r="DV391" t="s">
        <v>210</v>
      </c>
      <c r="DW391" t="s">
        <v>207</v>
      </c>
      <c r="DX391">
        <v>112</v>
      </c>
      <c r="DY391">
        <v>560</v>
      </c>
      <c r="DZ391" t="s">
        <v>271</v>
      </c>
      <c r="EA391" t="s">
        <v>483</v>
      </c>
      <c r="EB391" t="s">
        <v>210</v>
      </c>
      <c r="EC391" t="s">
        <v>207</v>
      </c>
      <c r="ED391">
        <v>0</v>
      </c>
      <c r="EE391">
        <v>0</v>
      </c>
      <c r="EF391" t="s">
        <v>207</v>
      </c>
      <c r="EG391" t="s">
        <v>207</v>
      </c>
      <c r="EH391" t="s">
        <v>207</v>
      </c>
      <c r="EI391" t="s">
        <v>207</v>
      </c>
      <c r="EJ391">
        <v>0</v>
      </c>
      <c r="EK391">
        <v>0</v>
      </c>
      <c r="EL391" t="s">
        <v>219</v>
      </c>
      <c r="EM391">
        <v>63</v>
      </c>
      <c r="EN391">
        <v>315</v>
      </c>
      <c r="EO391">
        <v>0</v>
      </c>
      <c r="EP391">
        <v>0</v>
      </c>
      <c r="EQ391" t="s">
        <v>207</v>
      </c>
      <c r="ER391" t="s">
        <v>207</v>
      </c>
      <c r="ES391" t="s">
        <v>207</v>
      </c>
      <c r="ET391" t="s">
        <v>207</v>
      </c>
      <c r="EU391">
        <v>0</v>
      </c>
      <c r="EV391">
        <v>0</v>
      </c>
      <c r="EW391" t="s">
        <v>207</v>
      </c>
      <c r="EX391" t="s">
        <v>207</v>
      </c>
      <c r="EY391" t="s">
        <v>207</v>
      </c>
      <c r="EZ391" t="s">
        <v>207</v>
      </c>
      <c r="FA391">
        <v>0</v>
      </c>
      <c r="FB391">
        <v>0</v>
      </c>
      <c r="FC391" t="s">
        <v>207</v>
      </c>
      <c r="FD391" t="s">
        <v>207</v>
      </c>
      <c r="FE391" t="s">
        <v>207</v>
      </c>
      <c r="FF391" t="s">
        <v>207</v>
      </c>
      <c r="FG391">
        <v>39</v>
      </c>
      <c r="FH391">
        <v>195</v>
      </c>
      <c r="FI391" t="s">
        <v>281</v>
      </c>
      <c r="FJ391" t="s">
        <v>393</v>
      </c>
      <c r="FK391" t="s">
        <v>210</v>
      </c>
      <c r="FL391" t="s">
        <v>207</v>
      </c>
      <c r="FM391">
        <v>24</v>
      </c>
      <c r="FN391">
        <v>120</v>
      </c>
      <c r="FO391" t="s">
        <v>281</v>
      </c>
      <c r="FP391" t="s">
        <v>393</v>
      </c>
      <c r="FQ391" t="s">
        <v>210</v>
      </c>
      <c r="FR391" t="s">
        <v>207</v>
      </c>
      <c r="FS391">
        <v>0</v>
      </c>
      <c r="FT391">
        <v>0</v>
      </c>
      <c r="FU391">
        <v>333</v>
      </c>
      <c r="FV391">
        <v>1665</v>
      </c>
      <c r="FW391">
        <v>309</v>
      </c>
      <c r="FX391">
        <v>1545</v>
      </c>
      <c r="FY391">
        <v>292</v>
      </c>
      <c r="FZ391">
        <v>1460</v>
      </c>
      <c r="GA391">
        <v>0</v>
      </c>
      <c r="GB391">
        <v>0</v>
      </c>
      <c r="GC391" t="s">
        <v>219</v>
      </c>
      <c r="GD391">
        <v>177</v>
      </c>
      <c r="GE391">
        <v>885</v>
      </c>
      <c r="GF391" t="s">
        <v>219</v>
      </c>
      <c r="GG391" t="s">
        <v>253</v>
      </c>
      <c r="GH391" t="s">
        <v>254</v>
      </c>
      <c r="GI391" t="s">
        <v>219</v>
      </c>
      <c r="GJ391" t="s">
        <v>281</v>
      </c>
      <c r="GK391" t="s">
        <v>219</v>
      </c>
      <c r="GL391">
        <v>218</v>
      </c>
      <c r="GM391">
        <v>1090</v>
      </c>
      <c r="GN391" t="s">
        <v>206</v>
      </c>
      <c r="GO391" t="s">
        <v>257</v>
      </c>
      <c r="GP391" t="s">
        <v>211</v>
      </c>
      <c r="GQ391" t="s">
        <v>211</v>
      </c>
      <c r="GR391" t="s">
        <v>1447</v>
      </c>
    </row>
    <row r="392" spans="1:200" x14ac:dyDescent="0.2">
      <c r="A392" t="s">
        <v>333</v>
      </c>
      <c r="B392" t="s">
        <v>271</v>
      </c>
      <c r="C392" t="s">
        <v>1410</v>
      </c>
      <c r="D392" t="s">
        <v>483</v>
      </c>
      <c r="E392" t="s">
        <v>1448</v>
      </c>
      <c r="F392" t="s">
        <v>483</v>
      </c>
      <c r="G392">
        <v>9</v>
      </c>
      <c r="H392">
        <v>9</v>
      </c>
      <c r="I392" t="s">
        <v>219</v>
      </c>
      <c r="J392">
        <v>64</v>
      </c>
      <c r="K392">
        <v>332</v>
      </c>
      <c r="L392">
        <v>28</v>
      </c>
      <c r="M392">
        <v>140</v>
      </c>
      <c r="N392" t="s">
        <v>271</v>
      </c>
      <c r="O392" t="s">
        <v>483</v>
      </c>
      <c r="P392">
        <v>30</v>
      </c>
      <c r="Q392">
        <v>160</v>
      </c>
      <c r="R392" t="s">
        <v>271</v>
      </c>
      <c r="S392" t="s">
        <v>483</v>
      </c>
      <c r="T392">
        <v>6</v>
      </c>
      <c r="U392">
        <v>32</v>
      </c>
      <c r="V392" t="s">
        <v>271</v>
      </c>
      <c r="W392" t="s">
        <v>483</v>
      </c>
      <c r="X392">
        <v>0</v>
      </c>
      <c r="Y392">
        <v>0</v>
      </c>
      <c r="Z392" t="s">
        <v>207</v>
      </c>
      <c r="AA392" t="s">
        <v>207</v>
      </c>
      <c r="AB392">
        <v>0</v>
      </c>
      <c r="AC392">
        <v>0</v>
      </c>
      <c r="AD392" t="s">
        <v>207</v>
      </c>
      <c r="AE392" t="s">
        <v>207</v>
      </c>
      <c r="AF392">
        <v>0</v>
      </c>
      <c r="AG392">
        <v>0</v>
      </c>
      <c r="AH392" t="s">
        <v>207</v>
      </c>
      <c r="AI392" t="s">
        <v>207</v>
      </c>
      <c r="AJ392">
        <v>0</v>
      </c>
      <c r="AK392">
        <v>0</v>
      </c>
      <c r="AL392" t="s">
        <v>219</v>
      </c>
      <c r="AM392">
        <v>19</v>
      </c>
      <c r="AN392">
        <v>95</v>
      </c>
      <c r="AO392">
        <v>16</v>
      </c>
      <c r="AP392">
        <v>80</v>
      </c>
      <c r="AQ392" t="s">
        <v>281</v>
      </c>
      <c r="AR392" t="s">
        <v>393</v>
      </c>
      <c r="AS392">
        <v>3</v>
      </c>
      <c r="AT392">
        <v>15</v>
      </c>
      <c r="AU392" t="s">
        <v>782</v>
      </c>
      <c r="AV392" t="s">
        <v>800</v>
      </c>
      <c r="AW392">
        <v>0</v>
      </c>
      <c r="AX392">
        <v>0</v>
      </c>
      <c r="AY392" t="s">
        <v>207</v>
      </c>
      <c r="AZ392" t="s">
        <v>207</v>
      </c>
      <c r="BA392">
        <v>0</v>
      </c>
      <c r="BB392">
        <v>0</v>
      </c>
      <c r="BC392" t="s">
        <v>207</v>
      </c>
      <c r="BD392" t="s">
        <v>207</v>
      </c>
      <c r="BE392">
        <v>0</v>
      </c>
      <c r="BF392">
        <v>0</v>
      </c>
      <c r="BG392" t="s">
        <v>207</v>
      </c>
      <c r="BH392" t="s">
        <v>207</v>
      </c>
      <c r="BI392">
        <v>0</v>
      </c>
      <c r="BJ392">
        <v>0</v>
      </c>
      <c r="BK392">
        <v>140</v>
      </c>
      <c r="BL392">
        <v>0</v>
      </c>
      <c r="BM392">
        <v>0</v>
      </c>
      <c r="BN392">
        <v>0</v>
      </c>
      <c r="BO392" t="s">
        <v>206</v>
      </c>
      <c r="BP392">
        <v>160</v>
      </c>
      <c r="BQ392">
        <v>0</v>
      </c>
      <c r="BR392">
        <v>0</v>
      </c>
      <c r="BS392">
        <v>0</v>
      </c>
      <c r="BT392" t="s">
        <v>206</v>
      </c>
      <c r="BU392">
        <v>32</v>
      </c>
      <c r="BV392">
        <v>0</v>
      </c>
      <c r="BW392">
        <v>0</v>
      </c>
      <c r="BX392">
        <v>0</v>
      </c>
      <c r="BY392" t="s">
        <v>206</v>
      </c>
      <c r="BZ392">
        <v>0</v>
      </c>
      <c r="CA392">
        <v>0</v>
      </c>
      <c r="CB392">
        <v>0</v>
      </c>
      <c r="CC392">
        <v>0</v>
      </c>
      <c r="CD392" t="s">
        <v>206</v>
      </c>
      <c r="CE392">
        <v>0</v>
      </c>
      <c r="CF392">
        <v>0</v>
      </c>
      <c r="CG392">
        <v>0</v>
      </c>
      <c r="CH392">
        <v>0</v>
      </c>
      <c r="CI392" t="s">
        <v>206</v>
      </c>
      <c r="CJ392">
        <v>0</v>
      </c>
      <c r="CK392">
        <v>0</v>
      </c>
      <c r="CL392">
        <v>0</v>
      </c>
      <c r="CM392">
        <v>0</v>
      </c>
      <c r="CN392" t="s">
        <v>206</v>
      </c>
      <c r="CO392" t="s">
        <v>207</v>
      </c>
      <c r="CP392">
        <v>0</v>
      </c>
      <c r="CQ392">
        <v>0</v>
      </c>
      <c r="CR392">
        <v>0</v>
      </c>
      <c r="CS392">
        <v>64</v>
      </c>
      <c r="CT392">
        <v>332</v>
      </c>
      <c r="CU392" t="s">
        <v>219</v>
      </c>
      <c r="CV392">
        <v>64</v>
      </c>
      <c r="CW392">
        <v>320</v>
      </c>
      <c r="CX392">
        <v>25219</v>
      </c>
      <c r="CY392">
        <v>138703</v>
      </c>
      <c r="CZ392" t="s">
        <v>219</v>
      </c>
      <c r="DA392">
        <f>Table1[[#This Row],[i- returnees internal present household]]+Table1[[#This Row],[k- abroad returnee household]]</f>
        <v>1863</v>
      </c>
      <c r="DB392">
        <f>Table1[[#This Row],[i- returnees internal present individuals]]+Table1[[#This Row],[k- abroad returnee individuals]]</f>
        <v>9315</v>
      </c>
      <c r="DC392" t="s">
        <v>219</v>
      </c>
      <c r="DD392">
        <v>1348</v>
      </c>
      <c r="DE392">
        <v>6740</v>
      </c>
      <c r="DF392">
        <v>0</v>
      </c>
      <c r="DG392">
        <v>0</v>
      </c>
      <c r="DH392" t="s">
        <v>207</v>
      </c>
      <c r="DI392" t="s">
        <v>207</v>
      </c>
      <c r="DJ392" t="s">
        <v>207</v>
      </c>
      <c r="DK392" t="s">
        <v>207</v>
      </c>
      <c r="DL392">
        <v>112</v>
      </c>
      <c r="DM392">
        <v>560</v>
      </c>
      <c r="DN392" t="s">
        <v>271</v>
      </c>
      <c r="DO392" t="s">
        <v>483</v>
      </c>
      <c r="DP392" t="s">
        <v>210</v>
      </c>
      <c r="DQ392" t="s">
        <v>207</v>
      </c>
      <c r="DR392">
        <v>265</v>
      </c>
      <c r="DS392">
        <v>1325</v>
      </c>
      <c r="DT392" t="s">
        <v>271</v>
      </c>
      <c r="DU392" t="s">
        <v>483</v>
      </c>
      <c r="DV392" t="s">
        <v>210</v>
      </c>
      <c r="DW392" t="s">
        <v>207</v>
      </c>
      <c r="DX392">
        <v>411</v>
      </c>
      <c r="DY392">
        <v>2055</v>
      </c>
      <c r="DZ392" t="s">
        <v>271</v>
      </c>
      <c r="EA392" t="s">
        <v>483</v>
      </c>
      <c r="EB392" t="s">
        <v>210</v>
      </c>
      <c r="EC392" t="s">
        <v>207</v>
      </c>
      <c r="ED392">
        <v>560</v>
      </c>
      <c r="EE392">
        <v>2800</v>
      </c>
      <c r="EF392" t="s">
        <v>271</v>
      </c>
      <c r="EG392" t="s">
        <v>483</v>
      </c>
      <c r="EH392" t="s">
        <v>210</v>
      </c>
      <c r="EI392" t="s">
        <v>207</v>
      </c>
      <c r="EJ392">
        <v>0</v>
      </c>
      <c r="EK392">
        <v>0</v>
      </c>
      <c r="EL392" t="s">
        <v>219</v>
      </c>
      <c r="EM392">
        <v>515</v>
      </c>
      <c r="EN392">
        <v>2575</v>
      </c>
      <c r="EO392">
        <v>0</v>
      </c>
      <c r="EP392">
        <v>0</v>
      </c>
      <c r="EQ392" t="s">
        <v>207</v>
      </c>
      <c r="ER392" t="s">
        <v>207</v>
      </c>
      <c r="ES392" t="s">
        <v>207</v>
      </c>
      <c r="ET392" t="s">
        <v>207</v>
      </c>
      <c r="EU392">
        <v>0</v>
      </c>
      <c r="EV392">
        <v>0</v>
      </c>
      <c r="EW392" t="s">
        <v>207</v>
      </c>
      <c r="EX392" t="s">
        <v>207</v>
      </c>
      <c r="EY392" t="s">
        <v>207</v>
      </c>
      <c r="EZ392" t="s">
        <v>207</v>
      </c>
      <c r="FA392">
        <v>14</v>
      </c>
      <c r="FB392">
        <v>70</v>
      </c>
      <c r="FC392" t="s">
        <v>782</v>
      </c>
      <c r="FD392" t="s">
        <v>800</v>
      </c>
      <c r="FE392" t="s">
        <v>210</v>
      </c>
      <c r="FF392" t="s">
        <v>207</v>
      </c>
      <c r="FG392">
        <v>190</v>
      </c>
      <c r="FH392">
        <v>950</v>
      </c>
      <c r="FI392" t="s">
        <v>281</v>
      </c>
      <c r="FJ392" t="s">
        <v>393</v>
      </c>
      <c r="FK392" t="s">
        <v>210</v>
      </c>
      <c r="FL392" t="s">
        <v>207</v>
      </c>
      <c r="FM392">
        <v>311</v>
      </c>
      <c r="FN392">
        <v>1555</v>
      </c>
      <c r="FO392" t="s">
        <v>281</v>
      </c>
      <c r="FP392" t="s">
        <v>1427</v>
      </c>
      <c r="FQ392" t="s">
        <v>210</v>
      </c>
      <c r="FR392" t="s">
        <v>207</v>
      </c>
      <c r="FS392">
        <v>0</v>
      </c>
      <c r="FT392">
        <v>0</v>
      </c>
      <c r="FU392">
        <v>138</v>
      </c>
      <c r="FV392">
        <v>690</v>
      </c>
      <c r="FW392">
        <v>156</v>
      </c>
      <c r="FX392">
        <v>780</v>
      </c>
      <c r="FY392">
        <v>1569</v>
      </c>
      <c r="FZ392">
        <v>7845</v>
      </c>
      <c r="GA392">
        <v>0</v>
      </c>
      <c r="GB392">
        <v>0</v>
      </c>
      <c r="GC392" t="s">
        <v>219</v>
      </c>
      <c r="GD392">
        <v>147</v>
      </c>
      <c r="GE392">
        <v>735</v>
      </c>
      <c r="GF392" t="s">
        <v>219</v>
      </c>
      <c r="GG392" t="s">
        <v>271</v>
      </c>
      <c r="GH392" t="s">
        <v>483</v>
      </c>
      <c r="GI392" t="s">
        <v>219</v>
      </c>
      <c r="GJ392" t="s">
        <v>281</v>
      </c>
      <c r="GK392" t="s">
        <v>219</v>
      </c>
      <c r="GL392">
        <v>161</v>
      </c>
      <c r="GM392">
        <v>805</v>
      </c>
      <c r="GN392" t="s">
        <v>219</v>
      </c>
      <c r="GO392" t="s">
        <v>211</v>
      </c>
      <c r="GP392" t="s">
        <v>212</v>
      </c>
      <c r="GQ392" t="s">
        <v>211</v>
      </c>
      <c r="GR392" t="s">
        <v>1449</v>
      </c>
    </row>
    <row r="393" spans="1:200" x14ac:dyDescent="0.2">
      <c r="A393" t="s">
        <v>261</v>
      </c>
      <c r="B393" t="s">
        <v>262</v>
      </c>
      <c r="C393" t="s">
        <v>1098</v>
      </c>
      <c r="D393" t="s">
        <v>1099</v>
      </c>
      <c r="E393" t="s">
        <v>1450</v>
      </c>
      <c r="F393" t="s">
        <v>1451</v>
      </c>
      <c r="G393">
        <v>9</v>
      </c>
      <c r="H393">
        <v>9</v>
      </c>
      <c r="I393" t="s">
        <v>219</v>
      </c>
      <c r="J393">
        <v>169</v>
      </c>
      <c r="K393">
        <v>813</v>
      </c>
      <c r="L393">
        <v>37</v>
      </c>
      <c r="M393">
        <v>161</v>
      </c>
      <c r="N393" t="s">
        <v>262</v>
      </c>
      <c r="O393" t="s">
        <v>524</v>
      </c>
      <c r="P393">
        <v>49</v>
      </c>
      <c r="Q393">
        <v>242</v>
      </c>
      <c r="R393" t="s">
        <v>262</v>
      </c>
      <c r="S393" t="s">
        <v>362</v>
      </c>
      <c r="T393">
        <v>30</v>
      </c>
      <c r="U393">
        <v>150</v>
      </c>
      <c r="V393" t="s">
        <v>262</v>
      </c>
      <c r="W393" t="s">
        <v>1099</v>
      </c>
      <c r="X393">
        <v>21</v>
      </c>
      <c r="Y393">
        <v>104</v>
      </c>
      <c r="Z393" t="s">
        <v>253</v>
      </c>
      <c r="AA393" t="s">
        <v>254</v>
      </c>
      <c r="AB393">
        <v>20</v>
      </c>
      <c r="AC393">
        <v>98</v>
      </c>
      <c r="AD393" t="s">
        <v>262</v>
      </c>
      <c r="AE393" t="s">
        <v>362</v>
      </c>
      <c r="AF393">
        <v>12</v>
      </c>
      <c r="AG393">
        <v>58</v>
      </c>
      <c r="AH393" t="s">
        <v>262</v>
      </c>
      <c r="AI393" t="s">
        <v>1099</v>
      </c>
      <c r="AJ393">
        <v>0</v>
      </c>
      <c r="AK393">
        <v>0</v>
      </c>
      <c r="AL393" t="s">
        <v>219</v>
      </c>
      <c r="AM393">
        <v>103</v>
      </c>
      <c r="AN393">
        <v>515</v>
      </c>
      <c r="AO393">
        <v>45</v>
      </c>
      <c r="AP393">
        <v>225</v>
      </c>
      <c r="AQ393" t="s">
        <v>279</v>
      </c>
      <c r="AR393" t="s">
        <v>1310</v>
      </c>
      <c r="AS393">
        <v>26</v>
      </c>
      <c r="AT393">
        <v>130</v>
      </c>
      <c r="AU393" t="s">
        <v>281</v>
      </c>
      <c r="AV393" t="s">
        <v>484</v>
      </c>
      <c r="AW393">
        <v>18</v>
      </c>
      <c r="AX393">
        <v>90</v>
      </c>
      <c r="AY393" t="s">
        <v>281</v>
      </c>
      <c r="AZ393" t="s">
        <v>484</v>
      </c>
      <c r="BA393">
        <v>14</v>
      </c>
      <c r="BB393">
        <v>70</v>
      </c>
      <c r="BC393" t="s">
        <v>279</v>
      </c>
      <c r="BD393" t="s">
        <v>920</v>
      </c>
      <c r="BE393">
        <v>0</v>
      </c>
      <c r="BF393">
        <v>0</v>
      </c>
      <c r="BG393" t="s">
        <v>207</v>
      </c>
      <c r="BH393" t="s">
        <v>207</v>
      </c>
      <c r="BI393">
        <v>0</v>
      </c>
      <c r="BJ393">
        <v>0</v>
      </c>
      <c r="BK393">
        <v>161</v>
      </c>
      <c r="BL393">
        <v>0</v>
      </c>
      <c r="BM393">
        <v>0</v>
      </c>
      <c r="BN393">
        <v>0</v>
      </c>
      <c r="BO393" t="s">
        <v>206</v>
      </c>
      <c r="BP393">
        <v>0</v>
      </c>
      <c r="BQ393">
        <v>104</v>
      </c>
      <c r="BR393">
        <v>0</v>
      </c>
      <c r="BS393">
        <v>138</v>
      </c>
      <c r="BT393" t="s">
        <v>206</v>
      </c>
      <c r="BU393">
        <v>0</v>
      </c>
      <c r="BV393">
        <v>70</v>
      </c>
      <c r="BW393">
        <v>0</v>
      </c>
      <c r="BX393">
        <v>80</v>
      </c>
      <c r="BY393" t="s">
        <v>206</v>
      </c>
      <c r="BZ393">
        <v>0</v>
      </c>
      <c r="CA393">
        <v>49</v>
      </c>
      <c r="CB393">
        <v>0</v>
      </c>
      <c r="CC393">
        <v>55</v>
      </c>
      <c r="CD393" t="s">
        <v>206</v>
      </c>
      <c r="CE393">
        <v>0</v>
      </c>
      <c r="CF393">
        <v>0</v>
      </c>
      <c r="CG393">
        <v>55</v>
      </c>
      <c r="CH393">
        <v>43</v>
      </c>
      <c r="CI393" t="s">
        <v>206</v>
      </c>
      <c r="CJ393">
        <v>0</v>
      </c>
      <c r="CK393">
        <v>0</v>
      </c>
      <c r="CL393">
        <v>58</v>
      </c>
      <c r="CM393">
        <v>0</v>
      </c>
      <c r="CN393" t="s">
        <v>206</v>
      </c>
      <c r="CO393" t="s">
        <v>207</v>
      </c>
      <c r="CP393">
        <v>0</v>
      </c>
      <c r="CQ393">
        <v>0</v>
      </c>
      <c r="CR393">
        <v>0</v>
      </c>
      <c r="CS393">
        <v>169</v>
      </c>
      <c r="CT393">
        <v>813</v>
      </c>
      <c r="CU393" t="s">
        <v>219</v>
      </c>
      <c r="CV393">
        <v>82</v>
      </c>
      <c r="CW393">
        <v>410</v>
      </c>
      <c r="CX393">
        <v>2935</v>
      </c>
      <c r="CY393">
        <v>14675</v>
      </c>
      <c r="CZ393" t="s">
        <v>219</v>
      </c>
      <c r="DA393">
        <f>Table1[[#This Row],[i- returnees internal present household]]+Table1[[#This Row],[k- abroad returnee household]]</f>
        <v>303</v>
      </c>
      <c r="DB393">
        <f>Table1[[#This Row],[i- returnees internal present individuals]]+Table1[[#This Row],[k- abroad returnee individuals]]</f>
        <v>1515</v>
      </c>
      <c r="DC393" t="s">
        <v>219</v>
      </c>
      <c r="DD393">
        <v>276</v>
      </c>
      <c r="DE393">
        <v>1380</v>
      </c>
      <c r="DF393">
        <v>49</v>
      </c>
      <c r="DG393">
        <v>245</v>
      </c>
      <c r="DH393" t="s">
        <v>262</v>
      </c>
      <c r="DI393" t="s">
        <v>371</v>
      </c>
      <c r="DJ393" t="s">
        <v>210</v>
      </c>
      <c r="DK393" t="s">
        <v>207</v>
      </c>
      <c r="DL393">
        <v>44</v>
      </c>
      <c r="DM393">
        <v>220</v>
      </c>
      <c r="DN393" t="s">
        <v>253</v>
      </c>
      <c r="DO393" t="s">
        <v>254</v>
      </c>
      <c r="DP393" t="s">
        <v>242</v>
      </c>
      <c r="DQ393" t="s">
        <v>207</v>
      </c>
      <c r="DR393">
        <v>73</v>
      </c>
      <c r="DS393">
        <v>365</v>
      </c>
      <c r="DT393" t="s">
        <v>262</v>
      </c>
      <c r="DU393" t="s">
        <v>362</v>
      </c>
      <c r="DV393" t="s">
        <v>242</v>
      </c>
      <c r="DW393" t="s">
        <v>207</v>
      </c>
      <c r="DX393">
        <v>94</v>
      </c>
      <c r="DY393">
        <v>470</v>
      </c>
      <c r="DZ393" t="s">
        <v>262</v>
      </c>
      <c r="EA393" t="s">
        <v>362</v>
      </c>
      <c r="EB393" t="s">
        <v>364</v>
      </c>
      <c r="EC393" t="s">
        <v>207</v>
      </c>
      <c r="ED393">
        <v>16</v>
      </c>
      <c r="EE393">
        <v>80</v>
      </c>
      <c r="EF393" t="s">
        <v>262</v>
      </c>
      <c r="EG393" t="s">
        <v>1099</v>
      </c>
      <c r="EH393" t="s">
        <v>242</v>
      </c>
      <c r="EI393" t="s">
        <v>207</v>
      </c>
      <c r="EJ393">
        <v>0</v>
      </c>
      <c r="EK393">
        <v>0</v>
      </c>
      <c r="EL393" t="s">
        <v>219</v>
      </c>
      <c r="EM393">
        <v>27</v>
      </c>
      <c r="EN393">
        <v>135</v>
      </c>
      <c r="EO393">
        <v>3</v>
      </c>
      <c r="EP393">
        <v>15</v>
      </c>
      <c r="EQ393" t="s">
        <v>281</v>
      </c>
      <c r="ER393" t="s">
        <v>1027</v>
      </c>
      <c r="ES393" t="s">
        <v>210</v>
      </c>
      <c r="ET393" t="s">
        <v>207</v>
      </c>
      <c r="EU393">
        <v>7</v>
      </c>
      <c r="EV393">
        <v>35</v>
      </c>
      <c r="EW393" t="s">
        <v>281</v>
      </c>
      <c r="EX393" t="s">
        <v>484</v>
      </c>
      <c r="EY393" t="s">
        <v>210</v>
      </c>
      <c r="EZ393" t="s">
        <v>207</v>
      </c>
      <c r="FA393">
        <v>11</v>
      </c>
      <c r="FB393">
        <v>55</v>
      </c>
      <c r="FC393" t="s">
        <v>279</v>
      </c>
      <c r="FD393" t="s">
        <v>920</v>
      </c>
      <c r="FE393" t="s">
        <v>242</v>
      </c>
      <c r="FF393" t="s">
        <v>207</v>
      </c>
      <c r="FG393">
        <v>5</v>
      </c>
      <c r="FH393">
        <v>25</v>
      </c>
      <c r="FI393" t="s">
        <v>279</v>
      </c>
      <c r="FJ393" t="s">
        <v>920</v>
      </c>
      <c r="FK393" t="s">
        <v>242</v>
      </c>
      <c r="FL393" t="s">
        <v>207</v>
      </c>
      <c r="FM393">
        <v>1</v>
      </c>
      <c r="FN393">
        <v>5</v>
      </c>
      <c r="FO393" t="s">
        <v>279</v>
      </c>
      <c r="FP393" t="s">
        <v>920</v>
      </c>
      <c r="FQ393" t="s">
        <v>364</v>
      </c>
      <c r="FR393" t="s">
        <v>207</v>
      </c>
      <c r="FS393">
        <v>0</v>
      </c>
      <c r="FT393">
        <v>0</v>
      </c>
      <c r="FU393">
        <v>182</v>
      </c>
      <c r="FV393">
        <v>910</v>
      </c>
      <c r="FW393">
        <v>76</v>
      </c>
      <c r="FX393">
        <v>380</v>
      </c>
      <c r="FY393">
        <v>45</v>
      </c>
      <c r="FZ393">
        <v>225</v>
      </c>
      <c r="GA393">
        <v>0</v>
      </c>
      <c r="GB393">
        <v>0</v>
      </c>
      <c r="GC393" t="s">
        <v>219</v>
      </c>
      <c r="GD393">
        <v>70</v>
      </c>
      <c r="GE393">
        <v>350</v>
      </c>
      <c r="GF393" t="s">
        <v>219</v>
      </c>
      <c r="GG393" t="s">
        <v>262</v>
      </c>
      <c r="GH393" t="s">
        <v>362</v>
      </c>
      <c r="GI393" t="s">
        <v>219</v>
      </c>
      <c r="GJ393" t="s">
        <v>279</v>
      </c>
      <c r="GK393" t="s">
        <v>219</v>
      </c>
      <c r="GL393">
        <v>41</v>
      </c>
      <c r="GM393">
        <v>205</v>
      </c>
      <c r="GN393" t="s">
        <v>219</v>
      </c>
      <c r="GO393" t="s">
        <v>211</v>
      </c>
      <c r="GP393" t="s">
        <v>212</v>
      </c>
      <c r="GQ393" t="s">
        <v>212</v>
      </c>
      <c r="GR393" t="s">
        <v>1452</v>
      </c>
    </row>
    <row r="394" spans="1:200" x14ac:dyDescent="0.2">
      <c r="A394" t="s">
        <v>333</v>
      </c>
      <c r="B394" t="s">
        <v>271</v>
      </c>
      <c r="C394" t="s">
        <v>1410</v>
      </c>
      <c r="D394" t="s">
        <v>483</v>
      </c>
      <c r="E394" t="s">
        <v>1453</v>
      </c>
      <c r="F394" t="s">
        <v>1454</v>
      </c>
      <c r="G394">
        <v>9</v>
      </c>
      <c r="H394">
        <v>9</v>
      </c>
      <c r="I394" t="s">
        <v>219</v>
      </c>
      <c r="J394">
        <v>26</v>
      </c>
      <c r="K394">
        <v>133</v>
      </c>
      <c r="L394">
        <v>8</v>
      </c>
      <c r="M394">
        <v>41</v>
      </c>
      <c r="N394" t="s">
        <v>271</v>
      </c>
      <c r="O394" t="s">
        <v>483</v>
      </c>
      <c r="P394">
        <v>14</v>
      </c>
      <c r="Q394">
        <v>70</v>
      </c>
      <c r="R394" t="s">
        <v>271</v>
      </c>
      <c r="S394" t="s">
        <v>483</v>
      </c>
      <c r="T394">
        <v>4</v>
      </c>
      <c r="U394">
        <v>22</v>
      </c>
      <c r="V394" t="s">
        <v>271</v>
      </c>
      <c r="W394" t="s">
        <v>483</v>
      </c>
      <c r="X394">
        <v>0</v>
      </c>
      <c r="Y394">
        <v>0</v>
      </c>
      <c r="Z394" t="s">
        <v>207</v>
      </c>
      <c r="AA394" t="s">
        <v>207</v>
      </c>
      <c r="AB394">
        <v>0</v>
      </c>
      <c r="AC394">
        <v>0</v>
      </c>
      <c r="AD394" t="s">
        <v>207</v>
      </c>
      <c r="AE394" t="s">
        <v>207</v>
      </c>
      <c r="AF394">
        <v>0</v>
      </c>
      <c r="AG394">
        <v>0</v>
      </c>
      <c r="AH394" t="s">
        <v>207</v>
      </c>
      <c r="AI394" t="s">
        <v>207</v>
      </c>
      <c r="AJ394">
        <v>0</v>
      </c>
      <c r="AK394">
        <v>0</v>
      </c>
      <c r="AL394" t="s">
        <v>206</v>
      </c>
      <c r="AM394">
        <v>0</v>
      </c>
      <c r="AN394">
        <v>0</v>
      </c>
      <c r="AO394">
        <v>0</v>
      </c>
      <c r="AP394">
        <v>0</v>
      </c>
      <c r="AQ394" t="s">
        <v>207</v>
      </c>
      <c r="AR394" t="s">
        <v>207</v>
      </c>
      <c r="AS394">
        <v>0</v>
      </c>
      <c r="AT394">
        <v>0</v>
      </c>
      <c r="AU394" t="s">
        <v>207</v>
      </c>
      <c r="AV394" t="s">
        <v>207</v>
      </c>
      <c r="AW394">
        <v>0</v>
      </c>
      <c r="AX394">
        <v>0</v>
      </c>
      <c r="AY394" t="s">
        <v>207</v>
      </c>
      <c r="AZ394" t="s">
        <v>207</v>
      </c>
      <c r="BA394">
        <v>0</v>
      </c>
      <c r="BB394">
        <v>0</v>
      </c>
      <c r="BC394" t="s">
        <v>207</v>
      </c>
      <c r="BD394" t="s">
        <v>207</v>
      </c>
      <c r="BE394">
        <v>0</v>
      </c>
      <c r="BF394">
        <v>0</v>
      </c>
      <c r="BG394" t="s">
        <v>207</v>
      </c>
      <c r="BH394" t="s">
        <v>207</v>
      </c>
      <c r="BI394">
        <v>0</v>
      </c>
      <c r="BJ394">
        <v>0</v>
      </c>
      <c r="BK394">
        <v>41</v>
      </c>
      <c r="BL394">
        <v>0</v>
      </c>
      <c r="BM394">
        <v>0</v>
      </c>
      <c r="BN394">
        <v>0</v>
      </c>
      <c r="BO394" t="s">
        <v>206</v>
      </c>
      <c r="BP394">
        <v>70</v>
      </c>
      <c r="BQ394">
        <v>0</v>
      </c>
      <c r="BR394">
        <v>0</v>
      </c>
      <c r="BS394">
        <v>0</v>
      </c>
      <c r="BT394" t="s">
        <v>206</v>
      </c>
      <c r="BU394">
        <v>22</v>
      </c>
      <c r="BV394">
        <v>0</v>
      </c>
      <c r="BW394">
        <v>0</v>
      </c>
      <c r="BX394">
        <v>0</v>
      </c>
      <c r="BY394" t="s">
        <v>206</v>
      </c>
      <c r="BZ394">
        <v>0</v>
      </c>
      <c r="CA394">
        <v>0</v>
      </c>
      <c r="CB394">
        <v>0</v>
      </c>
      <c r="CC394">
        <v>0</v>
      </c>
      <c r="CD394" t="s">
        <v>206</v>
      </c>
      <c r="CE394">
        <v>0</v>
      </c>
      <c r="CF394">
        <v>0</v>
      </c>
      <c r="CG394">
        <v>0</v>
      </c>
      <c r="CH394">
        <v>0</v>
      </c>
      <c r="CI394" t="s">
        <v>206</v>
      </c>
      <c r="CJ394">
        <v>0</v>
      </c>
      <c r="CK394">
        <v>0</v>
      </c>
      <c r="CL394">
        <v>0</v>
      </c>
      <c r="CM394">
        <v>0</v>
      </c>
      <c r="CN394" t="s">
        <v>206</v>
      </c>
      <c r="CO394" t="s">
        <v>207</v>
      </c>
      <c r="CP394">
        <v>0</v>
      </c>
      <c r="CQ394">
        <v>0</v>
      </c>
      <c r="CR394">
        <v>0</v>
      </c>
      <c r="CS394">
        <v>26</v>
      </c>
      <c r="CT394">
        <v>133</v>
      </c>
      <c r="CU394" t="s">
        <v>219</v>
      </c>
      <c r="CV394">
        <v>17</v>
      </c>
      <c r="CW394">
        <v>85</v>
      </c>
      <c r="CX394">
        <v>2590</v>
      </c>
      <c r="CY394">
        <v>12950</v>
      </c>
      <c r="CZ394" t="s">
        <v>219</v>
      </c>
      <c r="DA394">
        <f>Table1[[#This Row],[i- returnees internal present household]]+Table1[[#This Row],[k- abroad returnee household]]</f>
        <v>1430</v>
      </c>
      <c r="DB394">
        <f>Table1[[#This Row],[i- returnees internal present individuals]]+Table1[[#This Row],[k- abroad returnee individuals]]</f>
        <v>7150</v>
      </c>
      <c r="DC394" t="s">
        <v>219</v>
      </c>
      <c r="DD394">
        <v>1117</v>
      </c>
      <c r="DE394">
        <v>5585</v>
      </c>
      <c r="DF394">
        <v>0</v>
      </c>
      <c r="DG394">
        <v>0</v>
      </c>
      <c r="DH394" t="s">
        <v>207</v>
      </c>
      <c r="DI394" t="s">
        <v>207</v>
      </c>
      <c r="DJ394" t="s">
        <v>207</v>
      </c>
      <c r="DK394" t="s">
        <v>207</v>
      </c>
      <c r="DL394">
        <v>0</v>
      </c>
      <c r="DM394">
        <v>0</v>
      </c>
      <c r="DN394" t="s">
        <v>207</v>
      </c>
      <c r="DO394" t="s">
        <v>207</v>
      </c>
      <c r="DP394" t="s">
        <v>207</v>
      </c>
      <c r="DQ394" t="s">
        <v>207</v>
      </c>
      <c r="DR394">
        <v>278</v>
      </c>
      <c r="DS394">
        <v>1390</v>
      </c>
      <c r="DT394" t="s">
        <v>271</v>
      </c>
      <c r="DU394" t="s">
        <v>483</v>
      </c>
      <c r="DV394" t="s">
        <v>210</v>
      </c>
      <c r="DW394" t="s">
        <v>207</v>
      </c>
      <c r="DX394">
        <v>753</v>
      </c>
      <c r="DY394">
        <v>3765</v>
      </c>
      <c r="DZ394" t="s">
        <v>271</v>
      </c>
      <c r="EA394" t="s">
        <v>483</v>
      </c>
      <c r="EB394" t="s">
        <v>210</v>
      </c>
      <c r="EC394" t="s">
        <v>207</v>
      </c>
      <c r="ED394">
        <v>86</v>
      </c>
      <c r="EE394">
        <v>430</v>
      </c>
      <c r="EF394" t="s">
        <v>271</v>
      </c>
      <c r="EG394" t="s">
        <v>483</v>
      </c>
      <c r="EH394" t="s">
        <v>210</v>
      </c>
      <c r="EI394" t="s">
        <v>207</v>
      </c>
      <c r="EJ394">
        <v>0</v>
      </c>
      <c r="EK394">
        <v>0</v>
      </c>
      <c r="EL394" t="s">
        <v>219</v>
      </c>
      <c r="EM394">
        <v>313</v>
      </c>
      <c r="EN394">
        <v>1565</v>
      </c>
      <c r="EO394">
        <v>0</v>
      </c>
      <c r="EP394">
        <v>0</v>
      </c>
      <c r="EQ394" t="s">
        <v>207</v>
      </c>
      <c r="ER394" t="s">
        <v>207</v>
      </c>
      <c r="ES394" t="s">
        <v>207</v>
      </c>
      <c r="ET394" t="s">
        <v>207</v>
      </c>
      <c r="EU394">
        <v>0</v>
      </c>
      <c r="EV394">
        <v>0</v>
      </c>
      <c r="EW394" t="s">
        <v>207</v>
      </c>
      <c r="EX394" t="s">
        <v>207</v>
      </c>
      <c r="EY394" t="s">
        <v>207</v>
      </c>
      <c r="EZ394" t="s">
        <v>207</v>
      </c>
      <c r="FA394">
        <v>49</v>
      </c>
      <c r="FB394">
        <v>245</v>
      </c>
      <c r="FC394" t="s">
        <v>782</v>
      </c>
      <c r="FD394" t="s">
        <v>800</v>
      </c>
      <c r="FE394" t="s">
        <v>210</v>
      </c>
      <c r="FF394" t="s">
        <v>207</v>
      </c>
      <c r="FG394">
        <v>109</v>
      </c>
      <c r="FH394">
        <v>545</v>
      </c>
      <c r="FI394" t="s">
        <v>281</v>
      </c>
      <c r="FJ394" t="s">
        <v>393</v>
      </c>
      <c r="FK394" t="s">
        <v>210</v>
      </c>
      <c r="FL394" t="s">
        <v>207</v>
      </c>
      <c r="FM394">
        <v>155</v>
      </c>
      <c r="FN394">
        <v>775</v>
      </c>
      <c r="FO394" t="s">
        <v>281</v>
      </c>
      <c r="FP394" t="s">
        <v>393</v>
      </c>
      <c r="FQ394" t="s">
        <v>210</v>
      </c>
      <c r="FR394" t="s">
        <v>207</v>
      </c>
      <c r="FS394">
        <v>0</v>
      </c>
      <c r="FT394">
        <v>0</v>
      </c>
      <c r="FU394">
        <v>138</v>
      </c>
      <c r="FV394">
        <v>690</v>
      </c>
      <c r="FW394">
        <v>305</v>
      </c>
      <c r="FX394">
        <v>1525</v>
      </c>
      <c r="FY394">
        <v>987</v>
      </c>
      <c r="FZ394">
        <v>4935</v>
      </c>
      <c r="GA394">
        <v>0</v>
      </c>
      <c r="GB394">
        <v>0</v>
      </c>
      <c r="GC394" t="s">
        <v>219</v>
      </c>
      <c r="GD394">
        <v>148</v>
      </c>
      <c r="GE394">
        <v>740</v>
      </c>
      <c r="GF394" t="s">
        <v>219</v>
      </c>
      <c r="GG394" t="s">
        <v>271</v>
      </c>
      <c r="GH394" t="s">
        <v>483</v>
      </c>
      <c r="GI394" t="s">
        <v>219</v>
      </c>
      <c r="GJ394" t="s">
        <v>281</v>
      </c>
      <c r="GK394" t="s">
        <v>219</v>
      </c>
      <c r="GL394">
        <v>94</v>
      </c>
      <c r="GM394">
        <v>470</v>
      </c>
      <c r="GN394" t="s">
        <v>206</v>
      </c>
      <c r="GO394" t="s">
        <v>211</v>
      </c>
      <c r="GP394" t="s">
        <v>212</v>
      </c>
      <c r="GQ394" t="s">
        <v>211</v>
      </c>
      <c r="GR394" t="s">
        <v>1455</v>
      </c>
    </row>
    <row r="395" spans="1:200" x14ac:dyDescent="0.2">
      <c r="A395" t="s">
        <v>333</v>
      </c>
      <c r="B395" t="s">
        <v>271</v>
      </c>
      <c r="C395" t="s">
        <v>1321</v>
      </c>
      <c r="D395" t="s">
        <v>482</v>
      </c>
      <c r="E395" t="s">
        <v>1456</v>
      </c>
      <c r="F395" t="s">
        <v>1457</v>
      </c>
      <c r="G395">
        <v>9</v>
      </c>
      <c r="H395">
        <v>9</v>
      </c>
      <c r="I395" t="s">
        <v>219</v>
      </c>
      <c r="J395">
        <v>40</v>
      </c>
      <c r="K395">
        <v>200</v>
      </c>
      <c r="L395">
        <v>31</v>
      </c>
      <c r="M395">
        <v>159</v>
      </c>
      <c r="N395" t="s">
        <v>271</v>
      </c>
      <c r="O395" t="s">
        <v>825</v>
      </c>
      <c r="P395">
        <v>9</v>
      </c>
      <c r="Q395">
        <v>41</v>
      </c>
      <c r="R395" t="s">
        <v>271</v>
      </c>
      <c r="S395" t="s">
        <v>483</v>
      </c>
      <c r="T395">
        <v>0</v>
      </c>
      <c r="U395">
        <v>0</v>
      </c>
      <c r="V395" t="s">
        <v>207</v>
      </c>
      <c r="W395" t="s">
        <v>207</v>
      </c>
      <c r="X395">
        <v>0</v>
      </c>
      <c r="Y395">
        <v>0</v>
      </c>
      <c r="Z395" t="s">
        <v>207</v>
      </c>
      <c r="AA395" t="s">
        <v>207</v>
      </c>
      <c r="AB395">
        <v>0</v>
      </c>
      <c r="AC395">
        <v>0</v>
      </c>
      <c r="AD395" t="s">
        <v>207</v>
      </c>
      <c r="AE395" t="s">
        <v>207</v>
      </c>
      <c r="AF395">
        <v>0</v>
      </c>
      <c r="AG395">
        <v>0</v>
      </c>
      <c r="AH395" t="s">
        <v>207</v>
      </c>
      <c r="AI395" t="s">
        <v>207</v>
      </c>
      <c r="AJ395">
        <v>0</v>
      </c>
      <c r="AK395">
        <v>0</v>
      </c>
      <c r="AL395" t="s">
        <v>206</v>
      </c>
      <c r="AM395">
        <v>0</v>
      </c>
      <c r="AN395">
        <v>0</v>
      </c>
      <c r="AO395">
        <v>0</v>
      </c>
      <c r="AP395">
        <v>0</v>
      </c>
      <c r="AQ395" t="s">
        <v>207</v>
      </c>
      <c r="AR395" t="s">
        <v>207</v>
      </c>
      <c r="AS395">
        <v>0</v>
      </c>
      <c r="AT395">
        <v>0</v>
      </c>
      <c r="AU395" t="s">
        <v>207</v>
      </c>
      <c r="AV395" t="s">
        <v>207</v>
      </c>
      <c r="AW395">
        <v>0</v>
      </c>
      <c r="AX395">
        <v>0</v>
      </c>
      <c r="AY395" t="s">
        <v>207</v>
      </c>
      <c r="AZ395" t="s">
        <v>207</v>
      </c>
      <c r="BA395">
        <v>0</v>
      </c>
      <c r="BB395">
        <v>0</v>
      </c>
      <c r="BC395" t="s">
        <v>207</v>
      </c>
      <c r="BD395" t="s">
        <v>207</v>
      </c>
      <c r="BE395">
        <v>0</v>
      </c>
      <c r="BF395">
        <v>0</v>
      </c>
      <c r="BG395" t="s">
        <v>207</v>
      </c>
      <c r="BH395" t="s">
        <v>207</v>
      </c>
      <c r="BI395">
        <v>0</v>
      </c>
      <c r="BJ395">
        <v>0</v>
      </c>
      <c r="BK395">
        <v>159</v>
      </c>
      <c r="BL395">
        <v>0</v>
      </c>
      <c r="BM395">
        <v>0</v>
      </c>
      <c r="BN395">
        <v>0</v>
      </c>
      <c r="BO395" t="s">
        <v>206</v>
      </c>
      <c r="BP395">
        <v>41</v>
      </c>
      <c r="BQ395">
        <v>0</v>
      </c>
      <c r="BR395">
        <v>0</v>
      </c>
      <c r="BS395">
        <v>0</v>
      </c>
      <c r="BT395" t="s">
        <v>206</v>
      </c>
      <c r="BU395">
        <v>0</v>
      </c>
      <c r="BV395">
        <v>0</v>
      </c>
      <c r="BW395">
        <v>0</v>
      </c>
      <c r="BX395">
        <v>0</v>
      </c>
      <c r="BY395" t="s">
        <v>206</v>
      </c>
      <c r="BZ395">
        <v>0</v>
      </c>
      <c r="CA395">
        <v>0</v>
      </c>
      <c r="CB395">
        <v>0</v>
      </c>
      <c r="CC395">
        <v>0</v>
      </c>
      <c r="CD395" t="s">
        <v>206</v>
      </c>
      <c r="CE395">
        <v>0</v>
      </c>
      <c r="CF395">
        <v>0</v>
      </c>
      <c r="CG395">
        <v>0</v>
      </c>
      <c r="CH395">
        <v>0</v>
      </c>
      <c r="CI395" t="s">
        <v>206</v>
      </c>
      <c r="CJ395">
        <v>0</v>
      </c>
      <c r="CK395">
        <v>0</v>
      </c>
      <c r="CL395">
        <v>0</v>
      </c>
      <c r="CM395">
        <v>0</v>
      </c>
      <c r="CN395" t="s">
        <v>206</v>
      </c>
      <c r="CO395" t="s">
        <v>207</v>
      </c>
      <c r="CP395">
        <v>0</v>
      </c>
      <c r="CQ395">
        <v>0</v>
      </c>
      <c r="CR395">
        <v>0</v>
      </c>
      <c r="CS395">
        <v>40</v>
      </c>
      <c r="CT395">
        <v>200</v>
      </c>
      <c r="CU395" t="s">
        <v>206</v>
      </c>
      <c r="CV395">
        <v>0</v>
      </c>
      <c r="CW395">
        <v>0</v>
      </c>
      <c r="CX395">
        <v>2152</v>
      </c>
      <c r="CY395">
        <v>10762</v>
      </c>
      <c r="CZ395" t="s">
        <v>219</v>
      </c>
      <c r="DA395">
        <f>Table1[[#This Row],[i- returnees internal present household]]+Table1[[#This Row],[k- abroad returnee household]]</f>
        <v>232</v>
      </c>
      <c r="DB395">
        <f>Table1[[#This Row],[i- returnees internal present individuals]]+Table1[[#This Row],[k- abroad returnee individuals]]</f>
        <v>1162</v>
      </c>
      <c r="DC395" t="s">
        <v>219</v>
      </c>
      <c r="DD395">
        <v>110</v>
      </c>
      <c r="DE395">
        <v>550</v>
      </c>
      <c r="DF395">
        <v>11</v>
      </c>
      <c r="DG395">
        <v>55</v>
      </c>
      <c r="DH395" t="s">
        <v>271</v>
      </c>
      <c r="DI395" t="s">
        <v>483</v>
      </c>
      <c r="DJ395" t="s">
        <v>210</v>
      </c>
      <c r="DK395" t="s">
        <v>207</v>
      </c>
      <c r="DL395">
        <v>36</v>
      </c>
      <c r="DM395">
        <v>180</v>
      </c>
      <c r="DN395" t="s">
        <v>271</v>
      </c>
      <c r="DO395" t="s">
        <v>825</v>
      </c>
      <c r="DP395" t="s">
        <v>210</v>
      </c>
      <c r="DQ395" t="s">
        <v>207</v>
      </c>
      <c r="DR395">
        <v>33</v>
      </c>
      <c r="DS395">
        <v>165</v>
      </c>
      <c r="DT395" t="s">
        <v>271</v>
      </c>
      <c r="DU395" t="s">
        <v>825</v>
      </c>
      <c r="DV395" t="s">
        <v>210</v>
      </c>
      <c r="DW395" t="s">
        <v>207</v>
      </c>
      <c r="DX395">
        <v>30</v>
      </c>
      <c r="DY395">
        <v>150</v>
      </c>
      <c r="DZ395" t="s">
        <v>271</v>
      </c>
      <c r="EA395" t="s">
        <v>482</v>
      </c>
      <c r="EB395" t="s">
        <v>210</v>
      </c>
      <c r="EC395" t="s">
        <v>207</v>
      </c>
      <c r="ED395">
        <v>0</v>
      </c>
      <c r="EE395">
        <v>0</v>
      </c>
      <c r="EF395" t="s">
        <v>207</v>
      </c>
      <c r="EG395" t="s">
        <v>207</v>
      </c>
      <c r="EH395" t="s">
        <v>207</v>
      </c>
      <c r="EI395" t="s">
        <v>207</v>
      </c>
      <c r="EJ395">
        <v>0</v>
      </c>
      <c r="EK395">
        <v>0</v>
      </c>
      <c r="EL395" t="s">
        <v>219</v>
      </c>
      <c r="EM395">
        <v>122</v>
      </c>
      <c r="EN395">
        <v>612</v>
      </c>
      <c r="EO395">
        <v>36</v>
      </c>
      <c r="EP395">
        <v>181</v>
      </c>
      <c r="EQ395" t="s">
        <v>782</v>
      </c>
      <c r="ER395" t="s">
        <v>1202</v>
      </c>
      <c r="ES395" t="s">
        <v>210</v>
      </c>
      <c r="ET395" t="s">
        <v>207</v>
      </c>
      <c r="EU395">
        <v>26</v>
      </c>
      <c r="EV395">
        <v>130</v>
      </c>
      <c r="EW395" t="s">
        <v>782</v>
      </c>
      <c r="EX395" t="s">
        <v>1202</v>
      </c>
      <c r="EY395" t="s">
        <v>210</v>
      </c>
      <c r="EZ395" t="s">
        <v>207</v>
      </c>
      <c r="FA395">
        <v>33</v>
      </c>
      <c r="FB395">
        <v>166</v>
      </c>
      <c r="FC395" t="s">
        <v>782</v>
      </c>
      <c r="FD395" t="s">
        <v>1202</v>
      </c>
      <c r="FE395" t="s">
        <v>210</v>
      </c>
      <c r="FF395" t="s">
        <v>207</v>
      </c>
      <c r="FG395">
        <v>27</v>
      </c>
      <c r="FH395">
        <v>135</v>
      </c>
      <c r="FI395" t="s">
        <v>281</v>
      </c>
      <c r="FJ395" t="s">
        <v>393</v>
      </c>
      <c r="FK395" t="s">
        <v>210</v>
      </c>
      <c r="FL395" t="s">
        <v>207</v>
      </c>
      <c r="FM395">
        <v>0</v>
      </c>
      <c r="FN395">
        <v>0</v>
      </c>
      <c r="FO395" t="s">
        <v>207</v>
      </c>
      <c r="FP395" t="s">
        <v>207</v>
      </c>
      <c r="FQ395" t="s">
        <v>207</v>
      </c>
      <c r="FR395" t="s">
        <v>207</v>
      </c>
      <c r="FS395">
        <v>0</v>
      </c>
      <c r="FT395">
        <v>0</v>
      </c>
      <c r="FU395">
        <v>64</v>
      </c>
      <c r="FV395">
        <v>320</v>
      </c>
      <c r="FW395">
        <v>103</v>
      </c>
      <c r="FX395">
        <v>515</v>
      </c>
      <c r="FY395">
        <v>65</v>
      </c>
      <c r="FZ395">
        <v>327</v>
      </c>
      <c r="GA395">
        <v>0</v>
      </c>
      <c r="GB395">
        <v>0</v>
      </c>
      <c r="GC395" t="s">
        <v>219</v>
      </c>
      <c r="GD395">
        <v>12</v>
      </c>
      <c r="GE395">
        <v>59</v>
      </c>
      <c r="GF395" t="s">
        <v>219</v>
      </c>
      <c r="GG395" t="s">
        <v>271</v>
      </c>
      <c r="GH395" t="s">
        <v>482</v>
      </c>
      <c r="GI395" t="s">
        <v>219</v>
      </c>
      <c r="GJ395" t="s">
        <v>782</v>
      </c>
      <c r="GK395" t="s">
        <v>219</v>
      </c>
      <c r="GL395">
        <v>32</v>
      </c>
      <c r="GM395">
        <v>160</v>
      </c>
      <c r="GN395" t="s">
        <v>206</v>
      </c>
      <c r="GO395" t="s">
        <v>211</v>
      </c>
      <c r="GP395" t="s">
        <v>211</v>
      </c>
      <c r="GQ395" t="s">
        <v>211</v>
      </c>
      <c r="GR395" t="s">
        <v>220</v>
      </c>
    </row>
    <row r="396" spans="1:200" x14ac:dyDescent="0.2">
      <c r="A396" t="s">
        <v>231</v>
      </c>
      <c r="B396" t="s">
        <v>232</v>
      </c>
      <c r="C396" t="s">
        <v>1095</v>
      </c>
      <c r="D396" t="s">
        <v>1058</v>
      </c>
      <c r="E396" t="s">
        <v>1458</v>
      </c>
      <c r="F396" t="s">
        <v>1459</v>
      </c>
      <c r="G396">
        <v>9</v>
      </c>
      <c r="H396">
        <v>9</v>
      </c>
      <c r="I396" t="s">
        <v>219</v>
      </c>
      <c r="J396">
        <v>1092</v>
      </c>
      <c r="K396">
        <v>5718</v>
      </c>
      <c r="L396">
        <v>230</v>
      </c>
      <c r="M396">
        <v>1220</v>
      </c>
      <c r="N396" t="s">
        <v>232</v>
      </c>
      <c r="O396" t="s">
        <v>1058</v>
      </c>
      <c r="P396">
        <v>343</v>
      </c>
      <c r="Q396">
        <v>1785</v>
      </c>
      <c r="R396" t="s">
        <v>232</v>
      </c>
      <c r="S396" t="s">
        <v>1058</v>
      </c>
      <c r="T396">
        <v>0</v>
      </c>
      <c r="U396">
        <v>0</v>
      </c>
      <c r="V396" t="s">
        <v>207</v>
      </c>
      <c r="W396" t="s">
        <v>207</v>
      </c>
      <c r="X396">
        <v>0</v>
      </c>
      <c r="Y396">
        <v>0</v>
      </c>
      <c r="Z396" t="s">
        <v>207</v>
      </c>
      <c r="AA396" t="s">
        <v>207</v>
      </c>
      <c r="AB396">
        <v>172</v>
      </c>
      <c r="AC396">
        <v>909</v>
      </c>
      <c r="AD396" t="s">
        <v>232</v>
      </c>
      <c r="AE396" t="s">
        <v>1058</v>
      </c>
      <c r="AF396">
        <v>347</v>
      </c>
      <c r="AG396">
        <v>1804</v>
      </c>
      <c r="AH396" t="s">
        <v>232</v>
      </c>
      <c r="AI396" t="s">
        <v>1058</v>
      </c>
      <c r="AJ396">
        <v>0</v>
      </c>
      <c r="AK396">
        <v>0</v>
      </c>
      <c r="AL396" t="s">
        <v>206</v>
      </c>
      <c r="AM396">
        <v>0</v>
      </c>
      <c r="AN396">
        <v>0</v>
      </c>
      <c r="AO396">
        <v>0</v>
      </c>
      <c r="AP396">
        <v>0</v>
      </c>
      <c r="AQ396" t="s">
        <v>207</v>
      </c>
      <c r="AR396" t="s">
        <v>207</v>
      </c>
      <c r="AS396">
        <v>0</v>
      </c>
      <c r="AT396">
        <v>0</v>
      </c>
      <c r="AU396" t="s">
        <v>207</v>
      </c>
      <c r="AV396" t="s">
        <v>207</v>
      </c>
      <c r="AW396">
        <v>0</v>
      </c>
      <c r="AX396">
        <v>0</v>
      </c>
      <c r="AY396" t="s">
        <v>207</v>
      </c>
      <c r="AZ396" t="s">
        <v>207</v>
      </c>
      <c r="BA396">
        <v>0</v>
      </c>
      <c r="BB396">
        <v>0</v>
      </c>
      <c r="BC396" t="s">
        <v>207</v>
      </c>
      <c r="BD396" t="s">
        <v>207</v>
      </c>
      <c r="BE396">
        <v>0</v>
      </c>
      <c r="BF396">
        <v>0</v>
      </c>
      <c r="BG396" t="s">
        <v>207</v>
      </c>
      <c r="BH396" t="s">
        <v>207</v>
      </c>
      <c r="BI396">
        <v>0</v>
      </c>
      <c r="BJ396">
        <v>0</v>
      </c>
      <c r="BK396">
        <v>1220</v>
      </c>
      <c r="BL396">
        <v>0</v>
      </c>
      <c r="BM396">
        <v>0</v>
      </c>
      <c r="BN396">
        <v>0</v>
      </c>
      <c r="BO396" t="s">
        <v>206</v>
      </c>
      <c r="BP396">
        <v>0</v>
      </c>
      <c r="BQ396">
        <v>1785</v>
      </c>
      <c r="BR396">
        <v>0</v>
      </c>
      <c r="BS396">
        <v>0</v>
      </c>
      <c r="BT396" t="s">
        <v>206</v>
      </c>
      <c r="BU396">
        <v>0</v>
      </c>
      <c r="BV396">
        <v>0</v>
      </c>
      <c r="BW396">
        <v>0</v>
      </c>
      <c r="BX396">
        <v>0</v>
      </c>
      <c r="BY396" t="s">
        <v>206</v>
      </c>
      <c r="BZ396">
        <v>0</v>
      </c>
      <c r="CA396">
        <v>0</v>
      </c>
      <c r="CB396">
        <v>0</v>
      </c>
      <c r="CC396">
        <v>0</v>
      </c>
      <c r="CD396" t="s">
        <v>206</v>
      </c>
      <c r="CE396">
        <v>0</v>
      </c>
      <c r="CF396">
        <v>909</v>
      </c>
      <c r="CG396">
        <v>0</v>
      </c>
      <c r="CH396">
        <v>0</v>
      </c>
      <c r="CI396" t="s">
        <v>206</v>
      </c>
      <c r="CJ396">
        <v>0</v>
      </c>
      <c r="CK396">
        <v>1804</v>
      </c>
      <c r="CL396">
        <v>0</v>
      </c>
      <c r="CM396">
        <v>0</v>
      </c>
      <c r="CN396" t="s">
        <v>206</v>
      </c>
      <c r="CO396" t="s">
        <v>207</v>
      </c>
      <c r="CP396">
        <v>0</v>
      </c>
      <c r="CQ396">
        <v>0</v>
      </c>
      <c r="CR396">
        <v>0</v>
      </c>
      <c r="CS396">
        <v>1092</v>
      </c>
      <c r="CT396">
        <v>5718</v>
      </c>
      <c r="CU396" t="s">
        <v>206</v>
      </c>
      <c r="CV396">
        <v>0</v>
      </c>
      <c r="CW396">
        <v>0</v>
      </c>
      <c r="CX396">
        <v>537</v>
      </c>
      <c r="CY396">
        <v>6783</v>
      </c>
      <c r="CZ396" t="s">
        <v>219</v>
      </c>
      <c r="DA396">
        <f>Table1[[#This Row],[i- returnees internal present household]]+Table1[[#This Row],[k- abroad returnee household]]</f>
        <v>12</v>
      </c>
      <c r="DB396">
        <f>Table1[[#This Row],[i- returnees internal present individuals]]+Table1[[#This Row],[k- abroad returnee individuals]]</f>
        <v>68</v>
      </c>
      <c r="DC396" t="s">
        <v>219</v>
      </c>
      <c r="DD396">
        <v>10</v>
      </c>
      <c r="DE396">
        <v>57</v>
      </c>
      <c r="DF396">
        <v>6</v>
      </c>
      <c r="DG396">
        <v>34</v>
      </c>
      <c r="DH396" t="s">
        <v>232</v>
      </c>
      <c r="DI396" t="s">
        <v>834</v>
      </c>
      <c r="DJ396" t="s">
        <v>242</v>
      </c>
      <c r="DK396" t="s">
        <v>207</v>
      </c>
      <c r="DL396">
        <v>0</v>
      </c>
      <c r="DM396">
        <v>0</v>
      </c>
      <c r="DN396" t="s">
        <v>207</v>
      </c>
      <c r="DO396" t="s">
        <v>207</v>
      </c>
      <c r="DP396" t="s">
        <v>207</v>
      </c>
      <c r="DQ396" t="s">
        <v>207</v>
      </c>
      <c r="DR396">
        <v>4</v>
      </c>
      <c r="DS396">
        <v>23</v>
      </c>
      <c r="DT396" t="s">
        <v>232</v>
      </c>
      <c r="DU396" t="s">
        <v>834</v>
      </c>
      <c r="DV396" t="s">
        <v>210</v>
      </c>
      <c r="DW396" t="s">
        <v>207</v>
      </c>
      <c r="DX396">
        <v>0</v>
      </c>
      <c r="DY396">
        <v>0</v>
      </c>
      <c r="DZ396" t="s">
        <v>207</v>
      </c>
      <c r="EA396" t="s">
        <v>207</v>
      </c>
      <c r="EB396" t="s">
        <v>207</v>
      </c>
      <c r="EC396" t="s">
        <v>207</v>
      </c>
      <c r="ED396">
        <v>0</v>
      </c>
      <c r="EE396">
        <v>0</v>
      </c>
      <c r="EF396" t="s">
        <v>207</v>
      </c>
      <c r="EG396" t="s">
        <v>207</v>
      </c>
      <c r="EH396" t="s">
        <v>207</v>
      </c>
      <c r="EI396" t="s">
        <v>207</v>
      </c>
      <c r="EJ396">
        <v>0</v>
      </c>
      <c r="EK396">
        <v>0</v>
      </c>
      <c r="EL396" t="s">
        <v>219</v>
      </c>
      <c r="EM396">
        <v>2</v>
      </c>
      <c r="EN396">
        <v>11</v>
      </c>
      <c r="EO396">
        <v>0</v>
      </c>
      <c r="EP396">
        <v>0</v>
      </c>
      <c r="EQ396" t="s">
        <v>207</v>
      </c>
      <c r="ER396" t="s">
        <v>207</v>
      </c>
      <c r="ES396" t="s">
        <v>207</v>
      </c>
      <c r="ET396" t="s">
        <v>207</v>
      </c>
      <c r="EU396">
        <v>2</v>
      </c>
      <c r="EV396">
        <v>11</v>
      </c>
      <c r="EW396" t="s">
        <v>277</v>
      </c>
      <c r="EX396" t="s">
        <v>278</v>
      </c>
      <c r="EY396" t="s">
        <v>210</v>
      </c>
      <c r="EZ396" t="s">
        <v>207</v>
      </c>
      <c r="FA396">
        <v>0</v>
      </c>
      <c r="FB396">
        <v>0</v>
      </c>
      <c r="FC396" t="s">
        <v>207</v>
      </c>
      <c r="FD396" t="s">
        <v>207</v>
      </c>
      <c r="FE396" t="s">
        <v>207</v>
      </c>
      <c r="FF396" t="s">
        <v>207</v>
      </c>
      <c r="FG396">
        <v>0</v>
      </c>
      <c r="FH396">
        <v>0</v>
      </c>
      <c r="FI396" t="s">
        <v>207</v>
      </c>
      <c r="FJ396" t="s">
        <v>207</v>
      </c>
      <c r="FK396" t="s">
        <v>207</v>
      </c>
      <c r="FL396" t="s">
        <v>207</v>
      </c>
      <c r="FM396">
        <v>0</v>
      </c>
      <c r="FN396">
        <v>0</v>
      </c>
      <c r="FO396" t="s">
        <v>207</v>
      </c>
      <c r="FP396" t="s">
        <v>207</v>
      </c>
      <c r="FQ396" t="s">
        <v>207</v>
      </c>
      <c r="FR396" t="s">
        <v>207</v>
      </c>
      <c r="FS396">
        <v>0</v>
      </c>
      <c r="FT396">
        <v>0</v>
      </c>
      <c r="FU396">
        <v>6</v>
      </c>
      <c r="FV396">
        <v>34</v>
      </c>
      <c r="FW396">
        <v>4</v>
      </c>
      <c r="FX396">
        <v>23</v>
      </c>
      <c r="FY396">
        <v>2</v>
      </c>
      <c r="FZ396">
        <v>11</v>
      </c>
      <c r="GA396">
        <v>0</v>
      </c>
      <c r="GB396">
        <v>0</v>
      </c>
      <c r="GC396" t="s">
        <v>219</v>
      </c>
      <c r="GD396">
        <v>13</v>
      </c>
      <c r="GE396">
        <v>57</v>
      </c>
      <c r="GF396" t="s">
        <v>219</v>
      </c>
      <c r="GG396" t="s">
        <v>232</v>
      </c>
      <c r="GH396" t="s">
        <v>1058</v>
      </c>
      <c r="GI396" t="s">
        <v>219</v>
      </c>
      <c r="GJ396" t="s">
        <v>277</v>
      </c>
      <c r="GK396" t="s">
        <v>219</v>
      </c>
      <c r="GL396">
        <v>16</v>
      </c>
      <c r="GM396">
        <v>80</v>
      </c>
      <c r="GN396" t="s">
        <v>206</v>
      </c>
      <c r="GO396" t="s">
        <v>211</v>
      </c>
      <c r="GP396" t="s">
        <v>212</v>
      </c>
      <c r="GQ396" t="s">
        <v>237</v>
      </c>
      <c r="GR396" t="s">
        <v>220</v>
      </c>
    </row>
    <row r="397" spans="1:200" x14ac:dyDescent="0.2">
      <c r="A397" t="s">
        <v>202</v>
      </c>
      <c r="B397" t="s">
        <v>203</v>
      </c>
      <c r="C397" t="s">
        <v>695</v>
      </c>
      <c r="D397" t="s">
        <v>470</v>
      </c>
      <c r="E397" t="s">
        <v>1460</v>
      </c>
      <c r="F397" t="s">
        <v>1461</v>
      </c>
      <c r="G397">
        <v>9</v>
      </c>
      <c r="H397">
        <v>9</v>
      </c>
      <c r="I397" t="s">
        <v>219</v>
      </c>
      <c r="J397">
        <v>538</v>
      </c>
      <c r="K397">
        <v>2699</v>
      </c>
      <c r="L397">
        <v>538</v>
      </c>
      <c r="M397">
        <v>2699</v>
      </c>
      <c r="N397" t="s">
        <v>203</v>
      </c>
      <c r="O397" t="s">
        <v>470</v>
      </c>
      <c r="P397">
        <v>0</v>
      </c>
      <c r="Q397">
        <v>0</v>
      </c>
      <c r="R397" t="s">
        <v>207</v>
      </c>
      <c r="S397" t="s">
        <v>207</v>
      </c>
      <c r="T397">
        <v>0</v>
      </c>
      <c r="U397">
        <v>0</v>
      </c>
      <c r="V397" t="s">
        <v>207</v>
      </c>
      <c r="W397" t="s">
        <v>207</v>
      </c>
      <c r="X397">
        <v>0</v>
      </c>
      <c r="Y397">
        <v>0</v>
      </c>
      <c r="Z397" t="s">
        <v>207</v>
      </c>
      <c r="AA397" t="s">
        <v>207</v>
      </c>
      <c r="AB397">
        <v>0</v>
      </c>
      <c r="AC397">
        <v>0</v>
      </c>
      <c r="AD397" t="s">
        <v>207</v>
      </c>
      <c r="AE397" t="s">
        <v>207</v>
      </c>
      <c r="AF397">
        <v>0</v>
      </c>
      <c r="AG397">
        <v>0</v>
      </c>
      <c r="AH397" t="s">
        <v>207</v>
      </c>
      <c r="AI397" t="s">
        <v>207</v>
      </c>
      <c r="AJ397">
        <v>0</v>
      </c>
      <c r="AK397">
        <v>0</v>
      </c>
      <c r="AL397" t="s">
        <v>206</v>
      </c>
      <c r="AM397">
        <v>0</v>
      </c>
      <c r="AN397">
        <v>0</v>
      </c>
      <c r="AO397">
        <v>0</v>
      </c>
      <c r="AP397">
        <v>0</v>
      </c>
      <c r="AQ397" t="s">
        <v>207</v>
      </c>
      <c r="AR397" t="s">
        <v>207</v>
      </c>
      <c r="AS397">
        <v>0</v>
      </c>
      <c r="AT397">
        <v>0</v>
      </c>
      <c r="AU397" t="s">
        <v>207</v>
      </c>
      <c r="AV397" t="s">
        <v>207</v>
      </c>
      <c r="AW397">
        <v>0</v>
      </c>
      <c r="AX397">
        <v>0</v>
      </c>
      <c r="AY397" t="s">
        <v>207</v>
      </c>
      <c r="AZ397" t="s">
        <v>207</v>
      </c>
      <c r="BA397">
        <v>0</v>
      </c>
      <c r="BB397">
        <v>0</v>
      </c>
      <c r="BC397" t="s">
        <v>207</v>
      </c>
      <c r="BD397" t="s">
        <v>207</v>
      </c>
      <c r="BE397">
        <v>0</v>
      </c>
      <c r="BF397">
        <v>0</v>
      </c>
      <c r="BG397" t="s">
        <v>207</v>
      </c>
      <c r="BH397" t="s">
        <v>207</v>
      </c>
      <c r="BI397">
        <v>0</v>
      </c>
      <c r="BJ397">
        <v>0</v>
      </c>
      <c r="BK397">
        <v>2699</v>
      </c>
      <c r="BL397">
        <v>0</v>
      </c>
      <c r="BM397">
        <v>0</v>
      </c>
      <c r="BN397">
        <v>0</v>
      </c>
      <c r="BO397" t="s">
        <v>206</v>
      </c>
      <c r="BP397">
        <v>0</v>
      </c>
      <c r="BQ397">
        <v>0</v>
      </c>
      <c r="BR397">
        <v>0</v>
      </c>
      <c r="BS397">
        <v>0</v>
      </c>
      <c r="BT397" t="s">
        <v>206</v>
      </c>
      <c r="BU397">
        <v>0</v>
      </c>
      <c r="BV397">
        <v>0</v>
      </c>
      <c r="BW397">
        <v>0</v>
      </c>
      <c r="BX397">
        <v>0</v>
      </c>
      <c r="BY397" t="s">
        <v>206</v>
      </c>
      <c r="BZ397">
        <v>0</v>
      </c>
      <c r="CA397">
        <v>0</v>
      </c>
      <c r="CB397">
        <v>0</v>
      </c>
      <c r="CC397">
        <v>0</v>
      </c>
      <c r="CD397" t="s">
        <v>206</v>
      </c>
      <c r="CE397">
        <v>0</v>
      </c>
      <c r="CF397">
        <v>0</v>
      </c>
      <c r="CG397">
        <v>0</v>
      </c>
      <c r="CH397">
        <v>0</v>
      </c>
      <c r="CI397" t="s">
        <v>206</v>
      </c>
      <c r="CJ397">
        <v>0</v>
      </c>
      <c r="CK397">
        <v>0</v>
      </c>
      <c r="CL397">
        <v>0</v>
      </c>
      <c r="CM397">
        <v>0</v>
      </c>
      <c r="CN397" t="s">
        <v>206</v>
      </c>
      <c r="CO397" t="s">
        <v>207</v>
      </c>
      <c r="CP397">
        <v>0</v>
      </c>
      <c r="CQ397">
        <v>196</v>
      </c>
      <c r="CR397">
        <v>984</v>
      </c>
      <c r="CS397">
        <v>342</v>
      </c>
      <c r="CT397">
        <v>1715</v>
      </c>
      <c r="CU397" t="s">
        <v>219</v>
      </c>
      <c r="CV397">
        <v>496</v>
      </c>
      <c r="CW397">
        <v>2479</v>
      </c>
      <c r="CX397">
        <v>3609</v>
      </c>
      <c r="CY397">
        <v>19493</v>
      </c>
      <c r="CZ397" t="s">
        <v>219</v>
      </c>
      <c r="DA397">
        <f>Table1[[#This Row],[i- returnees internal present household]]+Table1[[#This Row],[k- abroad returnee household]]</f>
        <v>7524</v>
      </c>
      <c r="DB397">
        <f>Table1[[#This Row],[i- returnees internal present individuals]]+Table1[[#This Row],[k- abroad returnee individuals]]</f>
        <v>38423</v>
      </c>
      <c r="DC397" t="s">
        <v>219</v>
      </c>
      <c r="DD397">
        <v>3338</v>
      </c>
      <c r="DE397">
        <v>17489</v>
      </c>
      <c r="DF397">
        <v>845</v>
      </c>
      <c r="DG397">
        <v>4727</v>
      </c>
      <c r="DH397" t="s">
        <v>203</v>
      </c>
      <c r="DI397" t="s">
        <v>470</v>
      </c>
      <c r="DJ397" t="s">
        <v>210</v>
      </c>
      <c r="DK397" t="s">
        <v>207</v>
      </c>
      <c r="DL397">
        <v>422</v>
      </c>
      <c r="DM397">
        <v>2119</v>
      </c>
      <c r="DN397" t="s">
        <v>203</v>
      </c>
      <c r="DO397" t="s">
        <v>470</v>
      </c>
      <c r="DP397" t="s">
        <v>210</v>
      </c>
      <c r="DQ397" t="s">
        <v>207</v>
      </c>
      <c r="DR397">
        <v>689</v>
      </c>
      <c r="DS397">
        <v>2445</v>
      </c>
      <c r="DT397" t="s">
        <v>203</v>
      </c>
      <c r="DU397" t="s">
        <v>470</v>
      </c>
      <c r="DV397" t="s">
        <v>210</v>
      </c>
      <c r="DW397" t="s">
        <v>207</v>
      </c>
      <c r="DX397">
        <v>869</v>
      </c>
      <c r="DY397">
        <v>5216</v>
      </c>
      <c r="DZ397" t="s">
        <v>203</v>
      </c>
      <c r="EA397" t="s">
        <v>470</v>
      </c>
      <c r="EB397" t="s">
        <v>210</v>
      </c>
      <c r="EC397" t="s">
        <v>207</v>
      </c>
      <c r="ED397">
        <v>513</v>
      </c>
      <c r="EE397">
        <v>2982</v>
      </c>
      <c r="EF397" t="s">
        <v>203</v>
      </c>
      <c r="EG397" t="s">
        <v>470</v>
      </c>
      <c r="EH397" t="s">
        <v>210</v>
      </c>
      <c r="EI397" t="s">
        <v>207</v>
      </c>
      <c r="EJ397">
        <v>0</v>
      </c>
      <c r="EK397">
        <v>0</v>
      </c>
      <c r="EL397" t="s">
        <v>219</v>
      </c>
      <c r="EM397">
        <v>4186</v>
      </c>
      <c r="EN397">
        <v>20934</v>
      </c>
      <c r="EO397">
        <v>283</v>
      </c>
      <c r="EP397">
        <v>1416</v>
      </c>
      <c r="EQ397" t="s">
        <v>277</v>
      </c>
      <c r="ER397" t="s">
        <v>278</v>
      </c>
      <c r="ES397" t="s">
        <v>210</v>
      </c>
      <c r="ET397" t="s">
        <v>207</v>
      </c>
      <c r="EU397">
        <v>928</v>
      </c>
      <c r="EV397">
        <v>4635</v>
      </c>
      <c r="EW397" t="s">
        <v>277</v>
      </c>
      <c r="EX397" t="s">
        <v>278</v>
      </c>
      <c r="EY397" t="s">
        <v>210</v>
      </c>
      <c r="EZ397" t="s">
        <v>207</v>
      </c>
      <c r="FA397">
        <v>1346</v>
      </c>
      <c r="FB397">
        <v>6732</v>
      </c>
      <c r="FC397" t="s">
        <v>277</v>
      </c>
      <c r="FD397" t="s">
        <v>278</v>
      </c>
      <c r="FE397" t="s">
        <v>210</v>
      </c>
      <c r="FF397" t="s">
        <v>207</v>
      </c>
      <c r="FG397">
        <v>1112</v>
      </c>
      <c r="FH397">
        <v>5562</v>
      </c>
      <c r="FI397" t="s">
        <v>277</v>
      </c>
      <c r="FJ397" t="s">
        <v>278</v>
      </c>
      <c r="FK397" t="s">
        <v>210</v>
      </c>
      <c r="FL397" t="s">
        <v>207</v>
      </c>
      <c r="FM397">
        <v>517</v>
      </c>
      <c r="FN397">
        <v>2589</v>
      </c>
      <c r="FO397" t="s">
        <v>277</v>
      </c>
      <c r="FP397" t="s">
        <v>278</v>
      </c>
      <c r="FQ397" t="s">
        <v>210</v>
      </c>
      <c r="FR397" t="s">
        <v>207</v>
      </c>
      <c r="FS397">
        <v>0</v>
      </c>
      <c r="FT397">
        <v>0</v>
      </c>
      <c r="FU397">
        <v>5059</v>
      </c>
      <c r="FV397">
        <v>25296</v>
      </c>
      <c r="FW397">
        <v>1415</v>
      </c>
      <c r="FX397">
        <v>7837</v>
      </c>
      <c r="FY397">
        <v>1050</v>
      </c>
      <c r="FZ397">
        <v>5290</v>
      </c>
      <c r="GA397">
        <v>0</v>
      </c>
      <c r="GB397">
        <v>0</v>
      </c>
      <c r="GC397" t="s">
        <v>219</v>
      </c>
      <c r="GD397">
        <v>1191</v>
      </c>
      <c r="GE397">
        <v>5955</v>
      </c>
      <c r="GF397" t="s">
        <v>219</v>
      </c>
      <c r="GG397" t="s">
        <v>253</v>
      </c>
      <c r="GH397" t="s">
        <v>254</v>
      </c>
      <c r="GI397" t="s">
        <v>219</v>
      </c>
      <c r="GJ397" t="s">
        <v>277</v>
      </c>
      <c r="GK397" t="s">
        <v>219</v>
      </c>
      <c r="GL397">
        <v>1390</v>
      </c>
      <c r="GM397">
        <v>6948</v>
      </c>
      <c r="GN397" t="s">
        <v>219</v>
      </c>
      <c r="GO397" t="s">
        <v>212</v>
      </c>
      <c r="GP397" t="s">
        <v>212</v>
      </c>
      <c r="GQ397" t="s">
        <v>212</v>
      </c>
      <c r="GR397" t="s">
        <v>1462</v>
      </c>
    </row>
    <row r="398" spans="1:200" x14ac:dyDescent="0.2">
      <c r="A398" t="s">
        <v>246</v>
      </c>
      <c r="B398" t="s">
        <v>247</v>
      </c>
      <c r="C398" t="s">
        <v>1200</v>
      </c>
      <c r="D398" t="s">
        <v>506</v>
      </c>
      <c r="E398" t="s">
        <v>1463</v>
      </c>
      <c r="F398" t="s">
        <v>1464</v>
      </c>
      <c r="G398">
        <v>9</v>
      </c>
      <c r="H398">
        <v>9</v>
      </c>
      <c r="I398" t="s">
        <v>219</v>
      </c>
      <c r="J398">
        <v>409</v>
      </c>
      <c r="K398">
        <v>2172</v>
      </c>
      <c r="L398">
        <v>120</v>
      </c>
      <c r="M398">
        <v>637</v>
      </c>
      <c r="N398" t="s">
        <v>271</v>
      </c>
      <c r="O398" t="s">
        <v>483</v>
      </c>
      <c r="P398">
        <v>98</v>
      </c>
      <c r="Q398">
        <v>520</v>
      </c>
      <c r="R398" t="s">
        <v>247</v>
      </c>
      <c r="S398" t="s">
        <v>248</v>
      </c>
      <c r="T398">
        <v>84</v>
      </c>
      <c r="U398">
        <v>446</v>
      </c>
      <c r="V398" t="s">
        <v>247</v>
      </c>
      <c r="W398" t="s">
        <v>248</v>
      </c>
      <c r="X398">
        <v>3</v>
      </c>
      <c r="Y398">
        <v>16</v>
      </c>
      <c r="Z398" t="s">
        <v>247</v>
      </c>
      <c r="AA398" t="s">
        <v>489</v>
      </c>
      <c r="AB398">
        <v>99</v>
      </c>
      <c r="AC398">
        <v>526</v>
      </c>
      <c r="AD398" t="s">
        <v>247</v>
      </c>
      <c r="AE398" t="s">
        <v>489</v>
      </c>
      <c r="AF398">
        <v>5</v>
      </c>
      <c r="AG398">
        <v>27</v>
      </c>
      <c r="AH398" t="s">
        <v>247</v>
      </c>
      <c r="AI398" t="s">
        <v>248</v>
      </c>
      <c r="AJ398">
        <v>0</v>
      </c>
      <c r="AK398">
        <v>0</v>
      </c>
      <c r="AL398" t="s">
        <v>219</v>
      </c>
      <c r="AM398">
        <v>5</v>
      </c>
      <c r="AN398">
        <v>27</v>
      </c>
      <c r="AO398">
        <v>0</v>
      </c>
      <c r="AP398">
        <v>0</v>
      </c>
      <c r="AQ398" t="s">
        <v>207</v>
      </c>
      <c r="AR398" t="s">
        <v>207</v>
      </c>
      <c r="AS398">
        <v>0</v>
      </c>
      <c r="AT398">
        <v>0</v>
      </c>
      <c r="AU398" t="s">
        <v>207</v>
      </c>
      <c r="AV398" t="s">
        <v>207</v>
      </c>
      <c r="AW398">
        <v>0</v>
      </c>
      <c r="AX398">
        <v>0</v>
      </c>
      <c r="AY398" t="s">
        <v>207</v>
      </c>
      <c r="AZ398" t="s">
        <v>207</v>
      </c>
      <c r="BA398">
        <v>0</v>
      </c>
      <c r="BB398">
        <v>0</v>
      </c>
      <c r="BC398" t="s">
        <v>207</v>
      </c>
      <c r="BD398" t="s">
        <v>207</v>
      </c>
      <c r="BE398">
        <v>5</v>
      </c>
      <c r="BF398">
        <v>27</v>
      </c>
      <c r="BG398" t="s">
        <v>281</v>
      </c>
      <c r="BH398" t="s">
        <v>484</v>
      </c>
      <c r="BI398">
        <v>0</v>
      </c>
      <c r="BJ398">
        <v>0</v>
      </c>
      <c r="BK398">
        <v>637</v>
      </c>
      <c r="BL398">
        <v>0</v>
      </c>
      <c r="BM398">
        <v>0</v>
      </c>
      <c r="BN398">
        <v>0</v>
      </c>
      <c r="BO398" t="s">
        <v>206</v>
      </c>
      <c r="BP398">
        <v>520</v>
      </c>
      <c r="BQ398">
        <v>0</v>
      </c>
      <c r="BR398">
        <v>0</v>
      </c>
      <c r="BS398">
        <v>0</v>
      </c>
      <c r="BT398" t="s">
        <v>206</v>
      </c>
      <c r="BU398">
        <v>0</v>
      </c>
      <c r="BV398">
        <v>446</v>
      </c>
      <c r="BW398">
        <v>0</v>
      </c>
      <c r="BX398">
        <v>0</v>
      </c>
      <c r="BY398" t="s">
        <v>206</v>
      </c>
      <c r="BZ398">
        <v>0</v>
      </c>
      <c r="CA398">
        <v>16</v>
      </c>
      <c r="CB398">
        <v>0</v>
      </c>
      <c r="CC398">
        <v>0</v>
      </c>
      <c r="CD398" t="s">
        <v>206</v>
      </c>
      <c r="CE398">
        <v>0</v>
      </c>
      <c r="CF398">
        <v>526</v>
      </c>
      <c r="CG398">
        <v>0</v>
      </c>
      <c r="CH398">
        <v>0</v>
      </c>
      <c r="CI398" t="s">
        <v>206</v>
      </c>
      <c r="CJ398">
        <v>0</v>
      </c>
      <c r="CK398">
        <v>27</v>
      </c>
      <c r="CL398">
        <v>0</v>
      </c>
      <c r="CM398">
        <v>0</v>
      </c>
      <c r="CN398" t="s">
        <v>206</v>
      </c>
      <c r="CO398" t="s">
        <v>207</v>
      </c>
      <c r="CP398">
        <v>0</v>
      </c>
      <c r="CQ398">
        <v>0</v>
      </c>
      <c r="CR398">
        <v>0</v>
      </c>
      <c r="CS398">
        <v>409</v>
      </c>
      <c r="CT398">
        <v>2172</v>
      </c>
      <c r="CU398" t="s">
        <v>219</v>
      </c>
      <c r="CV398">
        <v>256</v>
      </c>
      <c r="CW398">
        <v>1382</v>
      </c>
      <c r="CX398">
        <v>3488</v>
      </c>
      <c r="CY398">
        <v>19183</v>
      </c>
      <c r="CZ398" t="s">
        <v>219</v>
      </c>
      <c r="DA398">
        <f>Table1[[#This Row],[i- returnees internal present household]]+Table1[[#This Row],[k- abroad returnee household]]</f>
        <v>490</v>
      </c>
      <c r="DB398">
        <f>Table1[[#This Row],[i- returnees internal present individuals]]+Table1[[#This Row],[k- abroad returnee individuals]]</f>
        <v>2593</v>
      </c>
      <c r="DC398" t="s">
        <v>219</v>
      </c>
      <c r="DD398">
        <v>419</v>
      </c>
      <c r="DE398">
        <v>2263</v>
      </c>
      <c r="DF398">
        <v>96</v>
      </c>
      <c r="DG398">
        <v>518</v>
      </c>
      <c r="DH398" t="s">
        <v>247</v>
      </c>
      <c r="DI398" t="s">
        <v>248</v>
      </c>
      <c r="DJ398" t="s">
        <v>210</v>
      </c>
      <c r="DK398" t="s">
        <v>207</v>
      </c>
      <c r="DL398">
        <v>17</v>
      </c>
      <c r="DM398">
        <v>92</v>
      </c>
      <c r="DN398" t="s">
        <v>253</v>
      </c>
      <c r="DO398" t="s">
        <v>254</v>
      </c>
      <c r="DP398" t="s">
        <v>210</v>
      </c>
      <c r="DQ398" t="s">
        <v>207</v>
      </c>
      <c r="DR398">
        <v>70</v>
      </c>
      <c r="DS398">
        <v>378</v>
      </c>
      <c r="DT398" t="s">
        <v>253</v>
      </c>
      <c r="DU398" t="s">
        <v>254</v>
      </c>
      <c r="DV398" t="s">
        <v>210</v>
      </c>
      <c r="DW398" t="s">
        <v>207</v>
      </c>
      <c r="DX398">
        <v>96</v>
      </c>
      <c r="DY398">
        <v>519</v>
      </c>
      <c r="DZ398" t="s">
        <v>247</v>
      </c>
      <c r="EA398" t="s">
        <v>248</v>
      </c>
      <c r="EB398" t="s">
        <v>210</v>
      </c>
      <c r="EC398" t="s">
        <v>207</v>
      </c>
      <c r="ED398">
        <v>140</v>
      </c>
      <c r="EE398">
        <v>756</v>
      </c>
      <c r="EF398" t="s">
        <v>247</v>
      </c>
      <c r="EG398" t="s">
        <v>489</v>
      </c>
      <c r="EH398" t="s">
        <v>210</v>
      </c>
      <c r="EI398" t="s">
        <v>207</v>
      </c>
      <c r="EJ398">
        <v>0</v>
      </c>
      <c r="EK398">
        <v>0</v>
      </c>
      <c r="EL398" t="s">
        <v>219</v>
      </c>
      <c r="EM398">
        <v>71</v>
      </c>
      <c r="EN398">
        <v>330</v>
      </c>
      <c r="EO398">
        <v>7</v>
      </c>
      <c r="EP398">
        <v>33</v>
      </c>
      <c r="EQ398" t="s">
        <v>277</v>
      </c>
      <c r="ER398" t="s">
        <v>278</v>
      </c>
      <c r="ES398" t="s">
        <v>210</v>
      </c>
      <c r="ET398" t="s">
        <v>207</v>
      </c>
      <c r="EU398">
        <v>9</v>
      </c>
      <c r="EV398">
        <v>42</v>
      </c>
      <c r="EW398" t="s">
        <v>277</v>
      </c>
      <c r="EX398" t="s">
        <v>278</v>
      </c>
      <c r="EY398" t="s">
        <v>210</v>
      </c>
      <c r="EZ398" t="s">
        <v>207</v>
      </c>
      <c r="FA398">
        <v>0</v>
      </c>
      <c r="FB398">
        <v>0</v>
      </c>
      <c r="FC398" t="s">
        <v>207</v>
      </c>
      <c r="FD398" t="s">
        <v>207</v>
      </c>
      <c r="FE398" t="s">
        <v>207</v>
      </c>
      <c r="FF398" t="s">
        <v>207</v>
      </c>
      <c r="FG398">
        <v>10</v>
      </c>
      <c r="FH398">
        <v>46</v>
      </c>
      <c r="FI398" t="s">
        <v>281</v>
      </c>
      <c r="FJ398" t="s">
        <v>393</v>
      </c>
      <c r="FK398" t="s">
        <v>242</v>
      </c>
      <c r="FL398" t="s">
        <v>207</v>
      </c>
      <c r="FM398">
        <v>45</v>
      </c>
      <c r="FN398">
        <v>209</v>
      </c>
      <c r="FO398" t="s">
        <v>281</v>
      </c>
      <c r="FP398" t="s">
        <v>484</v>
      </c>
      <c r="FQ398" t="s">
        <v>210</v>
      </c>
      <c r="FR398" t="s">
        <v>207</v>
      </c>
      <c r="FS398">
        <v>0</v>
      </c>
      <c r="FT398">
        <v>0</v>
      </c>
      <c r="FU398">
        <v>266</v>
      </c>
      <c r="FV398">
        <v>1407</v>
      </c>
      <c r="FW398">
        <v>167</v>
      </c>
      <c r="FX398">
        <v>884</v>
      </c>
      <c r="FY398">
        <v>57</v>
      </c>
      <c r="FZ398">
        <v>302</v>
      </c>
      <c r="GA398">
        <v>0</v>
      </c>
      <c r="GB398">
        <v>0</v>
      </c>
      <c r="GC398" t="s">
        <v>219</v>
      </c>
      <c r="GD398">
        <v>198</v>
      </c>
      <c r="GE398">
        <v>1069</v>
      </c>
      <c r="GF398" t="s">
        <v>219</v>
      </c>
      <c r="GG398" t="s">
        <v>247</v>
      </c>
      <c r="GH398" t="s">
        <v>506</v>
      </c>
      <c r="GI398" t="s">
        <v>219</v>
      </c>
      <c r="GJ398" t="s">
        <v>281</v>
      </c>
      <c r="GK398" t="s">
        <v>219</v>
      </c>
      <c r="GL398">
        <v>129</v>
      </c>
      <c r="GM398">
        <v>643</v>
      </c>
      <c r="GN398" t="s">
        <v>219</v>
      </c>
      <c r="GO398" t="s">
        <v>212</v>
      </c>
      <c r="GP398" t="s">
        <v>212</v>
      </c>
      <c r="GQ398" t="s">
        <v>212</v>
      </c>
      <c r="GR398" t="s">
        <v>1465</v>
      </c>
    </row>
    <row r="399" spans="1:200" x14ac:dyDescent="0.2">
      <c r="A399" t="s">
        <v>383</v>
      </c>
      <c r="B399" t="s">
        <v>384</v>
      </c>
      <c r="C399" t="s">
        <v>382</v>
      </c>
      <c r="D399" t="s">
        <v>385</v>
      </c>
      <c r="E399" t="s">
        <v>1466</v>
      </c>
      <c r="F399" t="s">
        <v>1467</v>
      </c>
      <c r="G399">
        <v>9</v>
      </c>
      <c r="H399">
        <v>9</v>
      </c>
      <c r="I399" t="s">
        <v>206</v>
      </c>
      <c r="J399">
        <v>0</v>
      </c>
      <c r="K399">
        <v>0</v>
      </c>
      <c r="L399">
        <v>0</v>
      </c>
      <c r="M399">
        <v>0</v>
      </c>
      <c r="N399" t="s">
        <v>207</v>
      </c>
      <c r="O399" t="s">
        <v>207</v>
      </c>
      <c r="P399">
        <v>0</v>
      </c>
      <c r="Q399">
        <v>0</v>
      </c>
      <c r="R399" t="s">
        <v>207</v>
      </c>
      <c r="S399" t="s">
        <v>207</v>
      </c>
      <c r="T399">
        <v>0</v>
      </c>
      <c r="U399">
        <v>0</v>
      </c>
      <c r="V399" t="s">
        <v>207</v>
      </c>
      <c r="W399" t="s">
        <v>207</v>
      </c>
      <c r="X399">
        <v>0</v>
      </c>
      <c r="Y399">
        <v>0</v>
      </c>
      <c r="Z399" t="s">
        <v>207</v>
      </c>
      <c r="AA399" t="s">
        <v>207</v>
      </c>
      <c r="AB399">
        <v>0</v>
      </c>
      <c r="AC399">
        <v>0</v>
      </c>
      <c r="AD399" t="s">
        <v>207</v>
      </c>
      <c r="AE399" t="s">
        <v>207</v>
      </c>
      <c r="AF399">
        <v>0</v>
      </c>
      <c r="AG399">
        <v>0</v>
      </c>
      <c r="AH399" t="s">
        <v>207</v>
      </c>
      <c r="AI399" t="s">
        <v>207</v>
      </c>
      <c r="AJ399">
        <v>0</v>
      </c>
      <c r="AK399">
        <v>0</v>
      </c>
      <c r="AL399" t="s">
        <v>206</v>
      </c>
      <c r="AM399">
        <v>0</v>
      </c>
      <c r="AN399">
        <v>0</v>
      </c>
      <c r="AO399">
        <v>0</v>
      </c>
      <c r="AP399">
        <v>0</v>
      </c>
      <c r="AQ399" t="s">
        <v>207</v>
      </c>
      <c r="AR399" t="s">
        <v>207</v>
      </c>
      <c r="AS399">
        <v>0</v>
      </c>
      <c r="AT399">
        <v>0</v>
      </c>
      <c r="AU399" t="s">
        <v>207</v>
      </c>
      <c r="AV399" t="s">
        <v>207</v>
      </c>
      <c r="AW399">
        <v>0</v>
      </c>
      <c r="AX399">
        <v>0</v>
      </c>
      <c r="AY399" t="s">
        <v>207</v>
      </c>
      <c r="AZ399" t="s">
        <v>207</v>
      </c>
      <c r="BA399">
        <v>0</v>
      </c>
      <c r="BB399">
        <v>0</v>
      </c>
      <c r="BC399" t="s">
        <v>207</v>
      </c>
      <c r="BD399" t="s">
        <v>207</v>
      </c>
      <c r="BE399">
        <v>0</v>
      </c>
      <c r="BF399">
        <v>0</v>
      </c>
      <c r="BG399" t="s">
        <v>207</v>
      </c>
      <c r="BH399" t="s">
        <v>207</v>
      </c>
      <c r="BI399">
        <v>0</v>
      </c>
      <c r="BJ399">
        <v>0</v>
      </c>
      <c r="BK399">
        <v>0</v>
      </c>
      <c r="BL399">
        <v>0</v>
      </c>
      <c r="BM399">
        <v>0</v>
      </c>
      <c r="BN399">
        <v>0</v>
      </c>
      <c r="BO399" t="s">
        <v>206</v>
      </c>
      <c r="BP399">
        <v>0</v>
      </c>
      <c r="BQ399">
        <v>0</v>
      </c>
      <c r="BR399">
        <v>0</v>
      </c>
      <c r="BS399">
        <v>0</v>
      </c>
      <c r="BT399" t="s">
        <v>206</v>
      </c>
      <c r="BU399">
        <v>0</v>
      </c>
      <c r="BV399">
        <v>0</v>
      </c>
      <c r="BW399">
        <v>0</v>
      </c>
      <c r="BX399">
        <v>0</v>
      </c>
      <c r="BY399" t="s">
        <v>206</v>
      </c>
      <c r="BZ399">
        <v>0</v>
      </c>
      <c r="CA399">
        <v>0</v>
      </c>
      <c r="CB399">
        <v>0</v>
      </c>
      <c r="CC399">
        <v>0</v>
      </c>
      <c r="CD399" t="s">
        <v>206</v>
      </c>
      <c r="CE399">
        <v>0</v>
      </c>
      <c r="CF399">
        <v>0</v>
      </c>
      <c r="CG399">
        <v>0</v>
      </c>
      <c r="CH399">
        <v>0</v>
      </c>
      <c r="CI399" t="s">
        <v>206</v>
      </c>
      <c r="CJ399">
        <v>0</v>
      </c>
      <c r="CK399">
        <v>0</v>
      </c>
      <c r="CL399">
        <v>0</v>
      </c>
      <c r="CM399">
        <v>0</v>
      </c>
      <c r="CN399" t="s">
        <v>206</v>
      </c>
      <c r="CO399" t="s">
        <v>207</v>
      </c>
      <c r="CP399">
        <v>0</v>
      </c>
      <c r="CQ399">
        <v>0</v>
      </c>
      <c r="CR399">
        <v>0</v>
      </c>
      <c r="CS399">
        <v>0</v>
      </c>
      <c r="CT399">
        <v>0</v>
      </c>
      <c r="CU399" t="s">
        <v>206</v>
      </c>
      <c r="CV399">
        <v>0</v>
      </c>
      <c r="CW399">
        <v>0</v>
      </c>
      <c r="CX399">
        <v>1257</v>
      </c>
      <c r="CY399">
        <v>6911</v>
      </c>
      <c r="CZ399" t="s">
        <v>219</v>
      </c>
      <c r="DA399">
        <f>Table1[[#This Row],[i- returnees internal present household]]+Table1[[#This Row],[k- abroad returnee household]]</f>
        <v>1107</v>
      </c>
      <c r="DB399">
        <f>Table1[[#This Row],[i- returnees internal present individuals]]+Table1[[#This Row],[k- abroad returnee individuals]]</f>
        <v>6088</v>
      </c>
      <c r="DC399" t="s">
        <v>219</v>
      </c>
      <c r="DD399">
        <v>104</v>
      </c>
      <c r="DE399">
        <v>573</v>
      </c>
      <c r="DF399">
        <v>0</v>
      </c>
      <c r="DG399">
        <v>0</v>
      </c>
      <c r="DH399" t="s">
        <v>207</v>
      </c>
      <c r="DI399" t="s">
        <v>207</v>
      </c>
      <c r="DJ399" t="s">
        <v>207</v>
      </c>
      <c r="DK399" t="s">
        <v>207</v>
      </c>
      <c r="DL399">
        <v>0</v>
      </c>
      <c r="DM399">
        <v>0</v>
      </c>
      <c r="DN399" t="s">
        <v>207</v>
      </c>
      <c r="DO399" t="s">
        <v>207</v>
      </c>
      <c r="DP399" t="s">
        <v>207</v>
      </c>
      <c r="DQ399" t="s">
        <v>207</v>
      </c>
      <c r="DR399">
        <v>0</v>
      </c>
      <c r="DS399">
        <v>0</v>
      </c>
      <c r="DT399" t="s">
        <v>207</v>
      </c>
      <c r="DU399" t="s">
        <v>207</v>
      </c>
      <c r="DV399" t="s">
        <v>207</v>
      </c>
      <c r="DW399" t="s">
        <v>207</v>
      </c>
      <c r="DX399">
        <v>104</v>
      </c>
      <c r="DY399">
        <v>573</v>
      </c>
      <c r="DZ399" t="s">
        <v>384</v>
      </c>
      <c r="EA399" t="s">
        <v>396</v>
      </c>
      <c r="EB399" t="s">
        <v>210</v>
      </c>
      <c r="EC399" t="s">
        <v>207</v>
      </c>
      <c r="ED399">
        <v>0</v>
      </c>
      <c r="EE399">
        <v>0</v>
      </c>
      <c r="EF399" t="s">
        <v>207</v>
      </c>
      <c r="EG399" t="s">
        <v>207</v>
      </c>
      <c r="EH399" t="s">
        <v>207</v>
      </c>
      <c r="EI399" t="s">
        <v>207</v>
      </c>
      <c r="EJ399">
        <v>0</v>
      </c>
      <c r="EK399">
        <v>0</v>
      </c>
      <c r="EL399" t="s">
        <v>219</v>
      </c>
      <c r="EM399">
        <v>1003</v>
      </c>
      <c r="EN399">
        <v>5515</v>
      </c>
      <c r="EO399">
        <v>0</v>
      </c>
      <c r="EP399">
        <v>0</v>
      </c>
      <c r="EQ399" t="s">
        <v>207</v>
      </c>
      <c r="ER399" t="s">
        <v>207</v>
      </c>
      <c r="ES399" t="s">
        <v>207</v>
      </c>
      <c r="ET399" t="s">
        <v>207</v>
      </c>
      <c r="EU399">
        <v>567</v>
      </c>
      <c r="EV399">
        <v>3119</v>
      </c>
      <c r="EW399" t="s">
        <v>277</v>
      </c>
      <c r="EX399" t="s">
        <v>278</v>
      </c>
      <c r="EY399" t="s">
        <v>210</v>
      </c>
      <c r="EZ399" t="s">
        <v>207</v>
      </c>
      <c r="FA399">
        <v>158</v>
      </c>
      <c r="FB399">
        <v>871</v>
      </c>
      <c r="FC399" t="s">
        <v>277</v>
      </c>
      <c r="FD399" t="s">
        <v>278</v>
      </c>
      <c r="FE399" t="s">
        <v>210</v>
      </c>
      <c r="FF399" t="s">
        <v>207</v>
      </c>
      <c r="FG399">
        <v>221</v>
      </c>
      <c r="FH399">
        <v>1217</v>
      </c>
      <c r="FI399" t="s">
        <v>277</v>
      </c>
      <c r="FJ399" t="s">
        <v>278</v>
      </c>
      <c r="FK399" t="s">
        <v>210</v>
      </c>
      <c r="FL399" t="s">
        <v>207</v>
      </c>
      <c r="FM399">
        <v>57</v>
      </c>
      <c r="FN399">
        <v>308</v>
      </c>
      <c r="FO399" t="s">
        <v>277</v>
      </c>
      <c r="FP399" t="s">
        <v>278</v>
      </c>
      <c r="FQ399" t="s">
        <v>210</v>
      </c>
      <c r="FR399" t="s">
        <v>207</v>
      </c>
      <c r="FS399">
        <v>0</v>
      </c>
      <c r="FT399">
        <v>0</v>
      </c>
      <c r="FU399">
        <v>104</v>
      </c>
      <c r="FV399">
        <v>573</v>
      </c>
      <c r="FW399">
        <v>1003</v>
      </c>
      <c r="FX399">
        <v>5515</v>
      </c>
      <c r="FY399">
        <v>0</v>
      </c>
      <c r="FZ399">
        <v>0</v>
      </c>
      <c r="GA399">
        <v>0</v>
      </c>
      <c r="GB399">
        <v>0</v>
      </c>
      <c r="GC399" t="s">
        <v>219</v>
      </c>
      <c r="GD399">
        <v>2729</v>
      </c>
      <c r="GE399">
        <v>13578</v>
      </c>
      <c r="GF399" t="s">
        <v>219</v>
      </c>
      <c r="GG399" t="s">
        <v>384</v>
      </c>
      <c r="GH399" t="s">
        <v>385</v>
      </c>
      <c r="GI399" t="s">
        <v>219</v>
      </c>
      <c r="GJ399" t="s">
        <v>277</v>
      </c>
      <c r="GK399" t="s">
        <v>219</v>
      </c>
      <c r="GL399">
        <v>2690</v>
      </c>
      <c r="GM399">
        <v>13399</v>
      </c>
      <c r="GN399" t="s">
        <v>206</v>
      </c>
      <c r="GO399" t="s">
        <v>211</v>
      </c>
      <c r="GP399" t="s">
        <v>212</v>
      </c>
      <c r="GQ399" t="s">
        <v>211</v>
      </c>
      <c r="GR399" t="s">
        <v>1468</v>
      </c>
    </row>
    <row r="400" spans="1:200" x14ac:dyDescent="0.2">
      <c r="A400" t="s">
        <v>231</v>
      </c>
      <c r="B400" t="s">
        <v>232</v>
      </c>
      <c r="C400" t="s">
        <v>1095</v>
      </c>
      <c r="D400" t="s">
        <v>1058</v>
      </c>
      <c r="E400" t="s">
        <v>1469</v>
      </c>
      <c r="F400" t="s">
        <v>1470</v>
      </c>
      <c r="G400">
        <v>9</v>
      </c>
      <c r="H400">
        <v>9</v>
      </c>
      <c r="I400" t="s">
        <v>219</v>
      </c>
      <c r="J400">
        <v>439</v>
      </c>
      <c r="K400">
        <v>2302</v>
      </c>
      <c r="L400">
        <v>167</v>
      </c>
      <c r="M400">
        <v>887</v>
      </c>
      <c r="N400" t="s">
        <v>232</v>
      </c>
      <c r="O400" t="s">
        <v>1058</v>
      </c>
      <c r="P400">
        <v>0</v>
      </c>
      <c r="Q400">
        <v>0</v>
      </c>
      <c r="R400" t="s">
        <v>207</v>
      </c>
      <c r="S400" t="s">
        <v>207</v>
      </c>
      <c r="T400">
        <v>156</v>
      </c>
      <c r="U400">
        <v>858</v>
      </c>
      <c r="V400" t="s">
        <v>232</v>
      </c>
      <c r="W400" t="s">
        <v>1058</v>
      </c>
      <c r="X400">
        <v>0</v>
      </c>
      <c r="Y400">
        <v>0</v>
      </c>
      <c r="Z400" t="s">
        <v>207</v>
      </c>
      <c r="AA400" t="s">
        <v>207</v>
      </c>
      <c r="AB400">
        <v>0</v>
      </c>
      <c r="AC400">
        <v>0</v>
      </c>
      <c r="AD400" t="s">
        <v>207</v>
      </c>
      <c r="AE400" t="s">
        <v>207</v>
      </c>
      <c r="AF400">
        <v>116</v>
      </c>
      <c r="AG400">
        <v>557</v>
      </c>
      <c r="AH400" t="s">
        <v>232</v>
      </c>
      <c r="AI400" t="s">
        <v>1058</v>
      </c>
      <c r="AJ400">
        <v>0</v>
      </c>
      <c r="AK400">
        <v>0</v>
      </c>
      <c r="AL400" t="s">
        <v>206</v>
      </c>
      <c r="AM400">
        <v>0</v>
      </c>
      <c r="AN400">
        <v>0</v>
      </c>
      <c r="AO400">
        <v>0</v>
      </c>
      <c r="AP400">
        <v>0</v>
      </c>
      <c r="AQ400" t="s">
        <v>207</v>
      </c>
      <c r="AR400" t="s">
        <v>207</v>
      </c>
      <c r="AS400">
        <v>0</v>
      </c>
      <c r="AT400">
        <v>0</v>
      </c>
      <c r="AU400" t="s">
        <v>207</v>
      </c>
      <c r="AV400" t="s">
        <v>207</v>
      </c>
      <c r="AW400">
        <v>0</v>
      </c>
      <c r="AX400">
        <v>0</v>
      </c>
      <c r="AY400" t="s">
        <v>207</v>
      </c>
      <c r="AZ400" t="s">
        <v>207</v>
      </c>
      <c r="BA400">
        <v>0</v>
      </c>
      <c r="BB400">
        <v>0</v>
      </c>
      <c r="BC400" t="s">
        <v>207</v>
      </c>
      <c r="BD400" t="s">
        <v>207</v>
      </c>
      <c r="BE400">
        <v>0</v>
      </c>
      <c r="BF400">
        <v>0</v>
      </c>
      <c r="BG400" t="s">
        <v>207</v>
      </c>
      <c r="BH400" t="s">
        <v>207</v>
      </c>
      <c r="BI400">
        <v>0</v>
      </c>
      <c r="BJ400">
        <v>0</v>
      </c>
      <c r="BK400">
        <v>0</v>
      </c>
      <c r="BL400">
        <v>887</v>
      </c>
      <c r="BM400">
        <v>0</v>
      </c>
      <c r="BN400">
        <v>0</v>
      </c>
      <c r="BO400" t="s">
        <v>206</v>
      </c>
      <c r="BP400">
        <v>0</v>
      </c>
      <c r="BQ400">
        <v>0</v>
      </c>
      <c r="BR400">
        <v>0</v>
      </c>
      <c r="BS400">
        <v>0</v>
      </c>
      <c r="BT400" t="s">
        <v>206</v>
      </c>
      <c r="BU400">
        <v>0</v>
      </c>
      <c r="BV400">
        <v>858</v>
      </c>
      <c r="BW400">
        <v>0</v>
      </c>
      <c r="BX400">
        <v>0</v>
      </c>
      <c r="BY400" t="s">
        <v>206</v>
      </c>
      <c r="BZ400">
        <v>0</v>
      </c>
      <c r="CA400">
        <v>0</v>
      </c>
      <c r="CB400">
        <v>0</v>
      </c>
      <c r="CC400">
        <v>0</v>
      </c>
      <c r="CD400" t="s">
        <v>206</v>
      </c>
      <c r="CE400">
        <v>0</v>
      </c>
      <c r="CF400">
        <v>0</v>
      </c>
      <c r="CG400">
        <v>0</v>
      </c>
      <c r="CH400">
        <v>0</v>
      </c>
      <c r="CI400" t="s">
        <v>206</v>
      </c>
      <c r="CJ400">
        <v>0</v>
      </c>
      <c r="CK400">
        <v>557</v>
      </c>
      <c r="CL400">
        <v>0</v>
      </c>
      <c r="CM400">
        <v>0</v>
      </c>
      <c r="CN400" t="s">
        <v>206</v>
      </c>
      <c r="CO400" t="s">
        <v>207</v>
      </c>
      <c r="CP400">
        <v>0</v>
      </c>
      <c r="CQ400">
        <v>0</v>
      </c>
      <c r="CR400">
        <v>0</v>
      </c>
      <c r="CS400">
        <v>439</v>
      </c>
      <c r="CT400">
        <v>2302</v>
      </c>
      <c r="CU400" t="s">
        <v>206</v>
      </c>
      <c r="CV400">
        <v>0</v>
      </c>
      <c r="CW400">
        <v>0</v>
      </c>
      <c r="CX400">
        <v>897</v>
      </c>
      <c r="CY400">
        <v>7291</v>
      </c>
      <c r="CZ400" t="s">
        <v>206</v>
      </c>
      <c r="DA400">
        <f>Table1[[#This Row],[i- returnees internal present household]]+Table1[[#This Row],[k- abroad returnee household]]</f>
        <v>0</v>
      </c>
      <c r="DB400">
        <f>Table1[[#This Row],[i- returnees internal present individuals]]+Table1[[#This Row],[k- abroad returnee individuals]]</f>
        <v>0</v>
      </c>
      <c r="DC400" t="s">
        <v>206</v>
      </c>
      <c r="DD400">
        <v>0</v>
      </c>
      <c r="DE400">
        <v>0</v>
      </c>
      <c r="DF400">
        <v>0</v>
      </c>
      <c r="DG400">
        <v>0</v>
      </c>
      <c r="DH400" t="s">
        <v>207</v>
      </c>
      <c r="DI400" t="s">
        <v>207</v>
      </c>
      <c r="DJ400" t="s">
        <v>207</v>
      </c>
      <c r="DK400" t="s">
        <v>207</v>
      </c>
      <c r="DL400">
        <v>0</v>
      </c>
      <c r="DM400">
        <v>0</v>
      </c>
      <c r="DN400" t="s">
        <v>207</v>
      </c>
      <c r="DO400" t="s">
        <v>207</v>
      </c>
      <c r="DP400" t="s">
        <v>207</v>
      </c>
      <c r="DQ400" t="s">
        <v>207</v>
      </c>
      <c r="DR400">
        <v>0</v>
      </c>
      <c r="DS400">
        <v>0</v>
      </c>
      <c r="DT400" t="s">
        <v>207</v>
      </c>
      <c r="DU400" t="s">
        <v>207</v>
      </c>
      <c r="DV400" t="s">
        <v>207</v>
      </c>
      <c r="DW400" t="s">
        <v>207</v>
      </c>
      <c r="DX400">
        <v>0</v>
      </c>
      <c r="DY400">
        <v>0</v>
      </c>
      <c r="DZ400" t="s">
        <v>207</v>
      </c>
      <c r="EA400" t="s">
        <v>207</v>
      </c>
      <c r="EB400" t="s">
        <v>207</v>
      </c>
      <c r="EC400" t="s">
        <v>207</v>
      </c>
      <c r="ED400">
        <v>0</v>
      </c>
      <c r="EE400">
        <v>0</v>
      </c>
      <c r="EF400" t="s">
        <v>207</v>
      </c>
      <c r="EG400" t="s">
        <v>207</v>
      </c>
      <c r="EH400" t="s">
        <v>207</v>
      </c>
      <c r="EI400" t="s">
        <v>207</v>
      </c>
      <c r="EJ400">
        <v>0</v>
      </c>
      <c r="EK400">
        <v>0</v>
      </c>
      <c r="EL400" t="s">
        <v>206</v>
      </c>
      <c r="EM400">
        <v>0</v>
      </c>
      <c r="EN400">
        <v>0</v>
      </c>
      <c r="EO400">
        <v>0</v>
      </c>
      <c r="EP400">
        <v>0</v>
      </c>
      <c r="EQ400" t="s">
        <v>207</v>
      </c>
      <c r="ER400" t="s">
        <v>207</v>
      </c>
      <c r="ES400" t="s">
        <v>207</v>
      </c>
      <c r="ET400" t="s">
        <v>207</v>
      </c>
      <c r="EU400">
        <v>0</v>
      </c>
      <c r="EV400">
        <v>0</v>
      </c>
      <c r="EW400" t="s">
        <v>207</v>
      </c>
      <c r="EX400" t="s">
        <v>207</v>
      </c>
      <c r="EY400" t="s">
        <v>207</v>
      </c>
      <c r="EZ400" t="s">
        <v>207</v>
      </c>
      <c r="FA400">
        <v>0</v>
      </c>
      <c r="FB400">
        <v>0</v>
      </c>
      <c r="FC400" t="s">
        <v>207</v>
      </c>
      <c r="FD400" t="s">
        <v>207</v>
      </c>
      <c r="FE400" t="s">
        <v>207</v>
      </c>
      <c r="FF400" t="s">
        <v>207</v>
      </c>
      <c r="FG400">
        <v>0</v>
      </c>
      <c r="FH400">
        <v>0</v>
      </c>
      <c r="FI400" t="s">
        <v>207</v>
      </c>
      <c r="FJ400" t="s">
        <v>207</v>
      </c>
      <c r="FK400" t="s">
        <v>207</v>
      </c>
      <c r="FL400" t="s">
        <v>207</v>
      </c>
      <c r="FM400">
        <v>0</v>
      </c>
      <c r="FN400">
        <v>0</v>
      </c>
      <c r="FO400" t="s">
        <v>207</v>
      </c>
      <c r="FP400" t="s">
        <v>207</v>
      </c>
      <c r="FQ400" t="s">
        <v>207</v>
      </c>
      <c r="FR400" t="s">
        <v>207</v>
      </c>
      <c r="FS400">
        <v>0</v>
      </c>
      <c r="FT400">
        <v>0</v>
      </c>
      <c r="FU400">
        <v>0</v>
      </c>
      <c r="FV400">
        <v>0</v>
      </c>
      <c r="FW400">
        <v>0</v>
      </c>
      <c r="FX400">
        <v>0</v>
      </c>
      <c r="FY400">
        <v>0</v>
      </c>
      <c r="FZ400">
        <v>0</v>
      </c>
      <c r="GA400">
        <v>0</v>
      </c>
      <c r="GB400">
        <v>0</v>
      </c>
      <c r="GC400" t="s">
        <v>219</v>
      </c>
      <c r="GD400">
        <v>14</v>
      </c>
      <c r="GE400">
        <v>72</v>
      </c>
      <c r="GF400" t="s">
        <v>219</v>
      </c>
      <c r="GG400" t="s">
        <v>232</v>
      </c>
      <c r="GH400" t="s">
        <v>1058</v>
      </c>
      <c r="GI400" t="s">
        <v>206</v>
      </c>
      <c r="GJ400" t="s">
        <v>207</v>
      </c>
      <c r="GK400" t="s">
        <v>219</v>
      </c>
      <c r="GL400">
        <v>40</v>
      </c>
      <c r="GM400">
        <v>199</v>
      </c>
      <c r="GN400" t="s">
        <v>206</v>
      </c>
      <c r="GO400" t="s">
        <v>211</v>
      </c>
      <c r="GP400" t="s">
        <v>212</v>
      </c>
      <c r="GQ400" t="s">
        <v>212</v>
      </c>
      <c r="GR400" t="s">
        <v>1471</v>
      </c>
    </row>
    <row r="401" spans="1:200" x14ac:dyDescent="0.2">
      <c r="A401" t="s">
        <v>246</v>
      </c>
      <c r="B401" t="s">
        <v>247</v>
      </c>
      <c r="C401" t="s">
        <v>488</v>
      </c>
      <c r="D401" t="s">
        <v>489</v>
      </c>
      <c r="E401" t="s">
        <v>1472</v>
      </c>
      <c r="F401" t="s">
        <v>1473</v>
      </c>
      <c r="G401">
        <v>9</v>
      </c>
      <c r="H401">
        <v>9</v>
      </c>
      <c r="I401" t="s">
        <v>219</v>
      </c>
      <c r="J401">
        <v>54</v>
      </c>
      <c r="K401">
        <v>200</v>
      </c>
      <c r="L401">
        <v>0</v>
      </c>
      <c r="M401">
        <v>0</v>
      </c>
      <c r="N401" t="s">
        <v>207</v>
      </c>
      <c r="O401" t="s">
        <v>207</v>
      </c>
      <c r="P401">
        <v>12</v>
      </c>
      <c r="Q401">
        <v>43</v>
      </c>
      <c r="R401" t="s">
        <v>247</v>
      </c>
      <c r="S401" t="s">
        <v>248</v>
      </c>
      <c r="T401">
        <v>9</v>
      </c>
      <c r="U401">
        <v>34</v>
      </c>
      <c r="V401" t="s">
        <v>247</v>
      </c>
      <c r="W401" t="s">
        <v>248</v>
      </c>
      <c r="X401">
        <v>17</v>
      </c>
      <c r="Y401">
        <v>60</v>
      </c>
      <c r="Z401" t="s">
        <v>247</v>
      </c>
      <c r="AA401" t="s">
        <v>310</v>
      </c>
      <c r="AB401">
        <v>12</v>
      </c>
      <c r="AC401">
        <v>46</v>
      </c>
      <c r="AD401" t="s">
        <v>247</v>
      </c>
      <c r="AE401" t="s">
        <v>292</v>
      </c>
      <c r="AF401">
        <v>4</v>
      </c>
      <c r="AG401">
        <v>17</v>
      </c>
      <c r="AH401" t="s">
        <v>247</v>
      </c>
      <c r="AI401" t="s">
        <v>489</v>
      </c>
      <c r="AJ401">
        <v>0</v>
      </c>
      <c r="AK401">
        <v>0</v>
      </c>
      <c r="AL401" t="s">
        <v>219</v>
      </c>
      <c r="AM401">
        <v>20</v>
      </c>
      <c r="AN401">
        <v>102</v>
      </c>
      <c r="AO401">
        <v>6</v>
      </c>
      <c r="AP401">
        <v>30</v>
      </c>
      <c r="AQ401" t="s">
        <v>281</v>
      </c>
      <c r="AR401" t="s">
        <v>282</v>
      </c>
      <c r="AS401">
        <v>4</v>
      </c>
      <c r="AT401">
        <v>20</v>
      </c>
      <c r="AU401" t="s">
        <v>281</v>
      </c>
      <c r="AV401" t="s">
        <v>484</v>
      </c>
      <c r="AW401">
        <v>5</v>
      </c>
      <c r="AX401">
        <v>26</v>
      </c>
      <c r="AY401" t="s">
        <v>279</v>
      </c>
      <c r="AZ401" t="s">
        <v>414</v>
      </c>
      <c r="BA401">
        <v>3</v>
      </c>
      <c r="BB401">
        <v>15</v>
      </c>
      <c r="BC401" t="s">
        <v>279</v>
      </c>
      <c r="BD401" t="s">
        <v>414</v>
      </c>
      <c r="BE401">
        <v>2</v>
      </c>
      <c r="BF401">
        <v>11</v>
      </c>
      <c r="BG401" t="s">
        <v>279</v>
      </c>
      <c r="BH401" t="s">
        <v>414</v>
      </c>
      <c r="BI401">
        <v>0</v>
      </c>
      <c r="BJ401">
        <v>0</v>
      </c>
      <c r="BK401">
        <v>0</v>
      </c>
      <c r="BL401">
        <v>0</v>
      </c>
      <c r="BM401">
        <v>0</v>
      </c>
      <c r="BN401">
        <v>0</v>
      </c>
      <c r="BO401" t="s">
        <v>206</v>
      </c>
      <c r="BP401">
        <v>0</v>
      </c>
      <c r="BQ401">
        <v>43</v>
      </c>
      <c r="BR401">
        <v>0</v>
      </c>
      <c r="BS401">
        <v>0</v>
      </c>
      <c r="BT401" t="s">
        <v>206</v>
      </c>
      <c r="BU401">
        <v>21</v>
      </c>
      <c r="BV401">
        <v>13</v>
      </c>
      <c r="BW401">
        <v>0</v>
      </c>
      <c r="BX401">
        <v>0</v>
      </c>
      <c r="BY401" t="s">
        <v>206</v>
      </c>
      <c r="BZ401">
        <v>0</v>
      </c>
      <c r="CA401">
        <v>60</v>
      </c>
      <c r="CB401">
        <v>0</v>
      </c>
      <c r="CC401">
        <v>0</v>
      </c>
      <c r="CD401" t="s">
        <v>206</v>
      </c>
      <c r="CE401">
        <v>0</v>
      </c>
      <c r="CF401">
        <v>46</v>
      </c>
      <c r="CG401">
        <v>0</v>
      </c>
      <c r="CH401">
        <v>0</v>
      </c>
      <c r="CI401" t="s">
        <v>206</v>
      </c>
      <c r="CJ401">
        <v>0</v>
      </c>
      <c r="CK401">
        <v>17</v>
      </c>
      <c r="CL401">
        <v>0</v>
      </c>
      <c r="CM401">
        <v>0</v>
      </c>
      <c r="CN401" t="s">
        <v>206</v>
      </c>
      <c r="CO401" t="s">
        <v>207</v>
      </c>
      <c r="CP401">
        <v>0</v>
      </c>
      <c r="CQ401">
        <v>0</v>
      </c>
      <c r="CR401">
        <v>0</v>
      </c>
      <c r="CS401">
        <v>54</v>
      </c>
      <c r="CT401">
        <v>200</v>
      </c>
      <c r="CU401" t="s">
        <v>219</v>
      </c>
      <c r="CV401">
        <v>30</v>
      </c>
      <c r="CW401">
        <v>115</v>
      </c>
      <c r="CX401">
        <v>2193</v>
      </c>
      <c r="CY401">
        <v>8772</v>
      </c>
      <c r="CZ401" t="s">
        <v>219</v>
      </c>
      <c r="DA401">
        <f>Table1[[#This Row],[i- returnees internal present household]]+Table1[[#This Row],[k- abroad returnee household]]</f>
        <v>103</v>
      </c>
      <c r="DB401">
        <f>Table1[[#This Row],[i- returnees internal present individuals]]+Table1[[#This Row],[k- abroad returnee individuals]]</f>
        <v>402</v>
      </c>
      <c r="DC401" t="s">
        <v>219</v>
      </c>
      <c r="DD401">
        <v>54</v>
      </c>
      <c r="DE401">
        <v>244</v>
      </c>
      <c r="DF401">
        <v>9</v>
      </c>
      <c r="DG401">
        <v>37</v>
      </c>
      <c r="DH401" t="s">
        <v>247</v>
      </c>
      <c r="DI401" t="s">
        <v>292</v>
      </c>
      <c r="DJ401" t="s">
        <v>210</v>
      </c>
      <c r="DK401" t="s">
        <v>207</v>
      </c>
      <c r="DL401">
        <v>12</v>
      </c>
      <c r="DM401">
        <v>50</v>
      </c>
      <c r="DN401" t="s">
        <v>247</v>
      </c>
      <c r="DO401" t="s">
        <v>292</v>
      </c>
      <c r="DP401" t="s">
        <v>242</v>
      </c>
      <c r="DQ401" t="s">
        <v>207</v>
      </c>
      <c r="DR401">
        <v>8</v>
      </c>
      <c r="DS401">
        <v>43</v>
      </c>
      <c r="DT401" t="s">
        <v>247</v>
      </c>
      <c r="DU401" t="s">
        <v>314</v>
      </c>
      <c r="DV401" t="s">
        <v>210</v>
      </c>
      <c r="DW401" t="s">
        <v>207</v>
      </c>
      <c r="DX401">
        <v>19</v>
      </c>
      <c r="DY401">
        <v>100</v>
      </c>
      <c r="DZ401" t="s">
        <v>384</v>
      </c>
      <c r="EA401" t="s">
        <v>701</v>
      </c>
      <c r="EB401" t="s">
        <v>210</v>
      </c>
      <c r="EC401" t="s">
        <v>207</v>
      </c>
      <c r="ED401">
        <v>6</v>
      </c>
      <c r="EE401">
        <v>14</v>
      </c>
      <c r="EF401" t="s">
        <v>247</v>
      </c>
      <c r="EG401" t="s">
        <v>314</v>
      </c>
      <c r="EH401" t="s">
        <v>210</v>
      </c>
      <c r="EI401" t="s">
        <v>207</v>
      </c>
      <c r="EJ401">
        <v>0</v>
      </c>
      <c r="EK401">
        <v>0</v>
      </c>
      <c r="EL401" t="s">
        <v>219</v>
      </c>
      <c r="EM401">
        <v>49</v>
      </c>
      <c r="EN401">
        <v>158</v>
      </c>
      <c r="EO401">
        <v>5</v>
      </c>
      <c r="EP401">
        <v>17</v>
      </c>
      <c r="EQ401" t="s">
        <v>281</v>
      </c>
      <c r="ER401" t="s">
        <v>282</v>
      </c>
      <c r="ES401" t="s">
        <v>210</v>
      </c>
      <c r="ET401" t="s">
        <v>207</v>
      </c>
      <c r="EU401">
        <v>7</v>
      </c>
      <c r="EV401">
        <v>19</v>
      </c>
      <c r="EW401" t="s">
        <v>279</v>
      </c>
      <c r="EX401" t="s">
        <v>414</v>
      </c>
      <c r="EY401" t="s">
        <v>210</v>
      </c>
      <c r="EZ401" t="s">
        <v>207</v>
      </c>
      <c r="FA401">
        <v>15</v>
      </c>
      <c r="FB401">
        <v>50</v>
      </c>
      <c r="FC401" t="s">
        <v>279</v>
      </c>
      <c r="FD401" t="s">
        <v>414</v>
      </c>
      <c r="FE401" t="s">
        <v>210</v>
      </c>
      <c r="FF401" t="s">
        <v>207</v>
      </c>
      <c r="FG401">
        <v>13</v>
      </c>
      <c r="FH401">
        <v>44</v>
      </c>
      <c r="FI401" t="s">
        <v>281</v>
      </c>
      <c r="FJ401" t="s">
        <v>282</v>
      </c>
      <c r="FK401" t="s">
        <v>210</v>
      </c>
      <c r="FL401" t="s">
        <v>207</v>
      </c>
      <c r="FM401">
        <v>9</v>
      </c>
      <c r="FN401">
        <v>28</v>
      </c>
      <c r="FO401" t="s">
        <v>208</v>
      </c>
      <c r="FP401" t="s">
        <v>209</v>
      </c>
      <c r="FQ401" t="s">
        <v>210</v>
      </c>
      <c r="FR401" t="s">
        <v>207</v>
      </c>
      <c r="FS401">
        <v>0</v>
      </c>
      <c r="FT401">
        <v>0</v>
      </c>
      <c r="FU401">
        <v>72</v>
      </c>
      <c r="FV401">
        <v>293</v>
      </c>
      <c r="FW401">
        <v>20</v>
      </c>
      <c r="FX401">
        <v>81</v>
      </c>
      <c r="FY401">
        <v>11</v>
      </c>
      <c r="FZ401">
        <v>28</v>
      </c>
      <c r="GA401">
        <v>0</v>
      </c>
      <c r="GB401">
        <v>0</v>
      </c>
      <c r="GC401" t="s">
        <v>219</v>
      </c>
      <c r="GD401">
        <v>429</v>
      </c>
      <c r="GE401">
        <v>1966</v>
      </c>
      <c r="GF401" t="s">
        <v>219</v>
      </c>
      <c r="GG401" t="s">
        <v>384</v>
      </c>
      <c r="GH401" t="s">
        <v>701</v>
      </c>
      <c r="GI401" t="s">
        <v>219</v>
      </c>
      <c r="GJ401" t="s">
        <v>281</v>
      </c>
      <c r="GK401" t="s">
        <v>219</v>
      </c>
      <c r="GL401">
        <v>197</v>
      </c>
      <c r="GM401">
        <v>974</v>
      </c>
      <c r="GN401" t="s">
        <v>206</v>
      </c>
      <c r="GO401" t="s">
        <v>212</v>
      </c>
      <c r="GP401" t="s">
        <v>211</v>
      </c>
      <c r="GQ401" t="s">
        <v>212</v>
      </c>
      <c r="GR401" t="s">
        <v>220</v>
      </c>
    </row>
    <row r="402" spans="1:200" x14ac:dyDescent="0.2">
      <c r="A402" t="s">
        <v>202</v>
      </c>
      <c r="B402" t="s">
        <v>203</v>
      </c>
      <c r="C402" t="s">
        <v>828</v>
      </c>
      <c r="D402" t="s">
        <v>287</v>
      </c>
      <c r="E402" t="s">
        <v>1474</v>
      </c>
      <c r="F402" t="s">
        <v>1475</v>
      </c>
      <c r="G402">
        <v>9</v>
      </c>
      <c r="H402">
        <v>9</v>
      </c>
      <c r="I402" t="s">
        <v>219</v>
      </c>
      <c r="J402">
        <v>550</v>
      </c>
      <c r="K402">
        <v>3061</v>
      </c>
      <c r="L402">
        <v>113</v>
      </c>
      <c r="M402">
        <v>646</v>
      </c>
      <c r="N402" t="s">
        <v>203</v>
      </c>
      <c r="O402" t="s">
        <v>286</v>
      </c>
      <c r="P402">
        <v>46</v>
      </c>
      <c r="Q402">
        <v>263</v>
      </c>
      <c r="R402" t="s">
        <v>203</v>
      </c>
      <c r="S402" t="s">
        <v>286</v>
      </c>
      <c r="T402">
        <v>43</v>
      </c>
      <c r="U402">
        <v>193</v>
      </c>
      <c r="V402" t="s">
        <v>203</v>
      </c>
      <c r="W402" t="s">
        <v>286</v>
      </c>
      <c r="X402">
        <v>125</v>
      </c>
      <c r="Y402">
        <v>710</v>
      </c>
      <c r="Z402" t="s">
        <v>203</v>
      </c>
      <c r="AA402" t="s">
        <v>469</v>
      </c>
      <c r="AB402">
        <v>129</v>
      </c>
      <c r="AC402">
        <v>724</v>
      </c>
      <c r="AD402" t="s">
        <v>203</v>
      </c>
      <c r="AE402" t="s">
        <v>469</v>
      </c>
      <c r="AF402">
        <v>94</v>
      </c>
      <c r="AG402">
        <v>525</v>
      </c>
      <c r="AH402" t="s">
        <v>203</v>
      </c>
      <c r="AI402" t="s">
        <v>469</v>
      </c>
      <c r="AJ402">
        <v>0</v>
      </c>
      <c r="AK402">
        <v>0</v>
      </c>
      <c r="AL402" t="s">
        <v>219</v>
      </c>
      <c r="AM402">
        <v>82</v>
      </c>
      <c r="AN402">
        <v>381</v>
      </c>
      <c r="AO402">
        <v>0</v>
      </c>
      <c r="AP402">
        <v>0</v>
      </c>
      <c r="AQ402" t="s">
        <v>207</v>
      </c>
      <c r="AR402" t="s">
        <v>207</v>
      </c>
      <c r="AS402">
        <v>37</v>
      </c>
      <c r="AT402">
        <v>152</v>
      </c>
      <c r="AU402" t="s">
        <v>277</v>
      </c>
      <c r="AV402" t="s">
        <v>471</v>
      </c>
      <c r="AW402">
        <v>15</v>
      </c>
      <c r="AX402">
        <v>82</v>
      </c>
      <c r="AY402" t="s">
        <v>277</v>
      </c>
      <c r="AZ402" t="s">
        <v>471</v>
      </c>
      <c r="BA402">
        <v>10</v>
      </c>
      <c r="BB402">
        <v>47</v>
      </c>
      <c r="BC402" t="s">
        <v>277</v>
      </c>
      <c r="BD402" t="s">
        <v>471</v>
      </c>
      <c r="BE402">
        <v>20</v>
      </c>
      <c r="BF402">
        <v>100</v>
      </c>
      <c r="BG402" t="s">
        <v>277</v>
      </c>
      <c r="BH402" t="s">
        <v>471</v>
      </c>
      <c r="BI402">
        <v>0</v>
      </c>
      <c r="BJ402">
        <v>0</v>
      </c>
      <c r="BK402">
        <v>646</v>
      </c>
      <c r="BL402">
        <v>0</v>
      </c>
      <c r="BM402">
        <v>0</v>
      </c>
      <c r="BN402">
        <v>0</v>
      </c>
      <c r="BO402" t="s">
        <v>206</v>
      </c>
      <c r="BP402">
        <v>263</v>
      </c>
      <c r="BQ402">
        <v>0</v>
      </c>
      <c r="BR402">
        <v>0</v>
      </c>
      <c r="BS402">
        <v>0</v>
      </c>
      <c r="BT402" t="s">
        <v>206</v>
      </c>
      <c r="BU402">
        <v>58</v>
      </c>
      <c r="BV402">
        <v>0</v>
      </c>
      <c r="BW402">
        <v>0</v>
      </c>
      <c r="BX402">
        <v>135</v>
      </c>
      <c r="BY402" t="s">
        <v>206</v>
      </c>
      <c r="BZ402">
        <v>637</v>
      </c>
      <c r="CA402">
        <v>0</v>
      </c>
      <c r="CB402">
        <v>0</v>
      </c>
      <c r="CC402">
        <v>73</v>
      </c>
      <c r="CD402" t="s">
        <v>206</v>
      </c>
      <c r="CE402">
        <v>682</v>
      </c>
      <c r="CF402">
        <v>0</v>
      </c>
      <c r="CG402">
        <v>0</v>
      </c>
      <c r="CH402">
        <v>42</v>
      </c>
      <c r="CI402" t="s">
        <v>206</v>
      </c>
      <c r="CJ402">
        <v>436</v>
      </c>
      <c r="CK402">
        <v>0</v>
      </c>
      <c r="CL402">
        <v>0</v>
      </c>
      <c r="CM402">
        <v>89</v>
      </c>
      <c r="CN402" t="s">
        <v>206</v>
      </c>
      <c r="CO402" t="s">
        <v>207</v>
      </c>
      <c r="CP402">
        <v>0</v>
      </c>
      <c r="CQ402">
        <v>0</v>
      </c>
      <c r="CR402">
        <v>0</v>
      </c>
      <c r="CS402">
        <v>550</v>
      </c>
      <c r="CT402">
        <v>3061</v>
      </c>
      <c r="CU402" t="s">
        <v>219</v>
      </c>
      <c r="CV402">
        <v>50</v>
      </c>
      <c r="CW402">
        <v>270</v>
      </c>
      <c r="CX402">
        <v>500</v>
      </c>
      <c r="CY402">
        <v>6000</v>
      </c>
      <c r="CZ402" t="s">
        <v>219</v>
      </c>
      <c r="DA402">
        <f>Table1[[#This Row],[i- returnees internal present household]]+Table1[[#This Row],[k- abroad returnee household]]</f>
        <v>559</v>
      </c>
      <c r="DB402">
        <f>Table1[[#This Row],[i- returnees internal present individuals]]+Table1[[#This Row],[k- abroad returnee individuals]]</f>
        <v>2948</v>
      </c>
      <c r="DC402" t="s">
        <v>219</v>
      </c>
      <c r="DD402">
        <v>178</v>
      </c>
      <c r="DE402">
        <v>1044</v>
      </c>
      <c r="DF402">
        <v>39</v>
      </c>
      <c r="DG402">
        <v>348</v>
      </c>
      <c r="DH402" t="s">
        <v>203</v>
      </c>
      <c r="DI402" t="s">
        <v>286</v>
      </c>
      <c r="DJ402" t="s">
        <v>491</v>
      </c>
      <c r="DK402" t="s">
        <v>207</v>
      </c>
      <c r="DL402">
        <v>29</v>
      </c>
      <c r="DM402">
        <v>140</v>
      </c>
      <c r="DN402" t="s">
        <v>203</v>
      </c>
      <c r="DO402" t="s">
        <v>286</v>
      </c>
      <c r="DP402" t="s">
        <v>491</v>
      </c>
      <c r="DQ402" t="s">
        <v>207</v>
      </c>
      <c r="DR402">
        <v>32</v>
      </c>
      <c r="DS402">
        <v>123</v>
      </c>
      <c r="DT402" t="s">
        <v>203</v>
      </c>
      <c r="DU402" t="s">
        <v>286</v>
      </c>
      <c r="DV402" t="s">
        <v>491</v>
      </c>
      <c r="DW402" t="s">
        <v>207</v>
      </c>
      <c r="DX402">
        <v>24</v>
      </c>
      <c r="DY402">
        <v>129</v>
      </c>
      <c r="DZ402" t="s">
        <v>203</v>
      </c>
      <c r="EA402" t="s">
        <v>469</v>
      </c>
      <c r="EB402" t="s">
        <v>491</v>
      </c>
      <c r="EC402" t="s">
        <v>207</v>
      </c>
      <c r="ED402">
        <v>54</v>
      </c>
      <c r="EE402">
        <v>304</v>
      </c>
      <c r="EF402" t="s">
        <v>203</v>
      </c>
      <c r="EG402" t="s">
        <v>467</v>
      </c>
      <c r="EH402" t="s">
        <v>491</v>
      </c>
      <c r="EI402" t="s">
        <v>207</v>
      </c>
      <c r="EJ402">
        <v>0</v>
      </c>
      <c r="EK402">
        <v>0</v>
      </c>
      <c r="EL402" t="s">
        <v>219</v>
      </c>
      <c r="EM402">
        <v>381</v>
      </c>
      <c r="EN402">
        <v>1904</v>
      </c>
      <c r="EO402">
        <v>26</v>
      </c>
      <c r="EP402">
        <v>127</v>
      </c>
      <c r="EQ402" t="s">
        <v>277</v>
      </c>
      <c r="ER402" t="s">
        <v>471</v>
      </c>
      <c r="ES402" t="s">
        <v>210</v>
      </c>
      <c r="ET402" t="s">
        <v>207</v>
      </c>
      <c r="EU402">
        <v>72</v>
      </c>
      <c r="EV402">
        <v>361</v>
      </c>
      <c r="EW402" t="s">
        <v>277</v>
      </c>
      <c r="EX402" t="s">
        <v>471</v>
      </c>
      <c r="EY402" t="s">
        <v>210</v>
      </c>
      <c r="EZ402" t="s">
        <v>207</v>
      </c>
      <c r="FA402">
        <v>50</v>
      </c>
      <c r="FB402">
        <v>250</v>
      </c>
      <c r="FC402" t="s">
        <v>277</v>
      </c>
      <c r="FD402" t="s">
        <v>471</v>
      </c>
      <c r="FE402" t="s">
        <v>210</v>
      </c>
      <c r="FF402" t="s">
        <v>207</v>
      </c>
      <c r="FG402">
        <v>169</v>
      </c>
      <c r="FH402">
        <v>848</v>
      </c>
      <c r="FI402" t="s">
        <v>277</v>
      </c>
      <c r="FJ402" t="s">
        <v>471</v>
      </c>
      <c r="FK402" t="s">
        <v>210</v>
      </c>
      <c r="FL402" t="s">
        <v>207</v>
      </c>
      <c r="FM402">
        <v>64</v>
      </c>
      <c r="FN402">
        <v>318</v>
      </c>
      <c r="FO402" t="s">
        <v>277</v>
      </c>
      <c r="FP402" t="s">
        <v>471</v>
      </c>
      <c r="FQ402" t="s">
        <v>210</v>
      </c>
      <c r="FR402" t="s">
        <v>207</v>
      </c>
      <c r="FS402">
        <v>0</v>
      </c>
      <c r="FT402">
        <v>0</v>
      </c>
      <c r="FU402">
        <v>100</v>
      </c>
      <c r="FV402">
        <v>500</v>
      </c>
      <c r="FW402">
        <v>159</v>
      </c>
      <c r="FX402">
        <v>848</v>
      </c>
      <c r="FY402">
        <v>300</v>
      </c>
      <c r="FZ402">
        <v>1600</v>
      </c>
      <c r="GA402">
        <v>0</v>
      </c>
      <c r="GB402">
        <v>0</v>
      </c>
      <c r="GC402" t="s">
        <v>219</v>
      </c>
      <c r="GD402">
        <v>927</v>
      </c>
      <c r="GE402">
        <v>4555</v>
      </c>
      <c r="GF402" t="s">
        <v>219</v>
      </c>
      <c r="GG402" t="s">
        <v>203</v>
      </c>
      <c r="GH402" t="s">
        <v>286</v>
      </c>
      <c r="GI402" t="s">
        <v>219</v>
      </c>
      <c r="GJ402" t="s">
        <v>277</v>
      </c>
      <c r="GK402" t="s">
        <v>219</v>
      </c>
      <c r="GL402">
        <v>103</v>
      </c>
      <c r="GM402">
        <v>505</v>
      </c>
      <c r="GN402" t="s">
        <v>219</v>
      </c>
      <c r="GO402" t="s">
        <v>211</v>
      </c>
      <c r="GP402" t="s">
        <v>211</v>
      </c>
      <c r="GQ402" t="s">
        <v>212</v>
      </c>
      <c r="GR402" t="s">
        <v>220</v>
      </c>
    </row>
    <row r="403" spans="1:200" x14ac:dyDescent="0.2">
      <c r="A403" t="s">
        <v>389</v>
      </c>
      <c r="B403" t="s">
        <v>235</v>
      </c>
      <c r="C403" t="s">
        <v>611</v>
      </c>
      <c r="D403" t="s">
        <v>300</v>
      </c>
      <c r="E403" t="s">
        <v>1476</v>
      </c>
      <c r="F403" t="s">
        <v>1477</v>
      </c>
      <c r="G403">
        <v>9</v>
      </c>
      <c r="H403">
        <v>9</v>
      </c>
      <c r="I403" t="s">
        <v>219</v>
      </c>
      <c r="J403">
        <v>169</v>
      </c>
      <c r="K403">
        <v>1168</v>
      </c>
      <c r="L403">
        <v>144</v>
      </c>
      <c r="M403">
        <v>1018</v>
      </c>
      <c r="N403" t="s">
        <v>235</v>
      </c>
      <c r="O403" t="s">
        <v>454</v>
      </c>
      <c r="P403">
        <v>25</v>
      </c>
      <c r="Q403">
        <v>150</v>
      </c>
      <c r="R403" t="s">
        <v>235</v>
      </c>
      <c r="S403" t="s">
        <v>445</v>
      </c>
      <c r="T403">
        <v>0</v>
      </c>
      <c r="U403">
        <v>0</v>
      </c>
      <c r="V403" t="s">
        <v>207</v>
      </c>
      <c r="W403" t="s">
        <v>207</v>
      </c>
      <c r="X403">
        <v>0</v>
      </c>
      <c r="Y403">
        <v>0</v>
      </c>
      <c r="Z403" t="s">
        <v>207</v>
      </c>
      <c r="AA403" t="s">
        <v>207</v>
      </c>
      <c r="AB403">
        <v>0</v>
      </c>
      <c r="AC403">
        <v>0</v>
      </c>
      <c r="AD403" t="s">
        <v>207</v>
      </c>
      <c r="AE403" t="s">
        <v>207</v>
      </c>
      <c r="AF403">
        <v>0</v>
      </c>
      <c r="AG403">
        <v>0</v>
      </c>
      <c r="AH403" t="s">
        <v>207</v>
      </c>
      <c r="AI403" t="s">
        <v>207</v>
      </c>
      <c r="AJ403">
        <v>0</v>
      </c>
      <c r="AK403">
        <v>0</v>
      </c>
      <c r="AL403" t="s">
        <v>206</v>
      </c>
      <c r="AM403">
        <v>0</v>
      </c>
      <c r="AN403">
        <v>0</v>
      </c>
      <c r="AO403">
        <v>0</v>
      </c>
      <c r="AP403">
        <v>0</v>
      </c>
      <c r="AQ403" t="s">
        <v>207</v>
      </c>
      <c r="AR403" t="s">
        <v>207</v>
      </c>
      <c r="AS403">
        <v>0</v>
      </c>
      <c r="AT403">
        <v>0</v>
      </c>
      <c r="AU403" t="s">
        <v>207</v>
      </c>
      <c r="AV403" t="s">
        <v>207</v>
      </c>
      <c r="AW403">
        <v>0</v>
      </c>
      <c r="AX403">
        <v>0</v>
      </c>
      <c r="AY403" t="s">
        <v>207</v>
      </c>
      <c r="AZ403" t="s">
        <v>207</v>
      </c>
      <c r="BA403">
        <v>0</v>
      </c>
      <c r="BB403">
        <v>0</v>
      </c>
      <c r="BC403" t="s">
        <v>207</v>
      </c>
      <c r="BD403" t="s">
        <v>207</v>
      </c>
      <c r="BE403">
        <v>0</v>
      </c>
      <c r="BF403">
        <v>0</v>
      </c>
      <c r="BG403" t="s">
        <v>207</v>
      </c>
      <c r="BH403" t="s">
        <v>207</v>
      </c>
      <c r="BI403">
        <v>0</v>
      </c>
      <c r="BJ403">
        <v>0</v>
      </c>
      <c r="BK403">
        <v>1018</v>
      </c>
      <c r="BL403">
        <v>0</v>
      </c>
      <c r="BM403">
        <v>0</v>
      </c>
      <c r="BN403">
        <v>0</v>
      </c>
      <c r="BO403" t="s">
        <v>206</v>
      </c>
      <c r="BP403">
        <v>150</v>
      </c>
      <c r="BQ403">
        <v>0</v>
      </c>
      <c r="BR403">
        <v>0</v>
      </c>
      <c r="BS403">
        <v>0</v>
      </c>
      <c r="BT403" t="s">
        <v>206</v>
      </c>
      <c r="BU403">
        <v>0</v>
      </c>
      <c r="BV403">
        <v>0</v>
      </c>
      <c r="BW403">
        <v>0</v>
      </c>
      <c r="BX403">
        <v>0</v>
      </c>
      <c r="BY403" t="s">
        <v>206</v>
      </c>
      <c r="BZ403">
        <v>0</v>
      </c>
      <c r="CA403">
        <v>0</v>
      </c>
      <c r="CB403">
        <v>0</v>
      </c>
      <c r="CC403">
        <v>0</v>
      </c>
      <c r="CD403" t="s">
        <v>206</v>
      </c>
      <c r="CE403">
        <v>0</v>
      </c>
      <c r="CF403">
        <v>0</v>
      </c>
      <c r="CG403">
        <v>0</v>
      </c>
      <c r="CH403">
        <v>0</v>
      </c>
      <c r="CI403" t="s">
        <v>206</v>
      </c>
      <c r="CJ403">
        <v>0</v>
      </c>
      <c r="CK403">
        <v>0</v>
      </c>
      <c r="CL403">
        <v>0</v>
      </c>
      <c r="CM403">
        <v>0</v>
      </c>
      <c r="CN403" t="s">
        <v>206</v>
      </c>
      <c r="CO403" t="s">
        <v>207</v>
      </c>
      <c r="CP403">
        <v>0</v>
      </c>
      <c r="CQ403">
        <v>0</v>
      </c>
      <c r="CR403">
        <v>0</v>
      </c>
      <c r="CS403">
        <v>169</v>
      </c>
      <c r="CT403">
        <v>1168</v>
      </c>
      <c r="CU403" t="s">
        <v>206</v>
      </c>
      <c r="CV403">
        <v>0</v>
      </c>
      <c r="CW403">
        <v>0</v>
      </c>
      <c r="CX403">
        <v>0</v>
      </c>
      <c r="CY403">
        <v>0</v>
      </c>
      <c r="CZ403" t="s">
        <v>219</v>
      </c>
      <c r="DA403">
        <f>Table1[[#This Row],[i- returnees internal present household]]+Table1[[#This Row],[k- abroad returnee household]]</f>
        <v>135</v>
      </c>
      <c r="DB403">
        <f>Table1[[#This Row],[i- returnees internal present individuals]]+Table1[[#This Row],[k- abroad returnee individuals]]</f>
        <v>864</v>
      </c>
      <c r="DC403" t="s">
        <v>219</v>
      </c>
      <c r="DD403">
        <v>89</v>
      </c>
      <c r="DE403">
        <v>596</v>
      </c>
      <c r="DF403">
        <v>15</v>
      </c>
      <c r="DG403">
        <v>102</v>
      </c>
      <c r="DH403" t="s">
        <v>235</v>
      </c>
      <c r="DI403" t="s">
        <v>454</v>
      </c>
      <c r="DJ403" t="s">
        <v>210</v>
      </c>
      <c r="DK403" t="s">
        <v>207</v>
      </c>
      <c r="DL403">
        <v>20</v>
      </c>
      <c r="DM403">
        <v>161</v>
      </c>
      <c r="DN403" t="s">
        <v>235</v>
      </c>
      <c r="DO403" t="s">
        <v>392</v>
      </c>
      <c r="DP403" t="s">
        <v>210</v>
      </c>
      <c r="DQ403" t="s">
        <v>207</v>
      </c>
      <c r="DR403">
        <v>14</v>
      </c>
      <c r="DS403">
        <v>42</v>
      </c>
      <c r="DT403" t="s">
        <v>216</v>
      </c>
      <c r="DU403" t="s">
        <v>255</v>
      </c>
      <c r="DV403" t="s">
        <v>210</v>
      </c>
      <c r="DW403" t="s">
        <v>207</v>
      </c>
      <c r="DX403">
        <v>25</v>
      </c>
      <c r="DY403">
        <v>201</v>
      </c>
      <c r="DZ403" t="s">
        <v>253</v>
      </c>
      <c r="EA403" t="s">
        <v>254</v>
      </c>
      <c r="EB403" t="s">
        <v>210</v>
      </c>
      <c r="EC403" t="s">
        <v>207</v>
      </c>
      <c r="ED403">
        <v>15</v>
      </c>
      <c r="EE403">
        <v>90</v>
      </c>
      <c r="EF403" t="s">
        <v>253</v>
      </c>
      <c r="EG403" t="s">
        <v>254</v>
      </c>
      <c r="EH403" t="s">
        <v>210</v>
      </c>
      <c r="EI403" t="s">
        <v>207</v>
      </c>
      <c r="EJ403">
        <v>0</v>
      </c>
      <c r="EK403">
        <v>0</v>
      </c>
      <c r="EL403" t="s">
        <v>219</v>
      </c>
      <c r="EM403">
        <v>46</v>
      </c>
      <c r="EN403">
        <v>268</v>
      </c>
      <c r="EO403">
        <v>0</v>
      </c>
      <c r="EP403">
        <v>0</v>
      </c>
      <c r="EQ403" t="s">
        <v>207</v>
      </c>
      <c r="ER403" t="s">
        <v>207</v>
      </c>
      <c r="ES403" t="s">
        <v>207</v>
      </c>
      <c r="ET403" t="s">
        <v>207</v>
      </c>
      <c r="EU403">
        <v>5</v>
      </c>
      <c r="EV403">
        <v>24</v>
      </c>
      <c r="EW403" t="s">
        <v>281</v>
      </c>
      <c r="EX403" t="s">
        <v>436</v>
      </c>
      <c r="EY403" t="s">
        <v>210</v>
      </c>
      <c r="EZ403" t="s">
        <v>207</v>
      </c>
      <c r="FA403">
        <v>7</v>
      </c>
      <c r="FB403">
        <v>37</v>
      </c>
      <c r="FC403" t="s">
        <v>279</v>
      </c>
      <c r="FD403" t="s">
        <v>414</v>
      </c>
      <c r="FE403" t="s">
        <v>210</v>
      </c>
      <c r="FF403" t="s">
        <v>207</v>
      </c>
      <c r="FG403">
        <v>15</v>
      </c>
      <c r="FH403">
        <v>103</v>
      </c>
      <c r="FI403" t="s">
        <v>281</v>
      </c>
      <c r="FJ403" t="s">
        <v>436</v>
      </c>
      <c r="FK403" t="s">
        <v>210</v>
      </c>
      <c r="FL403" t="s">
        <v>207</v>
      </c>
      <c r="FM403">
        <v>19</v>
      </c>
      <c r="FN403">
        <v>104</v>
      </c>
      <c r="FO403" t="s">
        <v>281</v>
      </c>
      <c r="FP403" t="s">
        <v>436</v>
      </c>
      <c r="FQ403" t="s">
        <v>210</v>
      </c>
      <c r="FR403" t="s">
        <v>207</v>
      </c>
      <c r="FS403">
        <v>0</v>
      </c>
      <c r="FT403">
        <v>0</v>
      </c>
      <c r="FU403">
        <v>80</v>
      </c>
      <c r="FV403">
        <v>479</v>
      </c>
      <c r="FW403">
        <v>50</v>
      </c>
      <c r="FX403">
        <v>350</v>
      </c>
      <c r="FY403">
        <v>5</v>
      </c>
      <c r="FZ403">
        <v>35</v>
      </c>
      <c r="GA403">
        <v>0</v>
      </c>
      <c r="GB403">
        <v>0</v>
      </c>
      <c r="GC403" t="s">
        <v>219</v>
      </c>
      <c r="GD403">
        <v>214</v>
      </c>
      <c r="GE403">
        <v>1425</v>
      </c>
      <c r="GF403" t="s">
        <v>219</v>
      </c>
      <c r="GG403" t="s">
        <v>235</v>
      </c>
      <c r="GH403" t="s">
        <v>392</v>
      </c>
      <c r="GI403" t="s">
        <v>219</v>
      </c>
      <c r="GJ403" t="s">
        <v>281</v>
      </c>
      <c r="GK403" t="s">
        <v>219</v>
      </c>
      <c r="GL403">
        <v>66</v>
      </c>
      <c r="GM403">
        <v>321</v>
      </c>
      <c r="GN403" t="s">
        <v>219</v>
      </c>
      <c r="GO403" t="s">
        <v>212</v>
      </c>
      <c r="GP403" t="s">
        <v>211</v>
      </c>
      <c r="GQ403" t="s">
        <v>211</v>
      </c>
      <c r="GR403" t="s">
        <v>1478</v>
      </c>
    </row>
    <row r="404" spans="1:200" x14ac:dyDescent="0.2">
      <c r="A404" t="s">
        <v>383</v>
      </c>
      <c r="B404" t="s">
        <v>384</v>
      </c>
      <c r="C404" t="s">
        <v>990</v>
      </c>
      <c r="D404" t="s">
        <v>701</v>
      </c>
      <c r="E404" t="s">
        <v>1479</v>
      </c>
      <c r="F404" t="s">
        <v>1480</v>
      </c>
      <c r="G404">
        <v>9</v>
      </c>
      <c r="H404">
        <v>9</v>
      </c>
      <c r="I404" t="s">
        <v>219</v>
      </c>
      <c r="J404">
        <v>163</v>
      </c>
      <c r="K404">
        <v>792</v>
      </c>
      <c r="L404">
        <v>74</v>
      </c>
      <c r="M404">
        <v>361</v>
      </c>
      <c r="N404" t="s">
        <v>384</v>
      </c>
      <c r="O404" t="s">
        <v>396</v>
      </c>
      <c r="P404">
        <v>15</v>
      </c>
      <c r="Q404">
        <v>73</v>
      </c>
      <c r="R404" t="s">
        <v>384</v>
      </c>
      <c r="S404" t="s">
        <v>766</v>
      </c>
      <c r="T404">
        <v>12</v>
      </c>
      <c r="U404">
        <v>59</v>
      </c>
      <c r="V404" t="s">
        <v>384</v>
      </c>
      <c r="W404" t="s">
        <v>701</v>
      </c>
      <c r="X404">
        <v>20</v>
      </c>
      <c r="Y404">
        <v>98</v>
      </c>
      <c r="Z404" t="s">
        <v>384</v>
      </c>
      <c r="AA404" t="s">
        <v>396</v>
      </c>
      <c r="AB404">
        <v>10</v>
      </c>
      <c r="AC404">
        <v>49</v>
      </c>
      <c r="AD404" t="s">
        <v>384</v>
      </c>
      <c r="AE404" t="s">
        <v>396</v>
      </c>
      <c r="AF404">
        <v>32</v>
      </c>
      <c r="AG404">
        <v>152</v>
      </c>
      <c r="AH404" t="s">
        <v>384</v>
      </c>
      <c r="AI404" t="s">
        <v>766</v>
      </c>
      <c r="AJ404">
        <v>0</v>
      </c>
      <c r="AK404">
        <v>0</v>
      </c>
      <c r="AL404" t="s">
        <v>219</v>
      </c>
      <c r="AM404">
        <v>15</v>
      </c>
      <c r="AN404">
        <v>73</v>
      </c>
      <c r="AO404">
        <v>7</v>
      </c>
      <c r="AP404">
        <v>34</v>
      </c>
      <c r="AQ404" t="s">
        <v>277</v>
      </c>
      <c r="AR404" t="s">
        <v>278</v>
      </c>
      <c r="AS404">
        <v>0</v>
      </c>
      <c r="AT404">
        <v>0</v>
      </c>
      <c r="AU404" t="s">
        <v>207</v>
      </c>
      <c r="AV404" t="s">
        <v>207</v>
      </c>
      <c r="AW404">
        <v>5</v>
      </c>
      <c r="AX404">
        <v>24</v>
      </c>
      <c r="AY404" t="s">
        <v>277</v>
      </c>
      <c r="AZ404" t="s">
        <v>278</v>
      </c>
      <c r="BA404">
        <v>0</v>
      </c>
      <c r="BB404">
        <v>0</v>
      </c>
      <c r="BC404" t="s">
        <v>207</v>
      </c>
      <c r="BD404" t="s">
        <v>207</v>
      </c>
      <c r="BE404">
        <v>3</v>
      </c>
      <c r="BF404">
        <v>15</v>
      </c>
      <c r="BG404" t="s">
        <v>277</v>
      </c>
      <c r="BH404" t="s">
        <v>278</v>
      </c>
      <c r="BI404">
        <v>0</v>
      </c>
      <c r="BJ404">
        <v>0</v>
      </c>
      <c r="BK404">
        <v>0</v>
      </c>
      <c r="BL404">
        <v>0</v>
      </c>
      <c r="BM404">
        <v>361</v>
      </c>
      <c r="BN404">
        <v>0</v>
      </c>
      <c r="BO404" t="s">
        <v>206</v>
      </c>
      <c r="BP404">
        <v>0</v>
      </c>
      <c r="BQ404">
        <v>73</v>
      </c>
      <c r="BR404">
        <v>0</v>
      </c>
      <c r="BS404">
        <v>0</v>
      </c>
      <c r="BT404" t="s">
        <v>206</v>
      </c>
      <c r="BU404">
        <v>0</v>
      </c>
      <c r="BV404">
        <v>0</v>
      </c>
      <c r="BW404">
        <v>59</v>
      </c>
      <c r="BX404">
        <v>0</v>
      </c>
      <c r="BY404" t="s">
        <v>206</v>
      </c>
      <c r="BZ404">
        <v>0</v>
      </c>
      <c r="CA404">
        <v>0</v>
      </c>
      <c r="CB404">
        <v>98</v>
      </c>
      <c r="CC404">
        <v>0</v>
      </c>
      <c r="CD404" t="s">
        <v>206</v>
      </c>
      <c r="CE404">
        <v>0</v>
      </c>
      <c r="CF404">
        <v>0</v>
      </c>
      <c r="CG404">
        <v>49</v>
      </c>
      <c r="CH404">
        <v>0</v>
      </c>
      <c r="CI404" t="s">
        <v>206</v>
      </c>
      <c r="CJ404">
        <v>0</v>
      </c>
      <c r="CK404">
        <v>0</v>
      </c>
      <c r="CL404">
        <v>152</v>
      </c>
      <c r="CM404">
        <v>0</v>
      </c>
      <c r="CN404" t="s">
        <v>206</v>
      </c>
      <c r="CO404" t="s">
        <v>207</v>
      </c>
      <c r="CP404">
        <v>0</v>
      </c>
      <c r="CQ404">
        <v>0</v>
      </c>
      <c r="CR404">
        <v>0</v>
      </c>
      <c r="CS404">
        <v>163</v>
      </c>
      <c r="CT404">
        <v>792</v>
      </c>
      <c r="CU404" t="s">
        <v>206</v>
      </c>
      <c r="CV404">
        <v>0</v>
      </c>
      <c r="CW404">
        <v>0</v>
      </c>
      <c r="CX404">
        <v>1237</v>
      </c>
      <c r="CY404">
        <v>6927</v>
      </c>
      <c r="CZ404" t="s">
        <v>219</v>
      </c>
      <c r="DA404">
        <f>Table1[[#This Row],[i- returnees internal present household]]+Table1[[#This Row],[k- abroad returnee household]]</f>
        <v>185</v>
      </c>
      <c r="DB404">
        <f>Table1[[#This Row],[i- returnees internal present individuals]]+Table1[[#This Row],[k- abroad returnee individuals]]</f>
        <v>898</v>
      </c>
      <c r="DC404" t="s">
        <v>219</v>
      </c>
      <c r="DD404">
        <v>145</v>
      </c>
      <c r="DE404">
        <v>704</v>
      </c>
      <c r="DF404">
        <v>41</v>
      </c>
      <c r="DG404">
        <v>199</v>
      </c>
      <c r="DH404" t="s">
        <v>384</v>
      </c>
      <c r="DI404" t="s">
        <v>396</v>
      </c>
      <c r="DJ404" t="s">
        <v>242</v>
      </c>
      <c r="DK404" t="s">
        <v>207</v>
      </c>
      <c r="DL404">
        <v>18</v>
      </c>
      <c r="DM404">
        <v>87</v>
      </c>
      <c r="DN404" t="s">
        <v>384</v>
      </c>
      <c r="DO404" t="s">
        <v>396</v>
      </c>
      <c r="DP404" t="s">
        <v>364</v>
      </c>
      <c r="DQ404" t="s">
        <v>207</v>
      </c>
      <c r="DR404">
        <v>16</v>
      </c>
      <c r="DS404">
        <v>78</v>
      </c>
      <c r="DT404" t="s">
        <v>384</v>
      </c>
      <c r="DU404" t="s">
        <v>766</v>
      </c>
      <c r="DV404" t="s">
        <v>364</v>
      </c>
      <c r="DW404" t="s">
        <v>207</v>
      </c>
      <c r="DX404">
        <v>0</v>
      </c>
      <c r="DY404">
        <v>0</v>
      </c>
      <c r="DZ404" t="s">
        <v>207</v>
      </c>
      <c r="EA404" t="s">
        <v>207</v>
      </c>
      <c r="EB404" t="s">
        <v>207</v>
      </c>
      <c r="EC404" t="s">
        <v>207</v>
      </c>
      <c r="ED404">
        <v>70</v>
      </c>
      <c r="EE404">
        <v>340</v>
      </c>
      <c r="EF404" t="s">
        <v>384</v>
      </c>
      <c r="EG404" t="s">
        <v>701</v>
      </c>
      <c r="EH404" t="s">
        <v>242</v>
      </c>
      <c r="EI404" t="s">
        <v>207</v>
      </c>
      <c r="EJ404">
        <v>0</v>
      </c>
      <c r="EK404">
        <v>0</v>
      </c>
      <c r="EL404" t="s">
        <v>219</v>
      </c>
      <c r="EM404">
        <v>40</v>
      </c>
      <c r="EN404">
        <v>194</v>
      </c>
      <c r="EO404">
        <v>26</v>
      </c>
      <c r="EP404">
        <v>126</v>
      </c>
      <c r="EQ404" t="s">
        <v>277</v>
      </c>
      <c r="ER404" t="s">
        <v>278</v>
      </c>
      <c r="ES404" t="s">
        <v>210</v>
      </c>
      <c r="ET404" t="s">
        <v>207</v>
      </c>
      <c r="EU404">
        <v>0</v>
      </c>
      <c r="EV404">
        <v>0</v>
      </c>
      <c r="EW404" t="s">
        <v>207</v>
      </c>
      <c r="EX404" t="s">
        <v>207</v>
      </c>
      <c r="EY404" t="s">
        <v>207</v>
      </c>
      <c r="EZ404" t="s">
        <v>207</v>
      </c>
      <c r="FA404">
        <v>7</v>
      </c>
      <c r="FB404">
        <v>34</v>
      </c>
      <c r="FC404" t="s">
        <v>277</v>
      </c>
      <c r="FD404" t="s">
        <v>278</v>
      </c>
      <c r="FE404" t="s">
        <v>242</v>
      </c>
      <c r="FF404" t="s">
        <v>207</v>
      </c>
      <c r="FG404">
        <v>4</v>
      </c>
      <c r="FH404">
        <v>19</v>
      </c>
      <c r="FI404" t="s">
        <v>277</v>
      </c>
      <c r="FJ404" t="s">
        <v>278</v>
      </c>
      <c r="FK404" t="s">
        <v>364</v>
      </c>
      <c r="FL404" t="s">
        <v>207</v>
      </c>
      <c r="FM404">
        <v>3</v>
      </c>
      <c r="FN404">
        <v>15</v>
      </c>
      <c r="FO404" t="s">
        <v>277</v>
      </c>
      <c r="FP404" t="s">
        <v>278</v>
      </c>
      <c r="FQ404" t="s">
        <v>242</v>
      </c>
      <c r="FR404" t="s">
        <v>207</v>
      </c>
      <c r="FS404">
        <v>0</v>
      </c>
      <c r="FT404">
        <v>0</v>
      </c>
      <c r="FU404">
        <v>71</v>
      </c>
      <c r="FV404">
        <v>345</v>
      </c>
      <c r="FW404">
        <v>51</v>
      </c>
      <c r="FX404">
        <v>247</v>
      </c>
      <c r="FY404">
        <v>63</v>
      </c>
      <c r="FZ404">
        <v>306</v>
      </c>
      <c r="GA404">
        <v>0</v>
      </c>
      <c r="GB404">
        <v>0</v>
      </c>
      <c r="GC404" t="s">
        <v>206</v>
      </c>
      <c r="GD404">
        <v>0</v>
      </c>
      <c r="GE404">
        <v>0</v>
      </c>
      <c r="GF404" t="s">
        <v>206</v>
      </c>
      <c r="GG404" t="s">
        <v>207</v>
      </c>
      <c r="GH404" t="s">
        <v>207</v>
      </c>
      <c r="GI404" t="s">
        <v>206</v>
      </c>
      <c r="GJ404" t="s">
        <v>207</v>
      </c>
      <c r="GK404" t="s">
        <v>219</v>
      </c>
      <c r="GL404">
        <v>25</v>
      </c>
      <c r="GM404">
        <v>121</v>
      </c>
      <c r="GN404" t="s">
        <v>206</v>
      </c>
      <c r="GO404" t="s">
        <v>237</v>
      </c>
      <c r="GP404" t="s">
        <v>212</v>
      </c>
      <c r="GQ404" t="s">
        <v>212</v>
      </c>
      <c r="GR404" t="s">
        <v>1481</v>
      </c>
    </row>
    <row r="405" spans="1:200" x14ac:dyDescent="0.2">
      <c r="A405" t="s">
        <v>231</v>
      </c>
      <c r="B405" t="s">
        <v>232</v>
      </c>
      <c r="C405" t="s">
        <v>1095</v>
      </c>
      <c r="D405" t="s">
        <v>1058</v>
      </c>
      <c r="E405" t="s">
        <v>1482</v>
      </c>
      <c r="F405" t="s">
        <v>1483</v>
      </c>
      <c r="G405">
        <v>9</v>
      </c>
      <c r="H405">
        <v>9</v>
      </c>
      <c r="I405" t="s">
        <v>219</v>
      </c>
      <c r="J405">
        <v>1289</v>
      </c>
      <c r="K405">
        <v>7170</v>
      </c>
      <c r="L405">
        <v>308</v>
      </c>
      <c r="M405">
        <v>1715</v>
      </c>
      <c r="N405" t="s">
        <v>232</v>
      </c>
      <c r="O405" t="s">
        <v>1058</v>
      </c>
      <c r="P405">
        <v>173</v>
      </c>
      <c r="Q405">
        <v>965</v>
      </c>
      <c r="R405" t="s">
        <v>232</v>
      </c>
      <c r="S405" t="s">
        <v>1058</v>
      </c>
      <c r="T405">
        <v>0</v>
      </c>
      <c r="U405">
        <v>0</v>
      </c>
      <c r="V405" t="s">
        <v>207</v>
      </c>
      <c r="W405" t="s">
        <v>207</v>
      </c>
      <c r="X405">
        <v>98</v>
      </c>
      <c r="Y405">
        <v>546</v>
      </c>
      <c r="Z405" t="s">
        <v>232</v>
      </c>
      <c r="AA405" t="s">
        <v>1058</v>
      </c>
      <c r="AB405">
        <v>350</v>
      </c>
      <c r="AC405">
        <v>1947</v>
      </c>
      <c r="AD405" t="s">
        <v>232</v>
      </c>
      <c r="AE405" t="s">
        <v>1058</v>
      </c>
      <c r="AF405">
        <v>360</v>
      </c>
      <c r="AG405">
        <v>1997</v>
      </c>
      <c r="AH405" t="s">
        <v>232</v>
      </c>
      <c r="AI405" t="s">
        <v>1058</v>
      </c>
      <c r="AJ405">
        <v>0</v>
      </c>
      <c r="AK405">
        <v>0</v>
      </c>
      <c r="AL405" t="s">
        <v>206</v>
      </c>
      <c r="AM405">
        <v>0</v>
      </c>
      <c r="AN405">
        <v>0</v>
      </c>
      <c r="AO405">
        <v>0</v>
      </c>
      <c r="AP405">
        <v>0</v>
      </c>
      <c r="AQ405" t="s">
        <v>207</v>
      </c>
      <c r="AR405" t="s">
        <v>207</v>
      </c>
      <c r="AS405">
        <v>0</v>
      </c>
      <c r="AT405">
        <v>0</v>
      </c>
      <c r="AU405" t="s">
        <v>207</v>
      </c>
      <c r="AV405" t="s">
        <v>207</v>
      </c>
      <c r="AW405">
        <v>0</v>
      </c>
      <c r="AX405">
        <v>0</v>
      </c>
      <c r="AY405" t="s">
        <v>207</v>
      </c>
      <c r="AZ405" t="s">
        <v>207</v>
      </c>
      <c r="BA405">
        <v>0</v>
      </c>
      <c r="BB405">
        <v>0</v>
      </c>
      <c r="BC405" t="s">
        <v>207</v>
      </c>
      <c r="BD405" t="s">
        <v>207</v>
      </c>
      <c r="BE405">
        <v>0</v>
      </c>
      <c r="BF405">
        <v>0</v>
      </c>
      <c r="BG405" t="s">
        <v>207</v>
      </c>
      <c r="BH405" t="s">
        <v>207</v>
      </c>
      <c r="BI405">
        <v>0</v>
      </c>
      <c r="BJ405">
        <v>0</v>
      </c>
      <c r="BK405">
        <v>1715</v>
      </c>
      <c r="BL405">
        <v>0</v>
      </c>
      <c r="BM405">
        <v>0</v>
      </c>
      <c r="BN405">
        <v>0</v>
      </c>
      <c r="BO405" t="s">
        <v>206</v>
      </c>
      <c r="BP405">
        <v>965</v>
      </c>
      <c r="BQ405">
        <v>0</v>
      </c>
      <c r="BR405">
        <v>0</v>
      </c>
      <c r="BS405">
        <v>0</v>
      </c>
      <c r="BT405" t="s">
        <v>206</v>
      </c>
      <c r="BU405">
        <v>0</v>
      </c>
      <c r="BV405">
        <v>0</v>
      </c>
      <c r="BW405">
        <v>0</v>
      </c>
      <c r="BX405">
        <v>0</v>
      </c>
      <c r="BY405" t="s">
        <v>206</v>
      </c>
      <c r="BZ405">
        <v>0</v>
      </c>
      <c r="CA405">
        <v>546</v>
      </c>
      <c r="CB405">
        <v>0</v>
      </c>
      <c r="CC405">
        <v>0</v>
      </c>
      <c r="CD405" t="s">
        <v>206</v>
      </c>
      <c r="CE405">
        <v>0</v>
      </c>
      <c r="CF405">
        <v>1947</v>
      </c>
      <c r="CG405">
        <v>0</v>
      </c>
      <c r="CH405">
        <v>0</v>
      </c>
      <c r="CI405" t="s">
        <v>206</v>
      </c>
      <c r="CJ405">
        <v>0</v>
      </c>
      <c r="CK405">
        <v>0</v>
      </c>
      <c r="CL405">
        <v>1997</v>
      </c>
      <c r="CM405">
        <v>0</v>
      </c>
      <c r="CN405" t="s">
        <v>206</v>
      </c>
      <c r="CO405" t="s">
        <v>207</v>
      </c>
      <c r="CP405">
        <v>0</v>
      </c>
      <c r="CQ405">
        <v>0</v>
      </c>
      <c r="CR405">
        <v>0</v>
      </c>
      <c r="CS405">
        <v>1289</v>
      </c>
      <c r="CT405">
        <v>7170</v>
      </c>
      <c r="CU405" t="s">
        <v>206</v>
      </c>
      <c r="CV405">
        <v>0</v>
      </c>
      <c r="CW405">
        <v>0</v>
      </c>
      <c r="CX405">
        <v>718</v>
      </c>
      <c r="CY405">
        <v>3717</v>
      </c>
      <c r="CZ405" t="s">
        <v>219</v>
      </c>
      <c r="DA405">
        <f>Table1[[#This Row],[i- returnees internal present household]]+Table1[[#This Row],[k- abroad returnee household]]</f>
        <v>454</v>
      </c>
      <c r="DB405">
        <f>Table1[[#This Row],[i- returnees internal present individuals]]+Table1[[#This Row],[k- abroad returnee individuals]]</f>
        <v>2322</v>
      </c>
      <c r="DC405" t="s">
        <v>219</v>
      </c>
      <c r="DD405">
        <v>444</v>
      </c>
      <c r="DE405">
        <v>2273</v>
      </c>
      <c r="DF405">
        <v>184</v>
      </c>
      <c r="DG405">
        <v>999</v>
      </c>
      <c r="DH405" t="s">
        <v>232</v>
      </c>
      <c r="DI405" t="s">
        <v>751</v>
      </c>
      <c r="DJ405" t="s">
        <v>210</v>
      </c>
      <c r="DK405" t="s">
        <v>207</v>
      </c>
      <c r="DL405">
        <v>87</v>
      </c>
      <c r="DM405">
        <v>362</v>
      </c>
      <c r="DN405" t="s">
        <v>232</v>
      </c>
      <c r="DO405" t="s">
        <v>1058</v>
      </c>
      <c r="DP405" t="s">
        <v>242</v>
      </c>
      <c r="DQ405" t="s">
        <v>207</v>
      </c>
      <c r="DR405">
        <v>73</v>
      </c>
      <c r="DS405">
        <v>380</v>
      </c>
      <c r="DT405" t="s">
        <v>232</v>
      </c>
      <c r="DU405" t="s">
        <v>1058</v>
      </c>
      <c r="DV405" t="s">
        <v>242</v>
      </c>
      <c r="DW405" t="s">
        <v>207</v>
      </c>
      <c r="DX405">
        <v>56</v>
      </c>
      <c r="DY405">
        <v>297</v>
      </c>
      <c r="DZ405" t="s">
        <v>232</v>
      </c>
      <c r="EA405" t="s">
        <v>1058</v>
      </c>
      <c r="EB405" t="s">
        <v>364</v>
      </c>
      <c r="EC405" t="s">
        <v>207</v>
      </c>
      <c r="ED405">
        <v>44</v>
      </c>
      <c r="EE405">
        <v>235</v>
      </c>
      <c r="EF405" t="s">
        <v>232</v>
      </c>
      <c r="EG405" t="s">
        <v>1058</v>
      </c>
      <c r="EH405" t="s">
        <v>210</v>
      </c>
      <c r="EI405" t="s">
        <v>207</v>
      </c>
      <c r="EJ405">
        <v>0</v>
      </c>
      <c r="EK405">
        <v>0</v>
      </c>
      <c r="EL405" t="s">
        <v>219</v>
      </c>
      <c r="EM405">
        <v>10</v>
      </c>
      <c r="EN405">
        <v>49</v>
      </c>
      <c r="EO405">
        <v>5</v>
      </c>
      <c r="EP405">
        <v>26</v>
      </c>
      <c r="EQ405" t="s">
        <v>277</v>
      </c>
      <c r="ER405" t="s">
        <v>278</v>
      </c>
      <c r="ES405" t="s">
        <v>210</v>
      </c>
      <c r="ET405" t="s">
        <v>207</v>
      </c>
      <c r="EU405">
        <v>0</v>
      </c>
      <c r="EV405">
        <v>0</v>
      </c>
      <c r="EW405" t="s">
        <v>207</v>
      </c>
      <c r="EX405" t="s">
        <v>207</v>
      </c>
      <c r="EY405" t="s">
        <v>207</v>
      </c>
      <c r="EZ405" t="s">
        <v>207</v>
      </c>
      <c r="FA405">
        <v>3</v>
      </c>
      <c r="FB405">
        <v>15</v>
      </c>
      <c r="FC405" t="s">
        <v>277</v>
      </c>
      <c r="FD405" t="s">
        <v>278</v>
      </c>
      <c r="FE405" t="s">
        <v>210</v>
      </c>
      <c r="FF405" t="s">
        <v>207</v>
      </c>
      <c r="FG405">
        <v>0</v>
      </c>
      <c r="FH405">
        <v>0</v>
      </c>
      <c r="FI405" t="s">
        <v>207</v>
      </c>
      <c r="FJ405" t="s">
        <v>207</v>
      </c>
      <c r="FK405" t="s">
        <v>207</v>
      </c>
      <c r="FL405" t="s">
        <v>207</v>
      </c>
      <c r="FM405">
        <v>2</v>
      </c>
      <c r="FN405">
        <v>8</v>
      </c>
      <c r="FO405" t="s">
        <v>277</v>
      </c>
      <c r="FP405" t="s">
        <v>278</v>
      </c>
      <c r="FQ405" t="s">
        <v>210</v>
      </c>
      <c r="FR405" t="s">
        <v>207</v>
      </c>
      <c r="FS405">
        <v>0</v>
      </c>
      <c r="FT405">
        <v>0</v>
      </c>
      <c r="FU405">
        <v>184</v>
      </c>
      <c r="FV405">
        <v>999</v>
      </c>
      <c r="FW405">
        <v>170</v>
      </c>
      <c r="FX405">
        <v>801</v>
      </c>
      <c r="FY405">
        <v>100</v>
      </c>
      <c r="FZ405">
        <v>522</v>
      </c>
      <c r="GA405">
        <v>0</v>
      </c>
      <c r="GB405">
        <v>0</v>
      </c>
      <c r="GC405" t="s">
        <v>219</v>
      </c>
      <c r="GD405">
        <v>21</v>
      </c>
      <c r="GE405">
        <v>100</v>
      </c>
      <c r="GF405" t="s">
        <v>219</v>
      </c>
      <c r="GG405" t="s">
        <v>232</v>
      </c>
      <c r="GH405" t="s">
        <v>1058</v>
      </c>
      <c r="GI405" t="s">
        <v>219</v>
      </c>
      <c r="GJ405" t="s">
        <v>277</v>
      </c>
      <c r="GK405" t="s">
        <v>219</v>
      </c>
      <c r="GL405">
        <v>28</v>
      </c>
      <c r="GM405">
        <v>135</v>
      </c>
      <c r="GN405" t="s">
        <v>206</v>
      </c>
      <c r="GO405" t="s">
        <v>212</v>
      </c>
      <c r="GP405" t="s">
        <v>211</v>
      </c>
      <c r="GQ405" t="s">
        <v>212</v>
      </c>
      <c r="GR405" t="s">
        <v>1484</v>
      </c>
    </row>
    <row r="406" spans="1:200" x14ac:dyDescent="0.2">
      <c r="A406" t="s">
        <v>231</v>
      </c>
      <c r="B406" t="s">
        <v>232</v>
      </c>
      <c r="C406" t="s">
        <v>1095</v>
      </c>
      <c r="D406" t="s">
        <v>1058</v>
      </c>
      <c r="E406" t="s">
        <v>1485</v>
      </c>
      <c r="F406" t="s">
        <v>1486</v>
      </c>
      <c r="G406">
        <v>9</v>
      </c>
      <c r="H406">
        <v>9</v>
      </c>
      <c r="I406" t="s">
        <v>219</v>
      </c>
      <c r="J406">
        <v>3633</v>
      </c>
      <c r="K406">
        <v>18801</v>
      </c>
      <c r="L406">
        <v>0</v>
      </c>
      <c r="M406">
        <v>0</v>
      </c>
      <c r="N406" t="s">
        <v>207</v>
      </c>
      <c r="O406" t="s">
        <v>207</v>
      </c>
      <c r="P406">
        <v>577</v>
      </c>
      <c r="Q406">
        <v>3009</v>
      </c>
      <c r="R406" t="s">
        <v>288</v>
      </c>
      <c r="S406" t="s">
        <v>289</v>
      </c>
      <c r="T406">
        <v>888</v>
      </c>
      <c r="U406">
        <v>4711</v>
      </c>
      <c r="V406" t="s">
        <v>232</v>
      </c>
      <c r="W406" t="s">
        <v>1058</v>
      </c>
      <c r="X406">
        <v>741</v>
      </c>
      <c r="Y406">
        <v>4077</v>
      </c>
      <c r="Z406" t="s">
        <v>232</v>
      </c>
      <c r="AA406" t="s">
        <v>1058</v>
      </c>
      <c r="AB406">
        <v>264</v>
      </c>
      <c r="AC406">
        <v>1372</v>
      </c>
      <c r="AD406" t="s">
        <v>232</v>
      </c>
      <c r="AE406" t="s">
        <v>1058</v>
      </c>
      <c r="AF406">
        <v>1163</v>
      </c>
      <c r="AG406">
        <v>5632</v>
      </c>
      <c r="AH406" t="s">
        <v>232</v>
      </c>
      <c r="AI406" t="s">
        <v>1044</v>
      </c>
      <c r="AJ406">
        <v>0</v>
      </c>
      <c r="AK406">
        <v>0</v>
      </c>
      <c r="AL406" t="s">
        <v>206</v>
      </c>
      <c r="AM406">
        <v>0</v>
      </c>
      <c r="AN406">
        <v>0</v>
      </c>
      <c r="AO406">
        <v>0</v>
      </c>
      <c r="AP406">
        <v>0</v>
      </c>
      <c r="AQ406" t="s">
        <v>207</v>
      </c>
      <c r="AR406" t="s">
        <v>207</v>
      </c>
      <c r="AS406">
        <v>0</v>
      </c>
      <c r="AT406">
        <v>0</v>
      </c>
      <c r="AU406" t="s">
        <v>207</v>
      </c>
      <c r="AV406" t="s">
        <v>207</v>
      </c>
      <c r="AW406">
        <v>0</v>
      </c>
      <c r="AX406">
        <v>0</v>
      </c>
      <c r="AY406" t="s">
        <v>207</v>
      </c>
      <c r="AZ406" t="s">
        <v>207</v>
      </c>
      <c r="BA406">
        <v>0</v>
      </c>
      <c r="BB406">
        <v>0</v>
      </c>
      <c r="BC406" t="s">
        <v>207</v>
      </c>
      <c r="BD406" t="s">
        <v>207</v>
      </c>
      <c r="BE406">
        <v>0</v>
      </c>
      <c r="BF406">
        <v>0</v>
      </c>
      <c r="BG406" t="s">
        <v>207</v>
      </c>
      <c r="BH406" t="s">
        <v>207</v>
      </c>
      <c r="BI406">
        <v>0</v>
      </c>
      <c r="BJ406">
        <v>0</v>
      </c>
      <c r="BK406">
        <v>0</v>
      </c>
      <c r="BL406">
        <v>0</v>
      </c>
      <c r="BM406">
        <v>0</v>
      </c>
      <c r="BN406">
        <v>0</v>
      </c>
      <c r="BO406" t="s">
        <v>206</v>
      </c>
      <c r="BP406">
        <v>0</v>
      </c>
      <c r="BQ406">
        <v>3009</v>
      </c>
      <c r="BR406">
        <v>0</v>
      </c>
      <c r="BS406">
        <v>0</v>
      </c>
      <c r="BT406" t="s">
        <v>206</v>
      </c>
      <c r="BU406">
        <v>0</v>
      </c>
      <c r="BV406">
        <v>4711</v>
      </c>
      <c r="BW406">
        <v>0</v>
      </c>
      <c r="BX406">
        <v>0</v>
      </c>
      <c r="BY406" t="s">
        <v>206</v>
      </c>
      <c r="BZ406">
        <v>0</v>
      </c>
      <c r="CA406">
        <v>4077</v>
      </c>
      <c r="CB406">
        <v>0</v>
      </c>
      <c r="CC406">
        <v>0</v>
      </c>
      <c r="CD406" t="s">
        <v>206</v>
      </c>
      <c r="CE406">
        <v>0</v>
      </c>
      <c r="CF406">
        <v>1372</v>
      </c>
      <c r="CG406">
        <v>0</v>
      </c>
      <c r="CH406">
        <v>0</v>
      </c>
      <c r="CI406" t="s">
        <v>206</v>
      </c>
      <c r="CJ406">
        <v>0</v>
      </c>
      <c r="CK406">
        <v>5632</v>
      </c>
      <c r="CL406">
        <v>0</v>
      </c>
      <c r="CM406">
        <v>0</v>
      </c>
      <c r="CN406" t="s">
        <v>206</v>
      </c>
      <c r="CO406" t="s">
        <v>207</v>
      </c>
      <c r="CP406">
        <v>0</v>
      </c>
      <c r="CQ406">
        <v>0</v>
      </c>
      <c r="CR406">
        <v>0</v>
      </c>
      <c r="CS406">
        <v>3633</v>
      </c>
      <c r="CT406">
        <v>18801</v>
      </c>
      <c r="CU406" t="s">
        <v>206</v>
      </c>
      <c r="CV406">
        <v>0</v>
      </c>
      <c r="CW406">
        <v>0</v>
      </c>
      <c r="CX406">
        <v>526</v>
      </c>
      <c r="CY406">
        <v>6260</v>
      </c>
      <c r="CZ406" t="s">
        <v>219</v>
      </c>
      <c r="DA406">
        <f>Table1[[#This Row],[i- returnees internal present household]]+Table1[[#This Row],[k- abroad returnee household]]</f>
        <v>244</v>
      </c>
      <c r="DB406">
        <f>Table1[[#This Row],[i- returnees internal present individuals]]+Table1[[#This Row],[k- abroad returnee individuals]]</f>
        <v>1182</v>
      </c>
      <c r="DC406" t="s">
        <v>219</v>
      </c>
      <c r="DD406">
        <v>209</v>
      </c>
      <c r="DE406">
        <v>1026</v>
      </c>
      <c r="DF406">
        <v>60</v>
      </c>
      <c r="DG406">
        <v>264</v>
      </c>
      <c r="DH406" t="s">
        <v>232</v>
      </c>
      <c r="DI406" t="s">
        <v>1058</v>
      </c>
      <c r="DJ406" t="s">
        <v>210</v>
      </c>
      <c r="DK406" t="s">
        <v>207</v>
      </c>
      <c r="DL406">
        <v>15</v>
      </c>
      <c r="DM406">
        <v>79</v>
      </c>
      <c r="DN406" t="s">
        <v>232</v>
      </c>
      <c r="DO406" t="s">
        <v>1058</v>
      </c>
      <c r="DP406" t="s">
        <v>242</v>
      </c>
      <c r="DQ406" t="s">
        <v>207</v>
      </c>
      <c r="DR406">
        <v>31</v>
      </c>
      <c r="DS406">
        <v>159</v>
      </c>
      <c r="DT406" t="s">
        <v>232</v>
      </c>
      <c r="DU406" t="s">
        <v>1058</v>
      </c>
      <c r="DV406" t="s">
        <v>242</v>
      </c>
      <c r="DW406" t="s">
        <v>207</v>
      </c>
      <c r="DX406">
        <v>17</v>
      </c>
      <c r="DY406">
        <v>87</v>
      </c>
      <c r="DZ406" t="s">
        <v>232</v>
      </c>
      <c r="EA406" t="s">
        <v>834</v>
      </c>
      <c r="EB406" t="s">
        <v>364</v>
      </c>
      <c r="EC406" t="s">
        <v>207</v>
      </c>
      <c r="ED406">
        <v>86</v>
      </c>
      <c r="EE406">
        <v>437</v>
      </c>
      <c r="EF406" t="s">
        <v>232</v>
      </c>
      <c r="EG406" t="s">
        <v>834</v>
      </c>
      <c r="EH406" t="s">
        <v>242</v>
      </c>
      <c r="EI406" t="s">
        <v>207</v>
      </c>
      <c r="EJ406">
        <v>0</v>
      </c>
      <c r="EK406">
        <v>0</v>
      </c>
      <c r="EL406" t="s">
        <v>219</v>
      </c>
      <c r="EM406">
        <v>35</v>
      </c>
      <c r="EN406">
        <v>156</v>
      </c>
      <c r="EO406">
        <v>11</v>
      </c>
      <c r="EP406">
        <v>50</v>
      </c>
      <c r="EQ406" t="s">
        <v>277</v>
      </c>
      <c r="ER406" t="s">
        <v>278</v>
      </c>
      <c r="ES406" t="s">
        <v>210</v>
      </c>
      <c r="ET406" t="s">
        <v>207</v>
      </c>
      <c r="EU406">
        <v>2</v>
      </c>
      <c r="EV406">
        <v>11</v>
      </c>
      <c r="EW406" t="s">
        <v>277</v>
      </c>
      <c r="EX406" t="s">
        <v>278</v>
      </c>
      <c r="EY406" t="s">
        <v>242</v>
      </c>
      <c r="EZ406" t="s">
        <v>207</v>
      </c>
      <c r="FA406">
        <v>12</v>
      </c>
      <c r="FB406">
        <v>41</v>
      </c>
      <c r="FC406" t="s">
        <v>277</v>
      </c>
      <c r="FD406" t="s">
        <v>278</v>
      </c>
      <c r="FE406" t="s">
        <v>242</v>
      </c>
      <c r="FF406" t="s">
        <v>207</v>
      </c>
      <c r="FG406">
        <v>5</v>
      </c>
      <c r="FH406">
        <v>29</v>
      </c>
      <c r="FI406" t="s">
        <v>277</v>
      </c>
      <c r="FJ406" t="s">
        <v>278</v>
      </c>
      <c r="FK406" t="s">
        <v>242</v>
      </c>
      <c r="FL406" t="s">
        <v>207</v>
      </c>
      <c r="FM406">
        <v>5</v>
      </c>
      <c r="FN406">
        <v>25</v>
      </c>
      <c r="FO406" t="s">
        <v>277</v>
      </c>
      <c r="FP406" t="s">
        <v>278</v>
      </c>
      <c r="FQ406" t="s">
        <v>242</v>
      </c>
      <c r="FR406" t="s">
        <v>207</v>
      </c>
      <c r="FS406">
        <v>0</v>
      </c>
      <c r="FT406">
        <v>0</v>
      </c>
      <c r="FU406">
        <v>96</v>
      </c>
      <c r="FV406">
        <v>502</v>
      </c>
      <c r="FW406">
        <v>103</v>
      </c>
      <c r="FX406">
        <v>524</v>
      </c>
      <c r="FY406">
        <v>45</v>
      </c>
      <c r="FZ406">
        <v>156</v>
      </c>
      <c r="GA406">
        <v>0</v>
      </c>
      <c r="GB406">
        <v>0</v>
      </c>
      <c r="GC406" t="s">
        <v>219</v>
      </c>
      <c r="GD406">
        <v>46</v>
      </c>
      <c r="GE406">
        <v>244</v>
      </c>
      <c r="GF406" t="s">
        <v>219</v>
      </c>
      <c r="GG406" t="s">
        <v>232</v>
      </c>
      <c r="GH406" t="s">
        <v>1058</v>
      </c>
      <c r="GI406" t="s">
        <v>219</v>
      </c>
      <c r="GJ406" t="s">
        <v>277</v>
      </c>
      <c r="GK406" t="s">
        <v>219</v>
      </c>
      <c r="GL406">
        <v>27</v>
      </c>
      <c r="GM406">
        <v>130</v>
      </c>
      <c r="GN406" t="s">
        <v>206</v>
      </c>
      <c r="GO406" t="s">
        <v>211</v>
      </c>
      <c r="GP406" t="s">
        <v>212</v>
      </c>
      <c r="GQ406" t="s">
        <v>237</v>
      </c>
      <c r="GR406" t="s">
        <v>1487</v>
      </c>
    </row>
    <row r="407" spans="1:200" x14ac:dyDescent="0.2">
      <c r="A407" t="s">
        <v>383</v>
      </c>
      <c r="B407" t="s">
        <v>384</v>
      </c>
      <c r="C407" t="s">
        <v>1194</v>
      </c>
      <c r="D407" t="s">
        <v>1195</v>
      </c>
      <c r="E407" t="s">
        <v>1488</v>
      </c>
      <c r="F407" t="s">
        <v>1489</v>
      </c>
      <c r="G407">
        <v>9</v>
      </c>
      <c r="H407">
        <v>9</v>
      </c>
      <c r="I407" t="s">
        <v>219</v>
      </c>
      <c r="J407">
        <v>93</v>
      </c>
      <c r="K407">
        <v>496</v>
      </c>
      <c r="L407">
        <v>32</v>
      </c>
      <c r="M407">
        <v>164</v>
      </c>
      <c r="N407" t="s">
        <v>232</v>
      </c>
      <c r="O407" t="s">
        <v>834</v>
      </c>
      <c r="P407">
        <v>25</v>
      </c>
      <c r="Q407">
        <v>133</v>
      </c>
      <c r="R407" t="s">
        <v>232</v>
      </c>
      <c r="S407" t="s">
        <v>834</v>
      </c>
      <c r="T407">
        <v>13</v>
      </c>
      <c r="U407">
        <v>64</v>
      </c>
      <c r="V407" t="s">
        <v>1197</v>
      </c>
      <c r="W407" t="s">
        <v>1197</v>
      </c>
      <c r="X407">
        <v>13</v>
      </c>
      <c r="Y407">
        <v>75</v>
      </c>
      <c r="Z407" t="s">
        <v>288</v>
      </c>
      <c r="AA407" t="s">
        <v>646</v>
      </c>
      <c r="AB407">
        <v>5</v>
      </c>
      <c r="AC407">
        <v>35</v>
      </c>
      <c r="AD407" t="s">
        <v>288</v>
      </c>
      <c r="AE407" t="s">
        <v>646</v>
      </c>
      <c r="AF407">
        <v>5</v>
      </c>
      <c r="AG407">
        <v>25</v>
      </c>
      <c r="AH407" t="s">
        <v>1197</v>
      </c>
      <c r="AI407" t="s">
        <v>1197</v>
      </c>
      <c r="AJ407">
        <v>0</v>
      </c>
      <c r="AK407">
        <v>0</v>
      </c>
      <c r="AL407" t="s">
        <v>206</v>
      </c>
      <c r="AM407">
        <v>0</v>
      </c>
      <c r="AN407">
        <v>0</v>
      </c>
      <c r="AO407">
        <v>0</v>
      </c>
      <c r="AP407">
        <v>0</v>
      </c>
      <c r="AQ407" t="s">
        <v>207</v>
      </c>
      <c r="AR407" t="s">
        <v>207</v>
      </c>
      <c r="AS407">
        <v>0</v>
      </c>
      <c r="AT407">
        <v>0</v>
      </c>
      <c r="AU407" t="s">
        <v>207</v>
      </c>
      <c r="AV407" t="s">
        <v>207</v>
      </c>
      <c r="AW407">
        <v>0</v>
      </c>
      <c r="AX407">
        <v>0</v>
      </c>
      <c r="AY407" t="s">
        <v>207</v>
      </c>
      <c r="AZ407" t="s">
        <v>207</v>
      </c>
      <c r="BA407">
        <v>0</v>
      </c>
      <c r="BB407">
        <v>0</v>
      </c>
      <c r="BC407" t="s">
        <v>207</v>
      </c>
      <c r="BD407" t="s">
        <v>207</v>
      </c>
      <c r="BE407">
        <v>0</v>
      </c>
      <c r="BF407">
        <v>0</v>
      </c>
      <c r="BG407" t="s">
        <v>207</v>
      </c>
      <c r="BH407" t="s">
        <v>207</v>
      </c>
      <c r="BI407">
        <v>0</v>
      </c>
      <c r="BJ407">
        <v>0</v>
      </c>
      <c r="BK407">
        <v>0</v>
      </c>
      <c r="BL407">
        <v>164</v>
      </c>
      <c r="BM407">
        <v>0</v>
      </c>
      <c r="BN407">
        <v>0</v>
      </c>
      <c r="BO407" t="s">
        <v>206</v>
      </c>
      <c r="BP407">
        <v>0</v>
      </c>
      <c r="BQ407">
        <v>133</v>
      </c>
      <c r="BR407">
        <v>0</v>
      </c>
      <c r="BS407">
        <v>0</v>
      </c>
      <c r="BT407" t="s">
        <v>206</v>
      </c>
      <c r="BU407">
        <v>0</v>
      </c>
      <c r="BV407">
        <v>64</v>
      </c>
      <c r="BW407">
        <v>0</v>
      </c>
      <c r="BX407">
        <v>0</v>
      </c>
      <c r="BY407" t="s">
        <v>206</v>
      </c>
      <c r="BZ407">
        <v>0</v>
      </c>
      <c r="CA407">
        <v>75</v>
      </c>
      <c r="CB407">
        <v>0</v>
      </c>
      <c r="CC407">
        <v>0</v>
      </c>
      <c r="CD407" t="s">
        <v>206</v>
      </c>
      <c r="CE407">
        <v>0</v>
      </c>
      <c r="CF407">
        <v>0</v>
      </c>
      <c r="CG407">
        <v>35</v>
      </c>
      <c r="CH407">
        <v>0</v>
      </c>
      <c r="CI407" t="s">
        <v>206</v>
      </c>
      <c r="CJ407">
        <v>0</v>
      </c>
      <c r="CK407">
        <v>0</v>
      </c>
      <c r="CL407">
        <v>25</v>
      </c>
      <c r="CM407">
        <v>0</v>
      </c>
      <c r="CN407" t="s">
        <v>206</v>
      </c>
      <c r="CO407" t="s">
        <v>207</v>
      </c>
      <c r="CP407">
        <v>0</v>
      </c>
      <c r="CQ407">
        <v>0</v>
      </c>
      <c r="CR407">
        <v>0</v>
      </c>
      <c r="CS407">
        <v>93</v>
      </c>
      <c r="CT407">
        <v>496</v>
      </c>
      <c r="CU407" t="s">
        <v>206</v>
      </c>
      <c r="CV407">
        <v>0</v>
      </c>
      <c r="CW407">
        <v>0</v>
      </c>
      <c r="CX407">
        <v>2250</v>
      </c>
      <c r="CY407">
        <v>11250</v>
      </c>
      <c r="CZ407" t="s">
        <v>219</v>
      </c>
      <c r="DA407">
        <f>Table1[[#This Row],[i- returnees internal present household]]+Table1[[#This Row],[k- abroad returnee household]]</f>
        <v>642</v>
      </c>
      <c r="DB407">
        <f>Table1[[#This Row],[i- returnees internal present individuals]]+Table1[[#This Row],[k- abroad returnee individuals]]</f>
        <v>3301</v>
      </c>
      <c r="DC407" t="s">
        <v>219</v>
      </c>
      <c r="DD407">
        <v>122</v>
      </c>
      <c r="DE407">
        <v>637</v>
      </c>
      <c r="DF407">
        <v>45</v>
      </c>
      <c r="DG407">
        <v>237</v>
      </c>
      <c r="DH407" t="s">
        <v>253</v>
      </c>
      <c r="DI407" t="s">
        <v>254</v>
      </c>
      <c r="DJ407" t="s">
        <v>210</v>
      </c>
      <c r="DK407" t="s">
        <v>207</v>
      </c>
      <c r="DL407">
        <v>33</v>
      </c>
      <c r="DM407">
        <v>168</v>
      </c>
      <c r="DN407" t="s">
        <v>253</v>
      </c>
      <c r="DO407" t="s">
        <v>254</v>
      </c>
      <c r="DP407" t="s">
        <v>210</v>
      </c>
      <c r="DQ407" t="s">
        <v>207</v>
      </c>
      <c r="DR407">
        <v>29</v>
      </c>
      <c r="DS407">
        <v>149</v>
      </c>
      <c r="DT407" t="s">
        <v>288</v>
      </c>
      <c r="DU407" t="s">
        <v>646</v>
      </c>
      <c r="DV407" t="s">
        <v>210</v>
      </c>
      <c r="DW407" t="s">
        <v>207</v>
      </c>
      <c r="DX407">
        <v>9</v>
      </c>
      <c r="DY407">
        <v>49</v>
      </c>
      <c r="DZ407" t="s">
        <v>253</v>
      </c>
      <c r="EA407" t="s">
        <v>254</v>
      </c>
      <c r="EB407" t="s">
        <v>210</v>
      </c>
      <c r="EC407" t="s">
        <v>207</v>
      </c>
      <c r="ED407">
        <v>6</v>
      </c>
      <c r="EE407">
        <v>34</v>
      </c>
      <c r="EF407" t="s">
        <v>232</v>
      </c>
      <c r="EG407" t="s">
        <v>834</v>
      </c>
      <c r="EH407" t="s">
        <v>210</v>
      </c>
      <c r="EI407" t="s">
        <v>207</v>
      </c>
      <c r="EJ407">
        <v>0</v>
      </c>
      <c r="EK407">
        <v>0</v>
      </c>
      <c r="EL407" t="s">
        <v>219</v>
      </c>
      <c r="EM407">
        <v>520</v>
      </c>
      <c r="EN407">
        <v>2664</v>
      </c>
      <c r="EO407">
        <v>196</v>
      </c>
      <c r="EP407">
        <v>999</v>
      </c>
      <c r="EQ407" t="s">
        <v>277</v>
      </c>
      <c r="ER407" t="s">
        <v>278</v>
      </c>
      <c r="ES407" t="s">
        <v>210</v>
      </c>
      <c r="ET407" t="s">
        <v>207</v>
      </c>
      <c r="EU407">
        <v>118</v>
      </c>
      <c r="EV407">
        <v>621</v>
      </c>
      <c r="EW407" t="s">
        <v>277</v>
      </c>
      <c r="EX407" t="s">
        <v>278</v>
      </c>
      <c r="EY407" t="s">
        <v>210</v>
      </c>
      <c r="EZ407" t="s">
        <v>207</v>
      </c>
      <c r="FA407">
        <v>112</v>
      </c>
      <c r="FB407">
        <v>569</v>
      </c>
      <c r="FC407" t="s">
        <v>277</v>
      </c>
      <c r="FD407" t="s">
        <v>278</v>
      </c>
      <c r="FE407" t="s">
        <v>210</v>
      </c>
      <c r="FF407" t="s">
        <v>207</v>
      </c>
      <c r="FG407">
        <v>70</v>
      </c>
      <c r="FH407">
        <v>355</v>
      </c>
      <c r="FI407" t="s">
        <v>277</v>
      </c>
      <c r="FJ407" t="s">
        <v>278</v>
      </c>
      <c r="FK407" t="s">
        <v>210</v>
      </c>
      <c r="FL407" t="s">
        <v>207</v>
      </c>
      <c r="FM407">
        <v>24</v>
      </c>
      <c r="FN407">
        <v>120</v>
      </c>
      <c r="FO407" t="s">
        <v>277</v>
      </c>
      <c r="FP407" t="s">
        <v>278</v>
      </c>
      <c r="FQ407" t="s">
        <v>210</v>
      </c>
      <c r="FR407" t="s">
        <v>207</v>
      </c>
      <c r="FS407">
        <v>0</v>
      </c>
      <c r="FT407">
        <v>0</v>
      </c>
      <c r="FU407">
        <v>241</v>
      </c>
      <c r="FV407">
        <v>1207</v>
      </c>
      <c r="FW407">
        <v>153</v>
      </c>
      <c r="FX407">
        <v>786</v>
      </c>
      <c r="FY407">
        <v>248</v>
      </c>
      <c r="FZ407">
        <v>1308</v>
      </c>
      <c r="GA407">
        <v>0</v>
      </c>
      <c r="GB407">
        <v>0</v>
      </c>
      <c r="GC407" t="s">
        <v>219</v>
      </c>
      <c r="GD407">
        <v>310</v>
      </c>
      <c r="GE407">
        <v>1550</v>
      </c>
      <c r="GF407" t="s">
        <v>219</v>
      </c>
      <c r="GG407" t="s">
        <v>253</v>
      </c>
      <c r="GH407" t="s">
        <v>254</v>
      </c>
      <c r="GI407" t="s">
        <v>219</v>
      </c>
      <c r="GJ407" t="s">
        <v>277</v>
      </c>
      <c r="GK407" t="s">
        <v>219</v>
      </c>
      <c r="GL407">
        <v>241</v>
      </c>
      <c r="GM407">
        <v>1155</v>
      </c>
      <c r="GN407" t="s">
        <v>219</v>
      </c>
      <c r="GO407" t="s">
        <v>257</v>
      </c>
      <c r="GP407" t="s">
        <v>212</v>
      </c>
      <c r="GQ407" t="s">
        <v>212</v>
      </c>
      <c r="GR407" t="s">
        <v>220</v>
      </c>
    </row>
    <row r="408" spans="1:200" x14ac:dyDescent="0.2">
      <c r="A408" t="s">
        <v>202</v>
      </c>
      <c r="B408" t="s">
        <v>203</v>
      </c>
      <c r="C408" t="s">
        <v>761</v>
      </c>
      <c r="D408" t="s">
        <v>286</v>
      </c>
      <c r="E408" t="s">
        <v>1490</v>
      </c>
      <c r="F408" t="s">
        <v>1491</v>
      </c>
      <c r="G408">
        <v>9</v>
      </c>
      <c r="H408">
        <v>9</v>
      </c>
      <c r="I408" t="s">
        <v>219</v>
      </c>
      <c r="J408">
        <v>436</v>
      </c>
      <c r="K408">
        <v>2120</v>
      </c>
      <c r="L408">
        <v>47</v>
      </c>
      <c r="M408">
        <v>185</v>
      </c>
      <c r="N408" t="s">
        <v>216</v>
      </c>
      <c r="O408" t="s">
        <v>217</v>
      </c>
      <c r="P408">
        <v>73</v>
      </c>
      <c r="Q408">
        <v>615</v>
      </c>
      <c r="R408" t="s">
        <v>203</v>
      </c>
      <c r="S408" t="s">
        <v>204</v>
      </c>
      <c r="T408">
        <v>80</v>
      </c>
      <c r="U408">
        <v>250</v>
      </c>
      <c r="V408" t="s">
        <v>203</v>
      </c>
      <c r="W408" t="s">
        <v>204</v>
      </c>
      <c r="X408">
        <v>93</v>
      </c>
      <c r="Y408">
        <v>565</v>
      </c>
      <c r="Z408" t="s">
        <v>216</v>
      </c>
      <c r="AA408" t="s">
        <v>217</v>
      </c>
      <c r="AB408">
        <v>79</v>
      </c>
      <c r="AC408">
        <v>300</v>
      </c>
      <c r="AD408" t="s">
        <v>203</v>
      </c>
      <c r="AE408" t="s">
        <v>204</v>
      </c>
      <c r="AF408">
        <v>64</v>
      </c>
      <c r="AG408">
        <v>205</v>
      </c>
      <c r="AH408" t="s">
        <v>216</v>
      </c>
      <c r="AI408" t="s">
        <v>217</v>
      </c>
      <c r="AJ408">
        <v>0</v>
      </c>
      <c r="AK408">
        <v>0</v>
      </c>
      <c r="AL408" t="s">
        <v>219</v>
      </c>
      <c r="AM408">
        <v>74</v>
      </c>
      <c r="AN408">
        <v>362</v>
      </c>
      <c r="AO408">
        <v>8</v>
      </c>
      <c r="AP408">
        <v>36</v>
      </c>
      <c r="AQ408" t="s">
        <v>281</v>
      </c>
      <c r="AR408" t="s">
        <v>484</v>
      </c>
      <c r="AS408">
        <v>20</v>
      </c>
      <c r="AT408">
        <v>48</v>
      </c>
      <c r="AU408" t="s">
        <v>281</v>
      </c>
      <c r="AV408" t="s">
        <v>484</v>
      </c>
      <c r="AW408">
        <v>19</v>
      </c>
      <c r="AX408">
        <v>72</v>
      </c>
      <c r="AY408" t="s">
        <v>279</v>
      </c>
      <c r="AZ408" t="s">
        <v>414</v>
      </c>
      <c r="BA408">
        <v>11</v>
      </c>
      <c r="BB408">
        <v>37</v>
      </c>
      <c r="BC408" t="s">
        <v>281</v>
      </c>
      <c r="BD408" t="s">
        <v>484</v>
      </c>
      <c r="BE408">
        <v>16</v>
      </c>
      <c r="BF408">
        <v>169</v>
      </c>
      <c r="BG408" t="s">
        <v>277</v>
      </c>
      <c r="BH408" t="s">
        <v>471</v>
      </c>
      <c r="BI408">
        <v>0</v>
      </c>
      <c r="BJ408">
        <v>0</v>
      </c>
      <c r="BK408">
        <v>185</v>
      </c>
      <c r="BL408">
        <v>0</v>
      </c>
      <c r="BM408">
        <v>0</v>
      </c>
      <c r="BN408">
        <v>0</v>
      </c>
      <c r="BO408" t="s">
        <v>206</v>
      </c>
      <c r="BP408">
        <v>615</v>
      </c>
      <c r="BQ408">
        <v>0</v>
      </c>
      <c r="BR408">
        <v>0</v>
      </c>
      <c r="BS408">
        <v>0</v>
      </c>
      <c r="BT408" t="s">
        <v>206</v>
      </c>
      <c r="BU408">
        <v>250</v>
      </c>
      <c r="BV408">
        <v>0</v>
      </c>
      <c r="BW408">
        <v>0</v>
      </c>
      <c r="BX408">
        <v>0</v>
      </c>
      <c r="BY408" t="s">
        <v>206</v>
      </c>
      <c r="BZ408">
        <v>565</v>
      </c>
      <c r="CA408">
        <v>0</v>
      </c>
      <c r="CB408">
        <v>0</v>
      </c>
      <c r="CC408">
        <v>0</v>
      </c>
      <c r="CD408" t="s">
        <v>206</v>
      </c>
      <c r="CE408">
        <v>300</v>
      </c>
      <c r="CF408">
        <v>0</v>
      </c>
      <c r="CG408">
        <v>0</v>
      </c>
      <c r="CH408">
        <v>0</v>
      </c>
      <c r="CI408" t="s">
        <v>206</v>
      </c>
      <c r="CJ408">
        <v>205</v>
      </c>
      <c r="CK408">
        <v>0</v>
      </c>
      <c r="CL408">
        <v>0</v>
      </c>
      <c r="CM408">
        <v>0</v>
      </c>
      <c r="CN408" t="s">
        <v>206</v>
      </c>
      <c r="CO408" t="s">
        <v>207</v>
      </c>
      <c r="CP408">
        <v>0</v>
      </c>
      <c r="CQ408">
        <v>0</v>
      </c>
      <c r="CR408">
        <v>0</v>
      </c>
      <c r="CS408">
        <v>436</v>
      </c>
      <c r="CT408">
        <v>2120</v>
      </c>
      <c r="CU408" t="s">
        <v>219</v>
      </c>
      <c r="CV408">
        <v>32</v>
      </c>
      <c r="CW408">
        <v>160</v>
      </c>
      <c r="CX408">
        <v>560</v>
      </c>
      <c r="CY408">
        <v>2800</v>
      </c>
      <c r="CZ408" t="s">
        <v>219</v>
      </c>
      <c r="DA408">
        <f>Table1[[#This Row],[i- returnees internal present household]]+Table1[[#This Row],[k- abroad returnee household]]</f>
        <v>207</v>
      </c>
      <c r="DB408">
        <f>Table1[[#This Row],[i- returnees internal present individuals]]+Table1[[#This Row],[k- abroad returnee individuals]]</f>
        <v>1207</v>
      </c>
      <c r="DC408" t="s">
        <v>219</v>
      </c>
      <c r="DD408">
        <v>107</v>
      </c>
      <c r="DE408">
        <v>782</v>
      </c>
      <c r="DF408">
        <v>26</v>
      </c>
      <c r="DG408">
        <v>130</v>
      </c>
      <c r="DH408" t="s">
        <v>203</v>
      </c>
      <c r="DI408" t="s">
        <v>412</v>
      </c>
      <c r="DJ408" t="s">
        <v>210</v>
      </c>
      <c r="DK408" t="s">
        <v>207</v>
      </c>
      <c r="DL408">
        <v>20</v>
      </c>
      <c r="DM408">
        <v>160</v>
      </c>
      <c r="DN408" t="s">
        <v>253</v>
      </c>
      <c r="DO408" t="s">
        <v>254</v>
      </c>
      <c r="DP408" t="s">
        <v>210</v>
      </c>
      <c r="DQ408" t="s">
        <v>207</v>
      </c>
      <c r="DR408">
        <v>22</v>
      </c>
      <c r="DS408">
        <v>265</v>
      </c>
      <c r="DT408" t="s">
        <v>253</v>
      </c>
      <c r="DU408" t="s">
        <v>256</v>
      </c>
      <c r="DV408" t="s">
        <v>210</v>
      </c>
      <c r="DW408" t="s">
        <v>207</v>
      </c>
      <c r="DX408">
        <v>20</v>
      </c>
      <c r="DY408">
        <v>100</v>
      </c>
      <c r="DZ408" t="s">
        <v>203</v>
      </c>
      <c r="EA408" t="s">
        <v>412</v>
      </c>
      <c r="EB408" t="s">
        <v>210</v>
      </c>
      <c r="EC408" t="s">
        <v>207</v>
      </c>
      <c r="ED408">
        <v>19</v>
      </c>
      <c r="EE408">
        <v>127</v>
      </c>
      <c r="EF408" t="s">
        <v>203</v>
      </c>
      <c r="EG408" t="s">
        <v>204</v>
      </c>
      <c r="EH408" t="s">
        <v>210</v>
      </c>
      <c r="EI408" t="s">
        <v>207</v>
      </c>
      <c r="EJ408">
        <v>0</v>
      </c>
      <c r="EK408">
        <v>0</v>
      </c>
      <c r="EL408" t="s">
        <v>219</v>
      </c>
      <c r="EM408">
        <v>100</v>
      </c>
      <c r="EN408">
        <v>425</v>
      </c>
      <c r="EO408">
        <v>12</v>
      </c>
      <c r="EP408">
        <v>50</v>
      </c>
      <c r="EQ408" t="s">
        <v>281</v>
      </c>
      <c r="ER408" t="s">
        <v>484</v>
      </c>
      <c r="ES408" t="s">
        <v>210</v>
      </c>
      <c r="ET408" t="s">
        <v>207</v>
      </c>
      <c r="EU408">
        <v>11</v>
      </c>
      <c r="EV408">
        <v>45</v>
      </c>
      <c r="EW408" t="s">
        <v>281</v>
      </c>
      <c r="EX408" t="s">
        <v>484</v>
      </c>
      <c r="EY408" t="s">
        <v>210</v>
      </c>
      <c r="EZ408" t="s">
        <v>207</v>
      </c>
      <c r="FA408">
        <v>8</v>
      </c>
      <c r="FB408">
        <v>35</v>
      </c>
      <c r="FC408" t="s">
        <v>277</v>
      </c>
      <c r="FD408" t="s">
        <v>471</v>
      </c>
      <c r="FE408" t="s">
        <v>210</v>
      </c>
      <c r="FF408" t="s">
        <v>207</v>
      </c>
      <c r="FG408">
        <v>28</v>
      </c>
      <c r="FH408">
        <v>120</v>
      </c>
      <c r="FI408" t="s">
        <v>281</v>
      </c>
      <c r="FJ408" t="s">
        <v>484</v>
      </c>
      <c r="FK408" t="s">
        <v>210</v>
      </c>
      <c r="FL408" t="s">
        <v>207</v>
      </c>
      <c r="FM408">
        <v>41</v>
      </c>
      <c r="FN408">
        <v>175</v>
      </c>
      <c r="FO408" t="s">
        <v>277</v>
      </c>
      <c r="FP408" t="s">
        <v>471</v>
      </c>
      <c r="FQ408" t="s">
        <v>210</v>
      </c>
      <c r="FR408" t="s">
        <v>207</v>
      </c>
      <c r="FS408">
        <v>0</v>
      </c>
      <c r="FT408">
        <v>0</v>
      </c>
      <c r="FU408">
        <v>70</v>
      </c>
      <c r="FV408">
        <v>262</v>
      </c>
      <c r="FW408">
        <v>17</v>
      </c>
      <c r="FX408">
        <v>100</v>
      </c>
      <c r="FY408">
        <v>120</v>
      </c>
      <c r="FZ408">
        <v>845</v>
      </c>
      <c r="GA408">
        <v>0</v>
      </c>
      <c r="GB408">
        <v>0</v>
      </c>
      <c r="GC408" t="s">
        <v>219</v>
      </c>
      <c r="GD408">
        <v>340</v>
      </c>
      <c r="GE408">
        <v>1811</v>
      </c>
      <c r="GF408" t="s">
        <v>219</v>
      </c>
      <c r="GG408" t="s">
        <v>253</v>
      </c>
      <c r="GH408" t="s">
        <v>254</v>
      </c>
      <c r="GI408" t="s">
        <v>219</v>
      </c>
      <c r="GJ408" t="s">
        <v>277</v>
      </c>
      <c r="GK408" t="s">
        <v>219</v>
      </c>
      <c r="GL408">
        <v>133</v>
      </c>
      <c r="GM408">
        <v>630</v>
      </c>
      <c r="GN408" t="s">
        <v>219</v>
      </c>
      <c r="GO408" t="s">
        <v>212</v>
      </c>
      <c r="GP408" t="s">
        <v>211</v>
      </c>
      <c r="GQ408" t="s">
        <v>211</v>
      </c>
      <c r="GR408" t="s">
        <v>1492</v>
      </c>
    </row>
    <row r="409" spans="1:200" x14ac:dyDescent="0.2">
      <c r="A409" t="s">
        <v>383</v>
      </c>
      <c r="B409" t="s">
        <v>384</v>
      </c>
      <c r="C409" t="s">
        <v>765</v>
      </c>
      <c r="D409" t="s">
        <v>766</v>
      </c>
      <c r="E409" t="s">
        <v>1493</v>
      </c>
      <c r="F409" t="s">
        <v>1494</v>
      </c>
      <c r="G409">
        <v>9</v>
      </c>
      <c r="H409">
        <v>9</v>
      </c>
      <c r="I409" t="s">
        <v>206</v>
      </c>
      <c r="J409">
        <v>0</v>
      </c>
      <c r="K409">
        <v>0</v>
      </c>
      <c r="L409">
        <v>0</v>
      </c>
      <c r="M409">
        <v>0</v>
      </c>
      <c r="N409" t="s">
        <v>207</v>
      </c>
      <c r="O409" t="s">
        <v>207</v>
      </c>
      <c r="P409">
        <v>0</v>
      </c>
      <c r="Q409">
        <v>0</v>
      </c>
      <c r="R409" t="s">
        <v>207</v>
      </c>
      <c r="S409" t="s">
        <v>207</v>
      </c>
      <c r="T409">
        <v>0</v>
      </c>
      <c r="U409">
        <v>0</v>
      </c>
      <c r="V409" t="s">
        <v>207</v>
      </c>
      <c r="W409" t="s">
        <v>207</v>
      </c>
      <c r="X409">
        <v>0</v>
      </c>
      <c r="Y409">
        <v>0</v>
      </c>
      <c r="Z409" t="s">
        <v>207</v>
      </c>
      <c r="AA409" t="s">
        <v>207</v>
      </c>
      <c r="AB409">
        <v>0</v>
      </c>
      <c r="AC409">
        <v>0</v>
      </c>
      <c r="AD409" t="s">
        <v>207</v>
      </c>
      <c r="AE409" t="s">
        <v>207</v>
      </c>
      <c r="AF409">
        <v>0</v>
      </c>
      <c r="AG409">
        <v>0</v>
      </c>
      <c r="AH409" t="s">
        <v>207</v>
      </c>
      <c r="AI409" t="s">
        <v>207</v>
      </c>
      <c r="AJ409">
        <v>0</v>
      </c>
      <c r="AK409">
        <v>0</v>
      </c>
      <c r="AL409" t="s">
        <v>206</v>
      </c>
      <c r="AM409">
        <v>0</v>
      </c>
      <c r="AN409">
        <v>0</v>
      </c>
      <c r="AO409">
        <v>0</v>
      </c>
      <c r="AP409">
        <v>0</v>
      </c>
      <c r="AQ409" t="s">
        <v>207</v>
      </c>
      <c r="AR409" t="s">
        <v>207</v>
      </c>
      <c r="AS409">
        <v>0</v>
      </c>
      <c r="AT409">
        <v>0</v>
      </c>
      <c r="AU409" t="s">
        <v>207</v>
      </c>
      <c r="AV409" t="s">
        <v>207</v>
      </c>
      <c r="AW409">
        <v>0</v>
      </c>
      <c r="AX409">
        <v>0</v>
      </c>
      <c r="AY409" t="s">
        <v>207</v>
      </c>
      <c r="AZ409" t="s">
        <v>207</v>
      </c>
      <c r="BA409">
        <v>0</v>
      </c>
      <c r="BB409">
        <v>0</v>
      </c>
      <c r="BC409" t="s">
        <v>207</v>
      </c>
      <c r="BD409" t="s">
        <v>207</v>
      </c>
      <c r="BE409">
        <v>0</v>
      </c>
      <c r="BF409">
        <v>0</v>
      </c>
      <c r="BG409" t="s">
        <v>207</v>
      </c>
      <c r="BH409" t="s">
        <v>207</v>
      </c>
      <c r="BI409">
        <v>0</v>
      </c>
      <c r="BJ409">
        <v>0</v>
      </c>
      <c r="BK409">
        <v>0</v>
      </c>
      <c r="BL409">
        <v>0</v>
      </c>
      <c r="BM409">
        <v>0</v>
      </c>
      <c r="BN409">
        <v>0</v>
      </c>
      <c r="BO409" t="s">
        <v>206</v>
      </c>
      <c r="BP409">
        <v>0</v>
      </c>
      <c r="BQ409">
        <v>0</v>
      </c>
      <c r="BR409">
        <v>0</v>
      </c>
      <c r="BS409">
        <v>0</v>
      </c>
      <c r="BT409" t="s">
        <v>206</v>
      </c>
      <c r="BU409">
        <v>0</v>
      </c>
      <c r="BV409">
        <v>0</v>
      </c>
      <c r="BW409">
        <v>0</v>
      </c>
      <c r="BX409">
        <v>0</v>
      </c>
      <c r="BY409" t="s">
        <v>206</v>
      </c>
      <c r="BZ409">
        <v>0</v>
      </c>
      <c r="CA409">
        <v>0</v>
      </c>
      <c r="CB409">
        <v>0</v>
      </c>
      <c r="CC409">
        <v>0</v>
      </c>
      <c r="CD409" t="s">
        <v>206</v>
      </c>
      <c r="CE409">
        <v>0</v>
      </c>
      <c r="CF409">
        <v>0</v>
      </c>
      <c r="CG409">
        <v>0</v>
      </c>
      <c r="CH409">
        <v>0</v>
      </c>
      <c r="CI409" t="s">
        <v>206</v>
      </c>
      <c r="CJ409">
        <v>0</v>
      </c>
      <c r="CK409">
        <v>0</v>
      </c>
      <c r="CL409">
        <v>0</v>
      </c>
      <c r="CM409">
        <v>0</v>
      </c>
      <c r="CN409" t="s">
        <v>206</v>
      </c>
      <c r="CO409" t="s">
        <v>207</v>
      </c>
      <c r="CP409">
        <v>0</v>
      </c>
      <c r="CQ409">
        <v>0</v>
      </c>
      <c r="CR409">
        <v>0</v>
      </c>
      <c r="CS409">
        <v>0</v>
      </c>
      <c r="CT409">
        <v>0</v>
      </c>
      <c r="CU409" t="s">
        <v>206</v>
      </c>
      <c r="CV409">
        <v>0</v>
      </c>
      <c r="CW409">
        <v>0</v>
      </c>
      <c r="CX409">
        <v>0</v>
      </c>
      <c r="CY409">
        <v>0</v>
      </c>
      <c r="CZ409" t="s">
        <v>219</v>
      </c>
      <c r="DA409">
        <f>Table1[[#This Row],[i- returnees internal present household]]+Table1[[#This Row],[k- abroad returnee household]]</f>
        <v>1974</v>
      </c>
      <c r="DB409">
        <f>Table1[[#This Row],[i- returnees internal present individuals]]+Table1[[#This Row],[k- abroad returnee individuals]]</f>
        <v>11548</v>
      </c>
      <c r="DC409" t="s">
        <v>206</v>
      </c>
      <c r="DD409">
        <v>0</v>
      </c>
      <c r="DE409">
        <v>0</v>
      </c>
      <c r="DF409">
        <v>0</v>
      </c>
      <c r="DG409">
        <v>0</v>
      </c>
      <c r="DH409" t="s">
        <v>207</v>
      </c>
      <c r="DI409" t="s">
        <v>207</v>
      </c>
      <c r="DJ409" t="s">
        <v>207</v>
      </c>
      <c r="DK409" t="s">
        <v>207</v>
      </c>
      <c r="DL409">
        <v>0</v>
      </c>
      <c r="DM409">
        <v>0</v>
      </c>
      <c r="DN409" t="s">
        <v>207</v>
      </c>
      <c r="DO409" t="s">
        <v>207</v>
      </c>
      <c r="DP409" t="s">
        <v>207</v>
      </c>
      <c r="DQ409" t="s">
        <v>207</v>
      </c>
      <c r="DR409">
        <v>0</v>
      </c>
      <c r="DS409">
        <v>0</v>
      </c>
      <c r="DT409" t="s">
        <v>207</v>
      </c>
      <c r="DU409" t="s">
        <v>207</v>
      </c>
      <c r="DV409" t="s">
        <v>207</v>
      </c>
      <c r="DW409" t="s">
        <v>207</v>
      </c>
      <c r="DX409">
        <v>0</v>
      </c>
      <c r="DY409">
        <v>0</v>
      </c>
      <c r="DZ409" t="s">
        <v>207</v>
      </c>
      <c r="EA409" t="s">
        <v>207</v>
      </c>
      <c r="EB409" t="s">
        <v>207</v>
      </c>
      <c r="EC409" t="s">
        <v>207</v>
      </c>
      <c r="ED409">
        <v>0</v>
      </c>
      <c r="EE409">
        <v>0</v>
      </c>
      <c r="EF409" t="s">
        <v>207</v>
      </c>
      <c r="EG409" t="s">
        <v>207</v>
      </c>
      <c r="EH409" t="s">
        <v>207</v>
      </c>
      <c r="EI409" t="s">
        <v>207</v>
      </c>
      <c r="EJ409">
        <v>0</v>
      </c>
      <c r="EK409">
        <v>0</v>
      </c>
      <c r="EL409" t="s">
        <v>219</v>
      </c>
      <c r="EM409">
        <v>1974</v>
      </c>
      <c r="EN409">
        <v>11548</v>
      </c>
      <c r="EO409">
        <v>241</v>
      </c>
      <c r="EP409">
        <v>1414</v>
      </c>
      <c r="EQ409" t="s">
        <v>277</v>
      </c>
      <c r="ER409" t="s">
        <v>278</v>
      </c>
      <c r="ES409" t="s">
        <v>210</v>
      </c>
      <c r="ET409" t="s">
        <v>207</v>
      </c>
      <c r="EU409">
        <v>318</v>
      </c>
      <c r="EV409">
        <v>1859</v>
      </c>
      <c r="EW409" t="s">
        <v>277</v>
      </c>
      <c r="EX409" t="s">
        <v>278</v>
      </c>
      <c r="EY409" t="s">
        <v>210</v>
      </c>
      <c r="EZ409" t="s">
        <v>207</v>
      </c>
      <c r="FA409">
        <v>242</v>
      </c>
      <c r="FB409">
        <v>1419</v>
      </c>
      <c r="FC409" t="s">
        <v>277</v>
      </c>
      <c r="FD409" t="s">
        <v>278</v>
      </c>
      <c r="FE409" t="s">
        <v>210</v>
      </c>
      <c r="FF409" t="s">
        <v>207</v>
      </c>
      <c r="FG409">
        <v>674</v>
      </c>
      <c r="FH409">
        <v>3920</v>
      </c>
      <c r="FI409" t="s">
        <v>277</v>
      </c>
      <c r="FJ409" t="s">
        <v>278</v>
      </c>
      <c r="FK409" t="s">
        <v>210</v>
      </c>
      <c r="FL409" t="s">
        <v>207</v>
      </c>
      <c r="FM409">
        <v>499</v>
      </c>
      <c r="FN409">
        <v>2936</v>
      </c>
      <c r="FO409" t="s">
        <v>277</v>
      </c>
      <c r="FP409" t="s">
        <v>278</v>
      </c>
      <c r="FQ409" t="s">
        <v>210</v>
      </c>
      <c r="FR409" t="s">
        <v>207</v>
      </c>
      <c r="FS409">
        <v>0</v>
      </c>
      <c r="FT409">
        <v>0</v>
      </c>
      <c r="FU409">
        <v>1277</v>
      </c>
      <c r="FV409">
        <v>7408</v>
      </c>
      <c r="FW409">
        <v>391</v>
      </c>
      <c r="FX409">
        <v>2269</v>
      </c>
      <c r="FY409">
        <v>306</v>
      </c>
      <c r="FZ409">
        <v>1871</v>
      </c>
      <c r="GA409">
        <v>0</v>
      </c>
      <c r="GB409">
        <v>0</v>
      </c>
      <c r="GC409" t="s">
        <v>206</v>
      </c>
      <c r="GD409">
        <v>0</v>
      </c>
      <c r="GE409">
        <v>0</v>
      </c>
      <c r="GF409" t="s">
        <v>206</v>
      </c>
      <c r="GG409" t="s">
        <v>207</v>
      </c>
      <c r="GH409" t="s">
        <v>207</v>
      </c>
      <c r="GI409" t="s">
        <v>206</v>
      </c>
      <c r="GJ409" t="s">
        <v>207</v>
      </c>
      <c r="GK409" t="s">
        <v>219</v>
      </c>
      <c r="GL409">
        <v>15</v>
      </c>
      <c r="GM409">
        <v>70</v>
      </c>
      <c r="GN409" t="s">
        <v>206</v>
      </c>
      <c r="GO409" t="s">
        <v>211</v>
      </c>
      <c r="GP409" t="s">
        <v>211</v>
      </c>
      <c r="GQ409" t="s">
        <v>257</v>
      </c>
      <c r="GR409" t="s">
        <v>220</v>
      </c>
    </row>
    <row r="410" spans="1:200" x14ac:dyDescent="0.2">
      <c r="A410" t="s">
        <v>252</v>
      </c>
      <c r="B410" t="s">
        <v>253</v>
      </c>
      <c r="C410" t="s">
        <v>251</v>
      </c>
      <c r="D410" t="s">
        <v>254</v>
      </c>
      <c r="E410" t="s">
        <v>1495</v>
      </c>
      <c r="F410" t="s">
        <v>1496</v>
      </c>
      <c r="G410">
        <v>9</v>
      </c>
      <c r="H410">
        <v>9</v>
      </c>
      <c r="I410" t="s">
        <v>219</v>
      </c>
      <c r="J410">
        <v>1045</v>
      </c>
      <c r="K410">
        <v>6248</v>
      </c>
      <c r="L410">
        <v>0</v>
      </c>
      <c r="M410">
        <v>0</v>
      </c>
      <c r="N410" t="s">
        <v>207</v>
      </c>
      <c r="O410" t="s">
        <v>207</v>
      </c>
      <c r="P410">
        <v>44</v>
      </c>
      <c r="Q410">
        <v>242</v>
      </c>
      <c r="R410" t="s">
        <v>216</v>
      </c>
      <c r="S410" t="s">
        <v>255</v>
      </c>
      <c r="T410">
        <v>0</v>
      </c>
      <c r="U410">
        <v>0</v>
      </c>
      <c r="V410" t="s">
        <v>207</v>
      </c>
      <c r="W410" t="s">
        <v>207</v>
      </c>
      <c r="X410">
        <v>0</v>
      </c>
      <c r="Y410">
        <v>0</v>
      </c>
      <c r="Z410" t="s">
        <v>207</v>
      </c>
      <c r="AA410" t="s">
        <v>207</v>
      </c>
      <c r="AB410">
        <v>0</v>
      </c>
      <c r="AC410">
        <v>0</v>
      </c>
      <c r="AD410" t="s">
        <v>207</v>
      </c>
      <c r="AE410" t="s">
        <v>207</v>
      </c>
      <c r="AF410">
        <v>1001</v>
      </c>
      <c r="AG410">
        <v>6006</v>
      </c>
      <c r="AH410" t="s">
        <v>253</v>
      </c>
      <c r="AI410" t="s">
        <v>254</v>
      </c>
      <c r="AJ410">
        <v>0</v>
      </c>
      <c r="AK410">
        <v>0</v>
      </c>
      <c r="AL410" t="s">
        <v>206</v>
      </c>
      <c r="AM410">
        <v>0</v>
      </c>
      <c r="AN410">
        <v>0</v>
      </c>
      <c r="AO410">
        <v>0</v>
      </c>
      <c r="AP410">
        <v>0</v>
      </c>
      <c r="AQ410" t="s">
        <v>207</v>
      </c>
      <c r="AR410" t="s">
        <v>207</v>
      </c>
      <c r="AS410">
        <v>0</v>
      </c>
      <c r="AT410">
        <v>0</v>
      </c>
      <c r="AU410" t="s">
        <v>207</v>
      </c>
      <c r="AV410" t="s">
        <v>207</v>
      </c>
      <c r="AW410">
        <v>0</v>
      </c>
      <c r="AX410">
        <v>0</v>
      </c>
      <c r="AY410" t="s">
        <v>207</v>
      </c>
      <c r="AZ410" t="s">
        <v>207</v>
      </c>
      <c r="BA410">
        <v>0</v>
      </c>
      <c r="BB410">
        <v>0</v>
      </c>
      <c r="BC410" t="s">
        <v>207</v>
      </c>
      <c r="BD410" t="s">
        <v>207</v>
      </c>
      <c r="BE410">
        <v>0</v>
      </c>
      <c r="BF410">
        <v>0</v>
      </c>
      <c r="BG410" t="s">
        <v>207</v>
      </c>
      <c r="BH410" t="s">
        <v>207</v>
      </c>
      <c r="BI410">
        <v>0</v>
      </c>
      <c r="BJ410">
        <v>0</v>
      </c>
      <c r="BK410">
        <v>0</v>
      </c>
      <c r="BL410">
        <v>0</v>
      </c>
      <c r="BM410">
        <v>0</v>
      </c>
      <c r="BN410">
        <v>0</v>
      </c>
      <c r="BO410" t="s">
        <v>206</v>
      </c>
      <c r="BP410">
        <v>242</v>
      </c>
      <c r="BQ410">
        <v>0</v>
      </c>
      <c r="BR410">
        <v>0</v>
      </c>
      <c r="BS410">
        <v>0</v>
      </c>
      <c r="BT410" t="s">
        <v>206</v>
      </c>
      <c r="BU410">
        <v>0</v>
      </c>
      <c r="BV410">
        <v>0</v>
      </c>
      <c r="BW410">
        <v>0</v>
      </c>
      <c r="BX410">
        <v>0</v>
      </c>
      <c r="BY410" t="s">
        <v>206</v>
      </c>
      <c r="BZ410">
        <v>0</v>
      </c>
      <c r="CA410">
        <v>0</v>
      </c>
      <c r="CB410">
        <v>0</v>
      </c>
      <c r="CC410">
        <v>0</v>
      </c>
      <c r="CD410" t="s">
        <v>206</v>
      </c>
      <c r="CE410">
        <v>0</v>
      </c>
      <c r="CF410">
        <v>0</v>
      </c>
      <c r="CG410">
        <v>0</v>
      </c>
      <c r="CH410">
        <v>0</v>
      </c>
      <c r="CI410" t="s">
        <v>206</v>
      </c>
      <c r="CJ410">
        <v>6006</v>
      </c>
      <c r="CK410">
        <v>0</v>
      </c>
      <c r="CL410">
        <v>0</v>
      </c>
      <c r="CM410">
        <v>0</v>
      </c>
      <c r="CN410" t="s">
        <v>206</v>
      </c>
      <c r="CO410" t="s">
        <v>207</v>
      </c>
      <c r="CP410">
        <v>0</v>
      </c>
      <c r="CQ410">
        <v>0</v>
      </c>
      <c r="CR410">
        <v>0</v>
      </c>
      <c r="CS410">
        <v>1045</v>
      </c>
      <c r="CT410">
        <v>6248</v>
      </c>
      <c r="CU410" t="s">
        <v>219</v>
      </c>
      <c r="CV410">
        <v>6</v>
      </c>
      <c r="CW410">
        <v>37</v>
      </c>
      <c r="CX410">
        <v>878</v>
      </c>
      <c r="CY410">
        <v>5268</v>
      </c>
      <c r="CZ410" t="s">
        <v>219</v>
      </c>
      <c r="DA410">
        <f>Table1[[#This Row],[i- returnees internal present household]]+Table1[[#This Row],[k- abroad returnee household]]</f>
        <v>498</v>
      </c>
      <c r="DB410">
        <f>Table1[[#This Row],[i- returnees internal present individuals]]+Table1[[#This Row],[k- abroad returnee individuals]]</f>
        <v>2741</v>
      </c>
      <c r="DC410" t="s">
        <v>219</v>
      </c>
      <c r="DD410">
        <v>498</v>
      </c>
      <c r="DE410">
        <v>2741</v>
      </c>
      <c r="DF410">
        <v>0</v>
      </c>
      <c r="DG410">
        <v>0</v>
      </c>
      <c r="DH410" t="s">
        <v>207</v>
      </c>
      <c r="DI410" t="s">
        <v>207</v>
      </c>
      <c r="DJ410" t="s">
        <v>207</v>
      </c>
      <c r="DK410" t="s">
        <v>207</v>
      </c>
      <c r="DL410">
        <v>0</v>
      </c>
      <c r="DM410">
        <v>0</v>
      </c>
      <c r="DN410" t="s">
        <v>207</v>
      </c>
      <c r="DO410" t="s">
        <v>207</v>
      </c>
      <c r="DP410" t="s">
        <v>207</v>
      </c>
      <c r="DQ410" t="s">
        <v>207</v>
      </c>
      <c r="DR410">
        <v>0</v>
      </c>
      <c r="DS410">
        <v>0</v>
      </c>
      <c r="DT410" t="s">
        <v>207</v>
      </c>
      <c r="DU410" t="s">
        <v>207</v>
      </c>
      <c r="DV410" t="s">
        <v>207</v>
      </c>
      <c r="DW410" t="s">
        <v>207</v>
      </c>
      <c r="DX410">
        <v>498</v>
      </c>
      <c r="DY410">
        <v>2741</v>
      </c>
      <c r="DZ410" t="s">
        <v>253</v>
      </c>
      <c r="EA410" t="s">
        <v>254</v>
      </c>
      <c r="EB410" t="s">
        <v>210</v>
      </c>
      <c r="EC410" t="s">
        <v>207</v>
      </c>
      <c r="ED410">
        <v>0</v>
      </c>
      <c r="EE410">
        <v>0</v>
      </c>
      <c r="EF410" t="s">
        <v>207</v>
      </c>
      <c r="EG410" t="s">
        <v>207</v>
      </c>
      <c r="EH410" t="s">
        <v>207</v>
      </c>
      <c r="EI410" t="s">
        <v>207</v>
      </c>
      <c r="EJ410">
        <v>0</v>
      </c>
      <c r="EK410">
        <v>0</v>
      </c>
      <c r="EL410" t="s">
        <v>206</v>
      </c>
      <c r="EM410">
        <v>0</v>
      </c>
      <c r="EN410">
        <v>0</v>
      </c>
      <c r="EO410">
        <v>0</v>
      </c>
      <c r="EP410">
        <v>0</v>
      </c>
      <c r="EQ410" t="s">
        <v>207</v>
      </c>
      <c r="ER410" t="s">
        <v>207</v>
      </c>
      <c r="ES410" t="s">
        <v>207</v>
      </c>
      <c r="ET410" t="s">
        <v>207</v>
      </c>
      <c r="EU410">
        <v>0</v>
      </c>
      <c r="EV410">
        <v>0</v>
      </c>
      <c r="EW410" t="s">
        <v>207</v>
      </c>
      <c r="EX410" t="s">
        <v>207</v>
      </c>
      <c r="EY410" t="s">
        <v>207</v>
      </c>
      <c r="EZ410" t="s">
        <v>207</v>
      </c>
      <c r="FA410">
        <v>0</v>
      </c>
      <c r="FB410">
        <v>0</v>
      </c>
      <c r="FC410" t="s">
        <v>207</v>
      </c>
      <c r="FD410" t="s">
        <v>207</v>
      </c>
      <c r="FE410" t="s">
        <v>207</v>
      </c>
      <c r="FF410" t="s">
        <v>207</v>
      </c>
      <c r="FG410">
        <v>0</v>
      </c>
      <c r="FH410">
        <v>0</v>
      </c>
      <c r="FI410" t="s">
        <v>207</v>
      </c>
      <c r="FJ410" t="s">
        <v>207</v>
      </c>
      <c r="FK410" t="s">
        <v>207</v>
      </c>
      <c r="FL410" t="s">
        <v>207</v>
      </c>
      <c r="FM410">
        <v>0</v>
      </c>
      <c r="FN410">
        <v>0</v>
      </c>
      <c r="FO410" t="s">
        <v>207</v>
      </c>
      <c r="FP410" t="s">
        <v>207</v>
      </c>
      <c r="FQ410" t="s">
        <v>207</v>
      </c>
      <c r="FR410" t="s">
        <v>207</v>
      </c>
      <c r="FS410">
        <v>0</v>
      </c>
      <c r="FT410">
        <v>0</v>
      </c>
      <c r="FU410">
        <v>0</v>
      </c>
      <c r="FV410">
        <v>0</v>
      </c>
      <c r="FW410">
        <v>498</v>
      </c>
      <c r="FX410">
        <v>2741</v>
      </c>
      <c r="FY410">
        <v>0</v>
      </c>
      <c r="FZ410">
        <v>0</v>
      </c>
      <c r="GA410">
        <v>0</v>
      </c>
      <c r="GB410">
        <v>0</v>
      </c>
      <c r="GC410" t="s">
        <v>219</v>
      </c>
      <c r="GD410">
        <v>8</v>
      </c>
      <c r="GE410">
        <v>49</v>
      </c>
      <c r="GF410" t="s">
        <v>219</v>
      </c>
      <c r="GG410" t="s">
        <v>253</v>
      </c>
      <c r="GH410" t="s">
        <v>254</v>
      </c>
      <c r="GI410" t="s">
        <v>219</v>
      </c>
      <c r="GJ410" t="s">
        <v>281</v>
      </c>
      <c r="GK410" t="s">
        <v>219</v>
      </c>
      <c r="GL410">
        <v>3</v>
      </c>
      <c r="GM410">
        <v>14</v>
      </c>
      <c r="GN410" t="s">
        <v>206</v>
      </c>
      <c r="GO410" t="s">
        <v>211</v>
      </c>
      <c r="GP410" t="s">
        <v>212</v>
      </c>
      <c r="GQ410" t="s">
        <v>211</v>
      </c>
      <c r="GR410" t="s">
        <v>220</v>
      </c>
    </row>
    <row r="411" spans="1:200" x14ac:dyDescent="0.2">
      <c r="A411" t="s">
        <v>383</v>
      </c>
      <c r="B411" t="s">
        <v>384</v>
      </c>
      <c r="C411" t="s">
        <v>382</v>
      </c>
      <c r="D411" t="s">
        <v>385</v>
      </c>
      <c r="E411" t="s">
        <v>1497</v>
      </c>
      <c r="F411" t="s">
        <v>1498</v>
      </c>
      <c r="G411">
        <v>9</v>
      </c>
      <c r="H411">
        <v>9</v>
      </c>
      <c r="I411" t="s">
        <v>206</v>
      </c>
      <c r="J411">
        <v>0</v>
      </c>
      <c r="K411">
        <v>0</v>
      </c>
      <c r="L411">
        <v>0</v>
      </c>
      <c r="M411">
        <v>0</v>
      </c>
      <c r="N411" t="s">
        <v>207</v>
      </c>
      <c r="O411" t="s">
        <v>207</v>
      </c>
      <c r="P411">
        <v>0</v>
      </c>
      <c r="Q411">
        <v>0</v>
      </c>
      <c r="R411" t="s">
        <v>207</v>
      </c>
      <c r="S411" t="s">
        <v>207</v>
      </c>
      <c r="T411">
        <v>0</v>
      </c>
      <c r="U411">
        <v>0</v>
      </c>
      <c r="V411" t="s">
        <v>207</v>
      </c>
      <c r="W411" t="s">
        <v>207</v>
      </c>
      <c r="X411">
        <v>0</v>
      </c>
      <c r="Y411">
        <v>0</v>
      </c>
      <c r="Z411" t="s">
        <v>207</v>
      </c>
      <c r="AA411" t="s">
        <v>207</v>
      </c>
      <c r="AB411">
        <v>0</v>
      </c>
      <c r="AC411">
        <v>0</v>
      </c>
      <c r="AD411" t="s">
        <v>207</v>
      </c>
      <c r="AE411" t="s">
        <v>207</v>
      </c>
      <c r="AF411">
        <v>0</v>
      </c>
      <c r="AG411">
        <v>0</v>
      </c>
      <c r="AH411" t="s">
        <v>207</v>
      </c>
      <c r="AI411" t="s">
        <v>207</v>
      </c>
      <c r="AJ411">
        <v>0</v>
      </c>
      <c r="AK411">
        <v>0</v>
      </c>
      <c r="AL411" t="s">
        <v>206</v>
      </c>
      <c r="AM411">
        <v>0</v>
      </c>
      <c r="AN411">
        <v>0</v>
      </c>
      <c r="AO411">
        <v>0</v>
      </c>
      <c r="AP411">
        <v>0</v>
      </c>
      <c r="AQ411" t="s">
        <v>207</v>
      </c>
      <c r="AR411" t="s">
        <v>207</v>
      </c>
      <c r="AS411">
        <v>0</v>
      </c>
      <c r="AT411">
        <v>0</v>
      </c>
      <c r="AU411" t="s">
        <v>207</v>
      </c>
      <c r="AV411" t="s">
        <v>207</v>
      </c>
      <c r="AW411">
        <v>0</v>
      </c>
      <c r="AX411">
        <v>0</v>
      </c>
      <c r="AY411" t="s">
        <v>207</v>
      </c>
      <c r="AZ411" t="s">
        <v>207</v>
      </c>
      <c r="BA411">
        <v>0</v>
      </c>
      <c r="BB411">
        <v>0</v>
      </c>
      <c r="BC411" t="s">
        <v>207</v>
      </c>
      <c r="BD411" t="s">
        <v>207</v>
      </c>
      <c r="BE411">
        <v>0</v>
      </c>
      <c r="BF411">
        <v>0</v>
      </c>
      <c r="BG411" t="s">
        <v>207</v>
      </c>
      <c r="BH411" t="s">
        <v>207</v>
      </c>
      <c r="BI411">
        <v>0</v>
      </c>
      <c r="BJ411">
        <v>0</v>
      </c>
      <c r="BK411">
        <v>0</v>
      </c>
      <c r="BL411">
        <v>0</v>
      </c>
      <c r="BM411">
        <v>0</v>
      </c>
      <c r="BN411">
        <v>0</v>
      </c>
      <c r="BO411" t="s">
        <v>206</v>
      </c>
      <c r="BP411">
        <v>0</v>
      </c>
      <c r="BQ411">
        <v>0</v>
      </c>
      <c r="BR411">
        <v>0</v>
      </c>
      <c r="BS411">
        <v>0</v>
      </c>
      <c r="BT411" t="s">
        <v>206</v>
      </c>
      <c r="BU411">
        <v>0</v>
      </c>
      <c r="BV411">
        <v>0</v>
      </c>
      <c r="BW411">
        <v>0</v>
      </c>
      <c r="BX411">
        <v>0</v>
      </c>
      <c r="BY411" t="s">
        <v>206</v>
      </c>
      <c r="BZ411">
        <v>0</v>
      </c>
      <c r="CA411">
        <v>0</v>
      </c>
      <c r="CB411">
        <v>0</v>
      </c>
      <c r="CC411">
        <v>0</v>
      </c>
      <c r="CD411" t="s">
        <v>206</v>
      </c>
      <c r="CE411">
        <v>0</v>
      </c>
      <c r="CF411">
        <v>0</v>
      </c>
      <c r="CG411">
        <v>0</v>
      </c>
      <c r="CH411">
        <v>0</v>
      </c>
      <c r="CI411" t="s">
        <v>206</v>
      </c>
      <c r="CJ411">
        <v>0</v>
      </c>
      <c r="CK411">
        <v>0</v>
      </c>
      <c r="CL411">
        <v>0</v>
      </c>
      <c r="CM411">
        <v>0</v>
      </c>
      <c r="CN411" t="s">
        <v>206</v>
      </c>
      <c r="CO411" t="s">
        <v>207</v>
      </c>
      <c r="CP411">
        <v>0</v>
      </c>
      <c r="CQ411">
        <v>0</v>
      </c>
      <c r="CR411">
        <v>0</v>
      </c>
      <c r="CS411">
        <v>0</v>
      </c>
      <c r="CT411">
        <v>0</v>
      </c>
      <c r="CU411" t="s">
        <v>206</v>
      </c>
      <c r="CV411">
        <v>0</v>
      </c>
      <c r="CW411">
        <v>0</v>
      </c>
      <c r="CX411">
        <v>984</v>
      </c>
      <c r="CY411">
        <v>5412</v>
      </c>
      <c r="CZ411" t="s">
        <v>219</v>
      </c>
      <c r="DA411">
        <f>Table1[[#This Row],[i- returnees internal present household]]+Table1[[#This Row],[k- abroad returnee household]]</f>
        <v>311</v>
      </c>
      <c r="DB411">
        <f>Table1[[#This Row],[i- returnees internal present individuals]]+Table1[[#This Row],[k- abroad returnee individuals]]</f>
        <v>1711</v>
      </c>
      <c r="DC411" t="s">
        <v>219</v>
      </c>
      <c r="DD411">
        <v>22</v>
      </c>
      <c r="DE411">
        <v>123</v>
      </c>
      <c r="DF411">
        <v>0</v>
      </c>
      <c r="DG411">
        <v>0</v>
      </c>
      <c r="DH411" t="s">
        <v>207</v>
      </c>
      <c r="DI411" t="s">
        <v>207</v>
      </c>
      <c r="DJ411" t="s">
        <v>207</v>
      </c>
      <c r="DK411" t="s">
        <v>207</v>
      </c>
      <c r="DL411">
        <v>0</v>
      </c>
      <c r="DM411">
        <v>0</v>
      </c>
      <c r="DN411" t="s">
        <v>207</v>
      </c>
      <c r="DO411" t="s">
        <v>207</v>
      </c>
      <c r="DP411" t="s">
        <v>207</v>
      </c>
      <c r="DQ411" t="s">
        <v>207</v>
      </c>
      <c r="DR411">
        <v>0</v>
      </c>
      <c r="DS411">
        <v>0</v>
      </c>
      <c r="DT411" t="s">
        <v>207</v>
      </c>
      <c r="DU411" t="s">
        <v>207</v>
      </c>
      <c r="DV411" t="s">
        <v>207</v>
      </c>
      <c r="DW411" t="s">
        <v>207</v>
      </c>
      <c r="DX411">
        <v>22</v>
      </c>
      <c r="DY411">
        <v>123</v>
      </c>
      <c r="DZ411" t="s">
        <v>384</v>
      </c>
      <c r="EA411" t="s">
        <v>385</v>
      </c>
      <c r="EB411" t="s">
        <v>210</v>
      </c>
      <c r="EC411" t="s">
        <v>207</v>
      </c>
      <c r="ED411">
        <v>0</v>
      </c>
      <c r="EE411">
        <v>0</v>
      </c>
      <c r="EF411" t="s">
        <v>207</v>
      </c>
      <c r="EG411" t="s">
        <v>207</v>
      </c>
      <c r="EH411" t="s">
        <v>207</v>
      </c>
      <c r="EI411" t="s">
        <v>207</v>
      </c>
      <c r="EJ411">
        <v>0</v>
      </c>
      <c r="EK411">
        <v>0</v>
      </c>
      <c r="EL411" t="s">
        <v>219</v>
      </c>
      <c r="EM411">
        <v>289</v>
      </c>
      <c r="EN411">
        <v>1588</v>
      </c>
      <c r="EO411">
        <v>0</v>
      </c>
      <c r="EP411">
        <v>0</v>
      </c>
      <c r="EQ411" t="s">
        <v>207</v>
      </c>
      <c r="ER411" t="s">
        <v>207</v>
      </c>
      <c r="ES411" t="s">
        <v>207</v>
      </c>
      <c r="ET411" t="s">
        <v>207</v>
      </c>
      <c r="EU411">
        <v>0</v>
      </c>
      <c r="EV411">
        <v>0</v>
      </c>
      <c r="EW411" t="s">
        <v>207</v>
      </c>
      <c r="EX411" t="s">
        <v>207</v>
      </c>
      <c r="EY411" t="s">
        <v>207</v>
      </c>
      <c r="EZ411" t="s">
        <v>207</v>
      </c>
      <c r="FA411">
        <v>53</v>
      </c>
      <c r="FB411">
        <v>291</v>
      </c>
      <c r="FC411" t="s">
        <v>277</v>
      </c>
      <c r="FD411" t="s">
        <v>278</v>
      </c>
      <c r="FE411" t="s">
        <v>210</v>
      </c>
      <c r="FF411" t="s">
        <v>207</v>
      </c>
      <c r="FG411">
        <v>168</v>
      </c>
      <c r="FH411">
        <v>926</v>
      </c>
      <c r="FI411" t="s">
        <v>277</v>
      </c>
      <c r="FJ411" t="s">
        <v>278</v>
      </c>
      <c r="FK411" t="s">
        <v>210</v>
      </c>
      <c r="FL411" t="s">
        <v>207</v>
      </c>
      <c r="FM411">
        <v>68</v>
      </c>
      <c r="FN411">
        <v>371</v>
      </c>
      <c r="FO411" t="s">
        <v>277</v>
      </c>
      <c r="FP411" t="s">
        <v>278</v>
      </c>
      <c r="FQ411" t="s">
        <v>210</v>
      </c>
      <c r="FR411" t="s">
        <v>207</v>
      </c>
      <c r="FS411">
        <v>0</v>
      </c>
      <c r="FT411">
        <v>0</v>
      </c>
      <c r="FU411">
        <v>22</v>
      </c>
      <c r="FV411">
        <v>123</v>
      </c>
      <c r="FW411">
        <v>289</v>
      </c>
      <c r="FX411">
        <v>1588</v>
      </c>
      <c r="FY411">
        <v>0</v>
      </c>
      <c r="FZ411">
        <v>0</v>
      </c>
      <c r="GA411">
        <v>0</v>
      </c>
      <c r="GB411">
        <v>0</v>
      </c>
      <c r="GC411" t="s">
        <v>219</v>
      </c>
      <c r="GD411">
        <v>125</v>
      </c>
      <c r="GE411">
        <v>683</v>
      </c>
      <c r="GF411" t="s">
        <v>219</v>
      </c>
      <c r="GG411" t="s">
        <v>384</v>
      </c>
      <c r="GH411" t="s">
        <v>385</v>
      </c>
      <c r="GI411" t="s">
        <v>219</v>
      </c>
      <c r="GJ411" t="s">
        <v>277</v>
      </c>
      <c r="GK411" t="s">
        <v>219</v>
      </c>
      <c r="GL411">
        <v>91</v>
      </c>
      <c r="GM411">
        <v>423</v>
      </c>
      <c r="GN411" t="s">
        <v>206</v>
      </c>
      <c r="GO411" t="s">
        <v>212</v>
      </c>
      <c r="GP411" t="s">
        <v>211</v>
      </c>
      <c r="GQ411" t="s">
        <v>257</v>
      </c>
      <c r="GR411" t="s">
        <v>1499</v>
      </c>
    </row>
    <row r="412" spans="1:200" x14ac:dyDescent="0.2">
      <c r="A412" t="s">
        <v>246</v>
      </c>
      <c r="B412" t="s">
        <v>247</v>
      </c>
      <c r="C412" t="s">
        <v>267</v>
      </c>
      <c r="D412" t="s">
        <v>268</v>
      </c>
      <c r="E412" t="s">
        <v>1500</v>
      </c>
      <c r="F412" t="s">
        <v>1501</v>
      </c>
      <c r="G412">
        <v>9</v>
      </c>
      <c r="H412">
        <v>9</v>
      </c>
      <c r="I412" t="s">
        <v>219</v>
      </c>
      <c r="J412">
        <v>922</v>
      </c>
      <c r="K412">
        <v>4903</v>
      </c>
      <c r="L412">
        <v>63</v>
      </c>
      <c r="M412">
        <v>321</v>
      </c>
      <c r="N412" t="s">
        <v>247</v>
      </c>
      <c r="O412" t="s">
        <v>268</v>
      </c>
      <c r="P412">
        <v>84</v>
      </c>
      <c r="Q412">
        <v>428</v>
      </c>
      <c r="R412" t="s">
        <v>247</v>
      </c>
      <c r="S412" t="s">
        <v>268</v>
      </c>
      <c r="T412">
        <v>56</v>
      </c>
      <c r="U412">
        <v>286</v>
      </c>
      <c r="V412" t="s">
        <v>247</v>
      </c>
      <c r="W412" t="s">
        <v>268</v>
      </c>
      <c r="X412">
        <v>61</v>
      </c>
      <c r="Y412">
        <v>311</v>
      </c>
      <c r="Z412" t="s">
        <v>247</v>
      </c>
      <c r="AA412" t="s">
        <v>268</v>
      </c>
      <c r="AB412">
        <v>58</v>
      </c>
      <c r="AC412">
        <v>296</v>
      </c>
      <c r="AD412" t="s">
        <v>247</v>
      </c>
      <c r="AE412" t="s">
        <v>268</v>
      </c>
      <c r="AF412">
        <v>600</v>
      </c>
      <c r="AG412">
        <v>3261</v>
      </c>
      <c r="AH412" t="s">
        <v>247</v>
      </c>
      <c r="AI412" t="s">
        <v>268</v>
      </c>
      <c r="AJ412">
        <v>0</v>
      </c>
      <c r="AK412">
        <v>0</v>
      </c>
      <c r="AL412" t="s">
        <v>219</v>
      </c>
      <c r="AM412">
        <v>110</v>
      </c>
      <c r="AN412">
        <v>566</v>
      </c>
      <c r="AO412">
        <v>11</v>
      </c>
      <c r="AP412">
        <v>55</v>
      </c>
      <c r="AQ412" t="s">
        <v>277</v>
      </c>
      <c r="AR412" t="s">
        <v>854</v>
      </c>
      <c r="AS412">
        <v>30</v>
      </c>
      <c r="AT412">
        <v>146</v>
      </c>
      <c r="AU412" t="s">
        <v>277</v>
      </c>
      <c r="AV412" t="s">
        <v>545</v>
      </c>
      <c r="AW412">
        <v>18</v>
      </c>
      <c r="AX412">
        <v>91</v>
      </c>
      <c r="AY412" t="s">
        <v>279</v>
      </c>
      <c r="AZ412" t="s">
        <v>414</v>
      </c>
      <c r="BA412">
        <v>24</v>
      </c>
      <c r="BB412">
        <v>132</v>
      </c>
      <c r="BC412" t="s">
        <v>281</v>
      </c>
      <c r="BD412" t="s">
        <v>393</v>
      </c>
      <c r="BE412">
        <v>27</v>
      </c>
      <c r="BF412">
        <v>142</v>
      </c>
      <c r="BG412" t="s">
        <v>279</v>
      </c>
      <c r="BH412" t="s">
        <v>280</v>
      </c>
      <c r="BI412">
        <v>0</v>
      </c>
      <c r="BJ412">
        <v>0</v>
      </c>
      <c r="BK412">
        <v>0</v>
      </c>
      <c r="BL412">
        <v>321</v>
      </c>
      <c r="BM412">
        <v>0</v>
      </c>
      <c r="BN412">
        <v>0</v>
      </c>
      <c r="BO412" t="s">
        <v>206</v>
      </c>
      <c r="BP412">
        <v>0</v>
      </c>
      <c r="BQ412">
        <v>428</v>
      </c>
      <c r="BR412">
        <v>0</v>
      </c>
      <c r="BS412">
        <v>0</v>
      </c>
      <c r="BT412" t="s">
        <v>206</v>
      </c>
      <c r="BU412">
        <v>0</v>
      </c>
      <c r="BV412">
        <v>286</v>
      </c>
      <c r="BW412">
        <v>0</v>
      </c>
      <c r="BX412">
        <v>0</v>
      </c>
      <c r="BY412" t="s">
        <v>206</v>
      </c>
      <c r="BZ412">
        <v>0</v>
      </c>
      <c r="CA412">
        <v>311</v>
      </c>
      <c r="CB412">
        <v>0</v>
      </c>
      <c r="CC412">
        <v>0</v>
      </c>
      <c r="CD412" t="s">
        <v>206</v>
      </c>
      <c r="CE412">
        <v>0</v>
      </c>
      <c r="CF412">
        <v>296</v>
      </c>
      <c r="CG412">
        <v>0</v>
      </c>
      <c r="CH412">
        <v>0</v>
      </c>
      <c r="CI412" t="s">
        <v>206</v>
      </c>
      <c r="CJ412">
        <v>0</v>
      </c>
      <c r="CK412">
        <v>3261</v>
      </c>
      <c r="CL412">
        <v>0</v>
      </c>
      <c r="CM412">
        <v>0</v>
      </c>
      <c r="CN412" t="s">
        <v>206</v>
      </c>
      <c r="CO412" t="s">
        <v>207</v>
      </c>
      <c r="CP412">
        <v>0</v>
      </c>
      <c r="CQ412">
        <v>0</v>
      </c>
      <c r="CR412">
        <v>0</v>
      </c>
      <c r="CS412">
        <v>922</v>
      </c>
      <c r="CT412">
        <v>4903</v>
      </c>
      <c r="CU412" t="s">
        <v>219</v>
      </c>
      <c r="CV412">
        <v>99</v>
      </c>
      <c r="CW412">
        <v>505</v>
      </c>
      <c r="CX412">
        <v>2059</v>
      </c>
      <c r="CY412">
        <v>10501</v>
      </c>
      <c r="CZ412" t="s">
        <v>219</v>
      </c>
      <c r="DA412">
        <f>Table1[[#This Row],[i- returnees internal present household]]+Table1[[#This Row],[k- abroad returnee household]]</f>
        <v>142</v>
      </c>
      <c r="DB412">
        <f>Table1[[#This Row],[i- returnees internal present individuals]]+Table1[[#This Row],[k- abroad returnee individuals]]</f>
        <v>705</v>
      </c>
      <c r="DC412" t="s">
        <v>219</v>
      </c>
      <c r="DD412">
        <v>100</v>
      </c>
      <c r="DE412">
        <v>510</v>
      </c>
      <c r="DF412">
        <v>26</v>
      </c>
      <c r="DG412">
        <v>131</v>
      </c>
      <c r="DH412" t="s">
        <v>271</v>
      </c>
      <c r="DI412" t="s">
        <v>483</v>
      </c>
      <c r="DJ412" t="s">
        <v>242</v>
      </c>
      <c r="DK412" t="s">
        <v>207</v>
      </c>
      <c r="DL412">
        <v>24</v>
      </c>
      <c r="DM412">
        <v>123</v>
      </c>
      <c r="DN412" t="s">
        <v>288</v>
      </c>
      <c r="DO412" t="s">
        <v>646</v>
      </c>
      <c r="DP412" t="s">
        <v>242</v>
      </c>
      <c r="DQ412" t="s">
        <v>207</v>
      </c>
      <c r="DR412">
        <v>23</v>
      </c>
      <c r="DS412">
        <v>120</v>
      </c>
      <c r="DT412" t="s">
        <v>288</v>
      </c>
      <c r="DU412" t="s">
        <v>646</v>
      </c>
      <c r="DV412" t="s">
        <v>242</v>
      </c>
      <c r="DW412" t="s">
        <v>207</v>
      </c>
      <c r="DX412">
        <v>17</v>
      </c>
      <c r="DY412">
        <v>86</v>
      </c>
      <c r="DZ412" t="s">
        <v>253</v>
      </c>
      <c r="EA412" t="s">
        <v>254</v>
      </c>
      <c r="EB412" t="s">
        <v>242</v>
      </c>
      <c r="EC412" t="s">
        <v>207</v>
      </c>
      <c r="ED412">
        <v>10</v>
      </c>
      <c r="EE412">
        <v>50</v>
      </c>
      <c r="EF412" t="s">
        <v>262</v>
      </c>
      <c r="EG412" t="s">
        <v>524</v>
      </c>
      <c r="EH412" t="s">
        <v>242</v>
      </c>
      <c r="EI412" t="s">
        <v>207</v>
      </c>
      <c r="EJ412">
        <v>0</v>
      </c>
      <c r="EK412">
        <v>0</v>
      </c>
      <c r="EL412" t="s">
        <v>219</v>
      </c>
      <c r="EM412">
        <v>42</v>
      </c>
      <c r="EN412">
        <v>195</v>
      </c>
      <c r="EO412">
        <v>11</v>
      </c>
      <c r="EP412">
        <v>43</v>
      </c>
      <c r="EQ412" t="s">
        <v>277</v>
      </c>
      <c r="ER412" t="s">
        <v>697</v>
      </c>
      <c r="ES412" t="s">
        <v>210</v>
      </c>
      <c r="ET412" t="s">
        <v>207</v>
      </c>
      <c r="EU412">
        <v>10</v>
      </c>
      <c r="EV412">
        <v>43</v>
      </c>
      <c r="EW412" t="s">
        <v>277</v>
      </c>
      <c r="EX412" t="s">
        <v>278</v>
      </c>
      <c r="EY412" t="s">
        <v>210</v>
      </c>
      <c r="EZ412" t="s">
        <v>207</v>
      </c>
      <c r="FA412">
        <v>10</v>
      </c>
      <c r="FB412">
        <v>45</v>
      </c>
      <c r="FC412" t="s">
        <v>277</v>
      </c>
      <c r="FD412" t="s">
        <v>545</v>
      </c>
      <c r="FE412" t="s">
        <v>210</v>
      </c>
      <c r="FF412" t="s">
        <v>207</v>
      </c>
      <c r="FG412">
        <v>5</v>
      </c>
      <c r="FH412">
        <v>30</v>
      </c>
      <c r="FI412" t="s">
        <v>279</v>
      </c>
      <c r="FJ412" t="s">
        <v>1280</v>
      </c>
      <c r="FK412" t="s">
        <v>242</v>
      </c>
      <c r="FL412" t="s">
        <v>207</v>
      </c>
      <c r="FM412">
        <v>6</v>
      </c>
      <c r="FN412">
        <v>34</v>
      </c>
      <c r="FO412" t="s">
        <v>281</v>
      </c>
      <c r="FP412" t="s">
        <v>282</v>
      </c>
      <c r="FQ412" t="s">
        <v>210</v>
      </c>
      <c r="FR412" t="s">
        <v>207</v>
      </c>
      <c r="FS412">
        <v>0</v>
      </c>
      <c r="FT412">
        <v>0</v>
      </c>
      <c r="FU412">
        <v>69</v>
      </c>
      <c r="FV412">
        <v>355</v>
      </c>
      <c r="FW412">
        <v>40</v>
      </c>
      <c r="FX412">
        <v>205</v>
      </c>
      <c r="FY412">
        <v>33</v>
      </c>
      <c r="FZ412">
        <v>145</v>
      </c>
      <c r="GA412">
        <v>0</v>
      </c>
      <c r="GB412">
        <v>0</v>
      </c>
      <c r="GC412" t="s">
        <v>206</v>
      </c>
      <c r="GD412">
        <v>0</v>
      </c>
      <c r="GE412">
        <v>0</v>
      </c>
      <c r="GF412" t="s">
        <v>206</v>
      </c>
      <c r="GG412" t="s">
        <v>207</v>
      </c>
      <c r="GH412" t="s">
        <v>207</v>
      </c>
      <c r="GI412" t="s">
        <v>206</v>
      </c>
      <c r="GJ412" t="s">
        <v>207</v>
      </c>
      <c r="GK412" t="s">
        <v>219</v>
      </c>
      <c r="GL412">
        <v>42</v>
      </c>
      <c r="GM412">
        <v>195</v>
      </c>
      <c r="GN412" t="s">
        <v>219</v>
      </c>
      <c r="GO412" t="s">
        <v>211</v>
      </c>
      <c r="GP412" t="s">
        <v>212</v>
      </c>
      <c r="GQ412" t="s">
        <v>211</v>
      </c>
      <c r="GR412" t="s">
        <v>1502</v>
      </c>
    </row>
    <row r="413" spans="1:200" x14ac:dyDescent="0.2">
      <c r="A413" t="s">
        <v>383</v>
      </c>
      <c r="B413" t="s">
        <v>384</v>
      </c>
      <c r="C413" t="s">
        <v>990</v>
      </c>
      <c r="D413" t="s">
        <v>701</v>
      </c>
      <c r="E413" t="s">
        <v>1503</v>
      </c>
      <c r="F413" t="s">
        <v>1504</v>
      </c>
      <c r="G413">
        <v>9</v>
      </c>
      <c r="H413">
        <v>9</v>
      </c>
      <c r="I413" t="s">
        <v>219</v>
      </c>
      <c r="J413">
        <v>398</v>
      </c>
      <c r="K413">
        <v>2221</v>
      </c>
      <c r="L413">
        <v>76</v>
      </c>
      <c r="M413">
        <v>485</v>
      </c>
      <c r="N413" t="s">
        <v>232</v>
      </c>
      <c r="O413" t="s">
        <v>834</v>
      </c>
      <c r="P413">
        <v>46</v>
      </c>
      <c r="Q413">
        <v>257</v>
      </c>
      <c r="R413" t="s">
        <v>384</v>
      </c>
      <c r="S413" t="s">
        <v>766</v>
      </c>
      <c r="T413">
        <v>53</v>
      </c>
      <c r="U413">
        <v>341</v>
      </c>
      <c r="V413" t="s">
        <v>288</v>
      </c>
      <c r="W413" t="s">
        <v>644</v>
      </c>
      <c r="X413">
        <v>44</v>
      </c>
      <c r="Y413">
        <v>273</v>
      </c>
      <c r="Z413" t="s">
        <v>384</v>
      </c>
      <c r="AA413" t="s">
        <v>396</v>
      </c>
      <c r="AB413">
        <v>82</v>
      </c>
      <c r="AC413">
        <v>251</v>
      </c>
      <c r="AD413" t="s">
        <v>384</v>
      </c>
      <c r="AE413" t="s">
        <v>766</v>
      </c>
      <c r="AF413">
        <v>97</v>
      </c>
      <c r="AG413">
        <v>614</v>
      </c>
      <c r="AH413" t="s">
        <v>1197</v>
      </c>
      <c r="AI413" t="s">
        <v>1197</v>
      </c>
      <c r="AJ413">
        <v>0</v>
      </c>
      <c r="AK413">
        <v>0</v>
      </c>
      <c r="AL413" t="s">
        <v>219</v>
      </c>
      <c r="AM413">
        <v>191</v>
      </c>
      <c r="AN413">
        <v>905</v>
      </c>
      <c r="AO413">
        <v>46</v>
      </c>
      <c r="AP413">
        <v>173</v>
      </c>
      <c r="AQ413" t="s">
        <v>277</v>
      </c>
      <c r="AR413" t="s">
        <v>278</v>
      </c>
      <c r="AS413">
        <v>32</v>
      </c>
      <c r="AT413">
        <v>213</v>
      </c>
      <c r="AU413" t="s">
        <v>277</v>
      </c>
      <c r="AV413" t="s">
        <v>278</v>
      </c>
      <c r="AW413">
        <v>27</v>
      </c>
      <c r="AX413">
        <v>136</v>
      </c>
      <c r="AY413" t="s">
        <v>279</v>
      </c>
      <c r="AZ413" t="s">
        <v>414</v>
      </c>
      <c r="BA413">
        <v>48</v>
      </c>
      <c r="BB413">
        <v>193</v>
      </c>
      <c r="BC413" t="s">
        <v>281</v>
      </c>
      <c r="BD413" t="s">
        <v>282</v>
      </c>
      <c r="BE413">
        <v>38</v>
      </c>
      <c r="BF413">
        <v>190</v>
      </c>
      <c r="BG413" t="s">
        <v>277</v>
      </c>
      <c r="BH413" t="s">
        <v>278</v>
      </c>
      <c r="BI413">
        <v>0</v>
      </c>
      <c r="BJ413">
        <v>0</v>
      </c>
      <c r="BK413">
        <v>485</v>
      </c>
      <c r="BL413">
        <v>0</v>
      </c>
      <c r="BM413">
        <v>0</v>
      </c>
      <c r="BN413">
        <v>0</v>
      </c>
      <c r="BO413" t="s">
        <v>206</v>
      </c>
      <c r="BP413">
        <v>257</v>
      </c>
      <c r="BQ413">
        <v>0</v>
      </c>
      <c r="BR413">
        <v>0</v>
      </c>
      <c r="BS413">
        <v>0</v>
      </c>
      <c r="BT413" t="s">
        <v>206</v>
      </c>
      <c r="BU413">
        <v>341</v>
      </c>
      <c r="BV413">
        <v>0</v>
      </c>
      <c r="BW413">
        <v>0</v>
      </c>
      <c r="BX413">
        <v>0</v>
      </c>
      <c r="BY413" t="s">
        <v>206</v>
      </c>
      <c r="BZ413">
        <v>273</v>
      </c>
      <c r="CA413">
        <v>0</v>
      </c>
      <c r="CB413">
        <v>0</v>
      </c>
      <c r="CC413">
        <v>0</v>
      </c>
      <c r="CD413" t="s">
        <v>206</v>
      </c>
      <c r="CE413">
        <v>0</v>
      </c>
      <c r="CF413">
        <v>251</v>
      </c>
      <c r="CG413">
        <v>0</v>
      </c>
      <c r="CH413">
        <v>0</v>
      </c>
      <c r="CI413" t="s">
        <v>206</v>
      </c>
      <c r="CJ413">
        <v>0</v>
      </c>
      <c r="CK413">
        <v>0</v>
      </c>
      <c r="CL413">
        <v>614</v>
      </c>
      <c r="CM413">
        <v>0</v>
      </c>
      <c r="CN413" t="s">
        <v>206</v>
      </c>
      <c r="CO413" t="s">
        <v>207</v>
      </c>
      <c r="CP413">
        <v>0</v>
      </c>
      <c r="CQ413">
        <v>0</v>
      </c>
      <c r="CR413">
        <v>0</v>
      </c>
      <c r="CS413">
        <v>398</v>
      </c>
      <c r="CT413">
        <v>2221</v>
      </c>
      <c r="CU413" t="s">
        <v>219</v>
      </c>
      <c r="CV413">
        <v>48</v>
      </c>
      <c r="CW413">
        <v>190</v>
      </c>
      <c r="CX413">
        <v>1983</v>
      </c>
      <c r="CY413">
        <v>18510</v>
      </c>
      <c r="CZ413" t="s">
        <v>219</v>
      </c>
      <c r="DA413">
        <f>Table1[[#This Row],[i- returnees internal present household]]+Table1[[#This Row],[k- abroad returnee household]]</f>
        <v>513</v>
      </c>
      <c r="DB413">
        <f>Table1[[#This Row],[i- returnees internal present individuals]]+Table1[[#This Row],[k- abroad returnee individuals]]</f>
        <v>2545</v>
      </c>
      <c r="DC413" t="s">
        <v>219</v>
      </c>
      <c r="DD413">
        <v>380</v>
      </c>
      <c r="DE413">
        <v>1859</v>
      </c>
      <c r="DF413">
        <v>52</v>
      </c>
      <c r="DG413">
        <v>212</v>
      </c>
      <c r="DH413" t="s">
        <v>288</v>
      </c>
      <c r="DI413" t="s">
        <v>646</v>
      </c>
      <c r="DJ413" t="s">
        <v>210</v>
      </c>
      <c r="DK413" t="s">
        <v>207</v>
      </c>
      <c r="DL413">
        <v>21</v>
      </c>
      <c r="DM413">
        <v>104</v>
      </c>
      <c r="DN413" t="s">
        <v>384</v>
      </c>
      <c r="DO413" t="s">
        <v>766</v>
      </c>
      <c r="DP413" t="s">
        <v>242</v>
      </c>
      <c r="DQ413" t="s">
        <v>207</v>
      </c>
      <c r="DR413">
        <v>30</v>
      </c>
      <c r="DS413">
        <v>207</v>
      </c>
      <c r="DT413" t="s">
        <v>384</v>
      </c>
      <c r="DU413" t="s">
        <v>396</v>
      </c>
      <c r="DV413" t="s">
        <v>210</v>
      </c>
      <c r="DW413" t="s">
        <v>207</v>
      </c>
      <c r="DX413">
        <v>29</v>
      </c>
      <c r="DY413">
        <v>96</v>
      </c>
      <c r="DZ413" t="s">
        <v>232</v>
      </c>
      <c r="EA413" t="s">
        <v>834</v>
      </c>
      <c r="EB413" t="s">
        <v>210</v>
      </c>
      <c r="EC413" t="s">
        <v>207</v>
      </c>
      <c r="ED413">
        <v>248</v>
      </c>
      <c r="EE413">
        <v>1240</v>
      </c>
      <c r="EF413" t="s">
        <v>1197</v>
      </c>
      <c r="EG413" t="s">
        <v>1197</v>
      </c>
      <c r="EH413" t="s">
        <v>364</v>
      </c>
      <c r="EI413" t="s">
        <v>207</v>
      </c>
      <c r="EJ413">
        <v>0</v>
      </c>
      <c r="EK413">
        <v>0</v>
      </c>
      <c r="EL413" t="s">
        <v>219</v>
      </c>
      <c r="EM413">
        <v>133</v>
      </c>
      <c r="EN413">
        <v>686</v>
      </c>
      <c r="EO413">
        <v>33</v>
      </c>
      <c r="EP413">
        <v>116</v>
      </c>
      <c r="EQ413" t="s">
        <v>279</v>
      </c>
      <c r="ER413" t="s">
        <v>414</v>
      </c>
      <c r="ES413" t="s">
        <v>210</v>
      </c>
      <c r="ET413" t="s">
        <v>207</v>
      </c>
      <c r="EU413">
        <v>14</v>
      </c>
      <c r="EV413">
        <v>78</v>
      </c>
      <c r="EW413" t="s">
        <v>281</v>
      </c>
      <c r="EX413" t="s">
        <v>282</v>
      </c>
      <c r="EY413" t="s">
        <v>210</v>
      </c>
      <c r="EZ413" t="s">
        <v>207</v>
      </c>
      <c r="FA413">
        <v>19</v>
      </c>
      <c r="FB413">
        <v>135</v>
      </c>
      <c r="FC413" t="s">
        <v>279</v>
      </c>
      <c r="FD413" t="s">
        <v>414</v>
      </c>
      <c r="FE413" t="s">
        <v>210</v>
      </c>
      <c r="FF413" t="s">
        <v>207</v>
      </c>
      <c r="FG413">
        <v>22</v>
      </c>
      <c r="FH413">
        <v>132</v>
      </c>
      <c r="FI413" t="s">
        <v>277</v>
      </c>
      <c r="FJ413" t="s">
        <v>1210</v>
      </c>
      <c r="FK413" t="s">
        <v>210</v>
      </c>
      <c r="FL413" t="s">
        <v>207</v>
      </c>
      <c r="FM413">
        <v>45</v>
      </c>
      <c r="FN413">
        <v>225</v>
      </c>
      <c r="FO413" t="s">
        <v>277</v>
      </c>
      <c r="FP413" t="s">
        <v>278</v>
      </c>
      <c r="FQ413" t="s">
        <v>364</v>
      </c>
      <c r="FR413" t="s">
        <v>207</v>
      </c>
      <c r="FS413">
        <v>0</v>
      </c>
      <c r="FT413">
        <v>0</v>
      </c>
      <c r="FU413">
        <v>315</v>
      </c>
      <c r="FV413">
        <v>1570</v>
      </c>
      <c r="FW413">
        <v>83</v>
      </c>
      <c r="FX413">
        <v>400</v>
      </c>
      <c r="FY413">
        <v>115</v>
      </c>
      <c r="FZ413">
        <v>575</v>
      </c>
      <c r="GA413">
        <v>0</v>
      </c>
      <c r="GB413">
        <v>0</v>
      </c>
      <c r="GC413" t="s">
        <v>206</v>
      </c>
      <c r="GD413">
        <v>0</v>
      </c>
      <c r="GE413">
        <v>0</v>
      </c>
      <c r="GF413" t="s">
        <v>206</v>
      </c>
      <c r="GG413" t="s">
        <v>207</v>
      </c>
      <c r="GH413" t="s">
        <v>207</v>
      </c>
      <c r="GI413" t="s">
        <v>206</v>
      </c>
      <c r="GJ413" t="s">
        <v>207</v>
      </c>
      <c r="GK413" t="s">
        <v>219</v>
      </c>
      <c r="GL413">
        <v>152</v>
      </c>
      <c r="GM413">
        <v>700</v>
      </c>
      <c r="GN413" t="s">
        <v>219</v>
      </c>
      <c r="GO413" t="s">
        <v>212</v>
      </c>
      <c r="GP413" t="s">
        <v>212</v>
      </c>
      <c r="GQ413" t="s">
        <v>212</v>
      </c>
      <c r="GR413" t="s">
        <v>220</v>
      </c>
    </row>
    <row r="414" spans="1:200" x14ac:dyDescent="0.2">
      <c r="A414" t="s">
        <v>246</v>
      </c>
      <c r="B414" t="s">
        <v>247</v>
      </c>
      <c r="C414" t="s">
        <v>1200</v>
      </c>
      <c r="D414" t="s">
        <v>506</v>
      </c>
      <c r="E414" t="s">
        <v>1505</v>
      </c>
      <c r="F414" t="s">
        <v>1506</v>
      </c>
      <c r="G414">
        <v>9</v>
      </c>
      <c r="H414">
        <v>9</v>
      </c>
      <c r="I414" t="s">
        <v>219</v>
      </c>
      <c r="J414">
        <v>463</v>
      </c>
      <c r="K414">
        <v>2084</v>
      </c>
      <c r="L414">
        <v>60</v>
      </c>
      <c r="M414">
        <v>270</v>
      </c>
      <c r="N414" t="s">
        <v>271</v>
      </c>
      <c r="O414" t="s">
        <v>272</v>
      </c>
      <c r="P414">
        <v>41</v>
      </c>
      <c r="Q414">
        <v>184</v>
      </c>
      <c r="R414" t="s">
        <v>271</v>
      </c>
      <c r="S414" t="s">
        <v>482</v>
      </c>
      <c r="T414">
        <v>36</v>
      </c>
      <c r="U414">
        <v>162</v>
      </c>
      <c r="V414" t="s">
        <v>247</v>
      </c>
      <c r="W414" t="s">
        <v>489</v>
      </c>
      <c r="X414">
        <v>0</v>
      </c>
      <c r="Y414">
        <v>0</v>
      </c>
      <c r="Z414" t="s">
        <v>207</v>
      </c>
      <c r="AA414" t="s">
        <v>207</v>
      </c>
      <c r="AB414">
        <v>9</v>
      </c>
      <c r="AC414">
        <v>40</v>
      </c>
      <c r="AD414" t="s">
        <v>271</v>
      </c>
      <c r="AE414" t="s">
        <v>272</v>
      </c>
      <c r="AF414">
        <v>317</v>
      </c>
      <c r="AG414">
        <v>1428</v>
      </c>
      <c r="AH414" t="s">
        <v>271</v>
      </c>
      <c r="AI414" t="s">
        <v>272</v>
      </c>
      <c r="AJ414">
        <v>0</v>
      </c>
      <c r="AK414">
        <v>0</v>
      </c>
      <c r="AL414" t="s">
        <v>219</v>
      </c>
      <c r="AM414">
        <v>38</v>
      </c>
      <c r="AN414">
        <v>172</v>
      </c>
      <c r="AO414">
        <v>24</v>
      </c>
      <c r="AP414">
        <v>109</v>
      </c>
      <c r="AQ414" t="s">
        <v>281</v>
      </c>
      <c r="AR414" t="s">
        <v>745</v>
      </c>
      <c r="AS414">
        <v>14</v>
      </c>
      <c r="AT414">
        <v>63</v>
      </c>
      <c r="AU414" t="s">
        <v>281</v>
      </c>
      <c r="AV414" t="s">
        <v>393</v>
      </c>
      <c r="AW414">
        <v>0</v>
      </c>
      <c r="AX414">
        <v>0</v>
      </c>
      <c r="AY414" t="s">
        <v>207</v>
      </c>
      <c r="AZ414" t="s">
        <v>207</v>
      </c>
      <c r="BA414">
        <v>0</v>
      </c>
      <c r="BB414">
        <v>0</v>
      </c>
      <c r="BC414" t="s">
        <v>207</v>
      </c>
      <c r="BD414" t="s">
        <v>207</v>
      </c>
      <c r="BE414">
        <v>0</v>
      </c>
      <c r="BF414">
        <v>0</v>
      </c>
      <c r="BG414" t="s">
        <v>207</v>
      </c>
      <c r="BH414" t="s">
        <v>207</v>
      </c>
      <c r="BI414">
        <v>0</v>
      </c>
      <c r="BJ414">
        <v>0</v>
      </c>
      <c r="BK414">
        <v>270</v>
      </c>
      <c r="BL414">
        <v>0</v>
      </c>
      <c r="BM414">
        <v>0</v>
      </c>
      <c r="BN414">
        <v>0</v>
      </c>
      <c r="BO414" t="s">
        <v>206</v>
      </c>
      <c r="BP414">
        <v>0</v>
      </c>
      <c r="BQ414">
        <v>0</v>
      </c>
      <c r="BR414">
        <v>184</v>
      </c>
      <c r="BS414">
        <v>0</v>
      </c>
      <c r="BT414" t="s">
        <v>206</v>
      </c>
      <c r="BU414">
        <v>0</v>
      </c>
      <c r="BV414">
        <v>162</v>
      </c>
      <c r="BW414">
        <v>0</v>
      </c>
      <c r="BX414">
        <v>0</v>
      </c>
      <c r="BY414" t="s">
        <v>206</v>
      </c>
      <c r="BZ414">
        <v>0</v>
      </c>
      <c r="CA414">
        <v>0</v>
      </c>
      <c r="CB414">
        <v>0</v>
      </c>
      <c r="CC414">
        <v>0</v>
      </c>
      <c r="CD414" t="s">
        <v>206</v>
      </c>
      <c r="CE414">
        <v>0</v>
      </c>
      <c r="CF414">
        <v>40</v>
      </c>
      <c r="CG414">
        <v>0</v>
      </c>
      <c r="CH414">
        <v>0</v>
      </c>
      <c r="CI414" t="s">
        <v>206</v>
      </c>
      <c r="CJ414">
        <v>0</v>
      </c>
      <c r="CK414">
        <v>1428</v>
      </c>
      <c r="CL414">
        <v>0</v>
      </c>
      <c r="CM414">
        <v>0</v>
      </c>
      <c r="CN414" t="s">
        <v>206</v>
      </c>
      <c r="CO414" t="s">
        <v>207</v>
      </c>
      <c r="CP414">
        <v>0</v>
      </c>
      <c r="CQ414">
        <v>0</v>
      </c>
      <c r="CR414">
        <v>0</v>
      </c>
      <c r="CS414">
        <v>463</v>
      </c>
      <c r="CT414">
        <v>2084</v>
      </c>
      <c r="CU414" t="s">
        <v>206</v>
      </c>
      <c r="CV414">
        <v>0</v>
      </c>
      <c r="CW414">
        <v>0</v>
      </c>
      <c r="CX414">
        <v>2692</v>
      </c>
      <c r="CY414">
        <v>13458</v>
      </c>
      <c r="CZ414" t="s">
        <v>219</v>
      </c>
      <c r="DA414">
        <f>Table1[[#This Row],[i- returnees internal present household]]+Table1[[#This Row],[k- abroad returnee household]]</f>
        <v>335</v>
      </c>
      <c r="DB414">
        <f>Table1[[#This Row],[i- returnees internal present individuals]]+Table1[[#This Row],[k- abroad returnee individuals]]</f>
        <v>1561</v>
      </c>
      <c r="DC414" t="s">
        <v>219</v>
      </c>
      <c r="DD414">
        <v>277</v>
      </c>
      <c r="DE414">
        <v>1248</v>
      </c>
      <c r="DF414">
        <v>42</v>
      </c>
      <c r="DG414">
        <v>189</v>
      </c>
      <c r="DH414" t="s">
        <v>271</v>
      </c>
      <c r="DI414" t="s">
        <v>272</v>
      </c>
      <c r="DJ414" t="s">
        <v>210</v>
      </c>
      <c r="DK414" t="s">
        <v>207</v>
      </c>
      <c r="DL414">
        <v>62</v>
      </c>
      <c r="DM414">
        <v>279</v>
      </c>
      <c r="DN414" t="s">
        <v>253</v>
      </c>
      <c r="DO414" t="s">
        <v>254</v>
      </c>
      <c r="DP414" t="s">
        <v>210</v>
      </c>
      <c r="DQ414" t="s">
        <v>207</v>
      </c>
      <c r="DR414">
        <v>29</v>
      </c>
      <c r="DS414">
        <v>131</v>
      </c>
      <c r="DT414" t="s">
        <v>253</v>
      </c>
      <c r="DU414" t="s">
        <v>254</v>
      </c>
      <c r="DV414" t="s">
        <v>210</v>
      </c>
      <c r="DW414" t="s">
        <v>207</v>
      </c>
      <c r="DX414">
        <v>65</v>
      </c>
      <c r="DY414">
        <v>293</v>
      </c>
      <c r="DZ414" t="s">
        <v>271</v>
      </c>
      <c r="EA414" t="s">
        <v>482</v>
      </c>
      <c r="EB414" t="s">
        <v>242</v>
      </c>
      <c r="EC414" t="s">
        <v>207</v>
      </c>
      <c r="ED414">
        <v>79</v>
      </c>
      <c r="EE414">
        <v>356</v>
      </c>
      <c r="EF414" t="s">
        <v>271</v>
      </c>
      <c r="EG414" t="s">
        <v>483</v>
      </c>
      <c r="EH414" t="s">
        <v>210</v>
      </c>
      <c r="EI414" t="s">
        <v>207</v>
      </c>
      <c r="EJ414">
        <v>0</v>
      </c>
      <c r="EK414">
        <v>0</v>
      </c>
      <c r="EL414" t="s">
        <v>219</v>
      </c>
      <c r="EM414">
        <v>58</v>
      </c>
      <c r="EN414">
        <v>313</v>
      </c>
      <c r="EO414">
        <v>20</v>
      </c>
      <c r="EP414">
        <v>108</v>
      </c>
      <c r="EQ414" t="s">
        <v>281</v>
      </c>
      <c r="ER414" t="s">
        <v>484</v>
      </c>
      <c r="ES414" t="s">
        <v>210</v>
      </c>
      <c r="ET414" t="s">
        <v>207</v>
      </c>
      <c r="EU414">
        <v>11</v>
      </c>
      <c r="EV414">
        <v>59</v>
      </c>
      <c r="EW414" t="s">
        <v>281</v>
      </c>
      <c r="EX414" t="s">
        <v>484</v>
      </c>
      <c r="EY414" t="s">
        <v>210</v>
      </c>
      <c r="EZ414" t="s">
        <v>207</v>
      </c>
      <c r="FA414">
        <v>0</v>
      </c>
      <c r="FB414">
        <v>0</v>
      </c>
      <c r="FC414" t="s">
        <v>207</v>
      </c>
      <c r="FD414" t="s">
        <v>207</v>
      </c>
      <c r="FE414" t="s">
        <v>207</v>
      </c>
      <c r="FF414" t="s">
        <v>207</v>
      </c>
      <c r="FG414">
        <v>20</v>
      </c>
      <c r="FH414">
        <v>108</v>
      </c>
      <c r="FI414" t="s">
        <v>281</v>
      </c>
      <c r="FJ414" t="s">
        <v>393</v>
      </c>
      <c r="FK414" t="s">
        <v>210</v>
      </c>
      <c r="FL414" t="s">
        <v>207</v>
      </c>
      <c r="FM414">
        <v>7</v>
      </c>
      <c r="FN414">
        <v>38</v>
      </c>
      <c r="FO414" t="s">
        <v>279</v>
      </c>
      <c r="FP414" t="s">
        <v>414</v>
      </c>
      <c r="FQ414" t="s">
        <v>210</v>
      </c>
      <c r="FR414" t="s">
        <v>207</v>
      </c>
      <c r="FS414">
        <v>0</v>
      </c>
      <c r="FT414">
        <v>0</v>
      </c>
      <c r="FU414">
        <v>186</v>
      </c>
      <c r="FV414">
        <v>867</v>
      </c>
      <c r="FW414">
        <v>130</v>
      </c>
      <c r="FX414">
        <v>606</v>
      </c>
      <c r="FY414">
        <v>19</v>
      </c>
      <c r="FZ414">
        <v>88</v>
      </c>
      <c r="GA414">
        <v>0</v>
      </c>
      <c r="GB414">
        <v>0</v>
      </c>
      <c r="GC414" t="s">
        <v>219</v>
      </c>
      <c r="GD414">
        <v>514</v>
      </c>
      <c r="GE414">
        <v>2313</v>
      </c>
      <c r="GF414" t="s">
        <v>219</v>
      </c>
      <c r="GG414" t="s">
        <v>253</v>
      </c>
      <c r="GH414" t="s">
        <v>254</v>
      </c>
      <c r="GI414" t="s">
        <v>219</v>
      </c>
      <c r="GJ414" t="s">
        <v>277</v>
      </c>
      <c r="GK414" t="s">
        <v>219</v>
      </c>
      <c r="GL414">
        <v>32</v>
      </c>
      <c r="GM414">
        <v>145</v>
      </c>
      <c r="GN414" t="s">
        <v>219</v>
      </c>
      <c r="GO414" t="s">
        <v>211</v>
      </c>
      <c r="GP414" t="s">
        <v>211</v>
      </c>
      <c r="GQ414" t="s">
        <v>257</v>
      </c>
      <c r="GR414" t="s">
        <v>1507</v>
      </c>
    </row>
    <row r="415" spans="1:200" x14ac:dyDescent="0.2">
      <c r="A415" t="s">
        <v>215</v>
      </c>
      <c r="B415" t="s">
        <v>216</v>
      </c>
      <c r="C415" t="s">
        <v>473</v>
      </c>
      <c r="D415" t="s">
        <v>474</v>
      </c>
      <c r="E415" t="s">
        <v>1508</v>
      </c>
      <c r="F415" t="s">
        <v>1509</v>
      </c>
      <c r="G415">
        <v>9</v>
      </c>
      <c r="H415">
        <v>9</v>
      </c>
      <c r="I415" t="s">
        <v>219</v>
      </c>
      <c r="J415">
        <v>260</v>
      </c>
      <c r="K415">
        <v>1332</v>
      </c>
      <c r="L415">
        <v>0</v>
      </c>
      <c r="M415">
        <v>0</v>
      </c>
      <c r="N415" t="s">
        <v>207</v>
      </c>
      <c r="O415" t="s">
        <v>207</v>
      </c>
      <c r="P415">
        <v>0</v>
      </c>
      <c r="Q415">
        <v>0</v>
      </c>
      <c r="R415" t="s">
        <v>207</v>
      </c>
      <c r="S415" t="s">
        <v>207</v>
      </c>
      <c r="T415">
        <v>0</v>
      </c>
      <c r="U415">
        <v>0</v>
      </c>
      <c r="V415" t="s">
        <v>207</v>
      </c>
      <c r="W415" t="s">
        <v>207</v>
      </c>
      <c r="X415">
        <v>0</v>
      </c>
      <c r="Y415">
        <v>0</v>
      </c>
      <c r="Z415" t="s">
        <v>207</v>
      </c>
      <c r="AA415" t="s">
        <v>207</v>
      </c>
      <c r="AB415">
        <v>0</v>
      </c>
      <c r="AC415">
        <v>0</v>
      </c>
      <c r="AD415" t="s">
        <v>207</v>
      </c>
      <c r="AE415" t="s">
        <v>207</v>
      </c>
      <c r="AF415">
        <v>260</v>
      </c>
      <c r="AG415">
        <v>1332</v>
      </c>
      <c r="AH415" t="s">
        <v>216</v>
      </c>
      <c r="AI415" t="s">
        <v>474</v>
      </c>
      <c r="AJ415">
        <v>0</v>
      </c>
      <c r="AK415">
        <v>0</v>
      </c>
      <c r="AL415" t="s">
        <v>206</v>
      </c>
      <c r="AM415">
        <v>0</v>
      </c>
      <c r="AN415">
        <v>0</v>
      </c>
      <c r="AO415">
        <v>0</v>
      </c>
      <c r="AP415">
        <v>0</v>
      </c>
      <c r="AQ415" t="s">
        <v>207</v>
      </c>
      <c r="AR415" t="s">
        <v>207</v>
      </c>
      <c r="AS415">
        <v>0</v>
      </c>
      <c r="AT415">
        <v>0</v>
      </c>
      <c r="AU415" t="s">
        <v>207</v>
      </c>
      <c r="AV415" t="s">
        <v>207</v>
      </c>
      <c r="AW415">
        <v>0</v>
      </c>
      <c r="AX415">
        <v>0</v>
      </c>
      <c r="AY415" t="s">
        <v>207</v>
      </c>
      <c r="AZ415" t="s">
        <v>207</v>
      </c>
      <c r="BA415">
        <v>0</v>
      </c>
      <c r="BB415">
        <v>0</v>
      </c>
      <c r="BC415" t="s">
        <v>207</v>
      </c>
      <c r="BD415" t="s">
        <v>207</v>
      </c>
      <c r="BE415">
        <v>0</v>
      </c>
      <c r="BF415">
        <v>0</v>
      </c>
      <c r="BG415" t="s">
        <v>207</v>
      </c>
      <c r="BH415" t="s">
        <v>207</v>
      </c>
      <c r="BI415">
        <v>0</v>
      </c>
      <c r="BJ415">
        <v>0</v>
      </c>
      <c r="BK415">
        <v>0</v>
      </c>
      <c r="BL415">
        <v>0</v>
      </c>
      <c r="BM415">
        <v>0</v>
      </c>
      <c r="BN415">
        <v>0</v>
      </c>
      <c r="BO415" t="s">
        <v>206</v>
      </c>
      <c r="BP415">
        <v>0</v>
      </c>
      <c r="BQ415">
        <v>0</v>
      </c>
      <c r="BR415">
        <v>0</v>
      </c>
      <c r="BS415">
        <v>0</v>
      </c>
      <c r="BT415" t="s">
        <v>206</v>
      </c>
      <c r="BU415">
        <v>0</v>
      </c>
      <c r="BV415">
        <v>0</v>
      </c>
      <c r="BW415">
        <v>0</v>
      </c>
      <c r="BX415">
        <v>0</v>
      </c>
      <c r="BY415" t="s">
        <v>206</v>
      </c>
      <c r="BZ415">
        <v>0</v>
      </c>
      <c r="CA415">
        <v>0</v>
      </c>
      <c r="CB415">
        <v>0</v>
      </c>
      <c r="CC415">
        <v>0</v>
      </c>
      <c r="CD415" t="s">
        <v>206</v>
      </c>
      <c r="CE415">
        <v>0</v>
      </c>
      <c r="CF415">
        <v>0</v>
      </c>
      <c r="CG415">
        <v>0</v>
      </c>
      <c r="CH415">
        <v>0</v>
      </c>
      <c r="CI415" t="s">
        <v>206</v>
      </c>
      <c r="CJ415">
        <v>0</v>
      </c>
      <c r="CK415">
        <v>1332</v>
      </c>
      <c r="CL415">
        <v>0</v>
      </c>
      <c r="CM415">
        <v>0</v>
      </c>
      <c r="CN415" t="s">
        <v>206</v>
      </c>
      <c r="CO415" t="s">
        <v>207</v>
      </c>
      <c r="CP415">
        <v>0</v>
      </c>
      <c r="CQ415">
        <v>0</v>
      </c>
      <c r="CR415">
        <v>0</v>
      </c>
      <c r="CS415">
        <v>260</v>
      </c>
      <c r="CT415">
        <v>1332</v>
      </c>
      <c r="CU415" t="s">
        <v>219</v>
      </c>
      <c r="CV415">
        <v>16</v>
      </c>
      <c r="CW415">
        <v>85</v>
      </c>
      <c r="CX415">
        <v>3469</v>
      </c>
      <c r="CY415">
        <v>18075</v>
      </c>
      <c r="CZ415" t="s">
        <v>219</v>
      </c>
      <c r="DA415">
        <f>Table1[[#This Row],[i- returnees internal present household]]+Table1[[#This Row],[k- abroad returnee household]]</f>
        <v>359</v>
      </c>
      <c r="DB415">
        <f>Table1[[#This Row],[i- returnees internal present individuals]]+Table1[[#This Row],[k- abroad returnee individuals]]</f>
        <v>1984</v>
      </c>
      <c r="DC415" t="s">
        <v>219</v>
      </c>
      <c r="DD415">
        <v>359</v>
      </c>
      <c r="DE415">
        <v>1984</v>
      </c>
      <c r="DF415">
        <v>0</v>
      </c>
      <c r="DG415">
        <v>0</v>
      </c>
      <c r="DH415" t="s">
        <v>207</v>
      </c>
      <c r="DI415" t="s">
        <v>207</v>
      </c>
      <c r="DJ415" t="s">
        <v>207</v>
      </c>
      <c r="DK415" t="s">
        <v>207</v>
      </c>
      <c r="DL415">
        <v>0</v>
      </c>
      <c r="DM415">
        <v>0</v>
      </c>
      <c r="DN415" t="s">
        <v>207</v>
      </c>
      <c r="DO415" t="s">
        <v>207</v>
      </c>
      <c r="DP415" t="s">
        <v>207</v>
      </c>
      <c r="DQ415" t="s">
        <v>207</v>
      </c>
      <c r="DR415">
        <v>0</v>
      </c>
      <c r="DS415">
        <v>0</v>
      </c>
      <c r="DT415" t="s">
        <v>207</v>
      </c>
      <c r="DU415" t="s">
        <v>207</v>
      </c>
      <c r="DV415" t="s">
        <v>207</v>
      </c>
      <c r="DW415" t="s">
        <v>207</v>
      </c>
      <c r="DX415">
        <v>0</v>
      </c>
      <c r="DY415">
        <v>0</v>
      </c>
      <c r="DZ415" t="s">
        <v>207</v>
      </c>
      <c r="EA415" t="s">
        <v>207</v>
      </c>
      <c r="EB415" t="s">
        <v>207</v>
      </c>
      <c r="EC415" t="s">
        <v>207</v>
      </c>
      <c r="ED415">
        <v>359</v>
      </c>
      <c r="EE415">
        <v>1984</v>
      </c>
      <c r="EF415" t="s">
        <v>216</v>
      </c>
      <c r="EG415" t="s">
        <v>474</v>
      </c>
      <c r="EH415" t="s">
        <v>242</v>
      </c>
      <c r="EI415" t="s">
        <v>207</v>
      </c>
      <c r="EJ415">
        <v>0</v>
      </c>
      <c r="EK415">
        <v>0</v>
      </c>
      <c r="EL415" t="s">
        <v>206</v>
      </c>
      <c r="EM415">
        <v>0</v>
      </c>
      <c r="EN415">
        <v>0</v>
      </c>
      <c r="EO415">
        <v>0</v>
      </c>
      <c r="EP415">
        <v>0</v>
      </c>
      <c r="EQ415" t="s">
        <v>207</v>
      </c>
      <c r="ER415" t="s">
        <v>207</v>
      </c>
      <c r="ES415" t="s">
        <v>207</v>
      </c>
      <c r="ET415" t="s">
        <v>207</v>
      </c>
      <c r="EU415">
        <v>0</v>
      </c>
      <c r="EV415">
        <v>0</v>
      </c>
      <c r="EW415" t="s">
        <v>207</v>
      </c>
      <c r="EX415" t="s">
        <v>207</v>
      </c>
      <c r="EY415" t="s">
        <v>207</v>
      </c>
      <c r="EZ415" t="s">
        <v>207</v>
      </c>
      <c r="FA415">
        <v>0</v>
      </c>
      <c r="FB415">
        <v>0</v>
      </c>
      <c r="FC415" t="s">
        <v>207</v>
      </c>
      <c r="FD415" t="s">
        <v>207</v>
      </c>
      <c r="FE415" t="s">
        <v>207</v>
      </c>
      <c r="FF415" t="s">
        <v>207</v>
      </c>
      <c r="FG415">
        <v>0</v>
      </c>
      <c r="FH415">
        <v>0</v>
      </c>
      <c r="FI415" t="s">
        <v>207</v>
      </c>
      <c r="FJ415" t="s">
        <v>207</v>
      </c>
      <c r="FK415" t="s">
        <v>207</v>
      </c>
      <c r="FL415" t="s">
        <v>207</v>
      </c>
      <c r="FM415">
        <v>0</v>
      </c>
      <c r="FN415">
        <v>0</v>
      </c>
      <c r="FO415" t="s">
        <v>207</v>
      </c>
      <c r="FP415" t="s">
        <v>207</v>
      </c>
      <c r="FQ415" t="s">
        <v>207</v>
      </c>
      <c r="FR415" t="s">
        <v>207</v>
      </c>
      <c r="FS415">
        <v>0</v>
      </c>
      <c r="FT415">
        <v>0</v>
      </c>
      <c r="FU415">
        <v>0</v>
      </c>
      <c r="FV415">
        <v>0</v>
      </c>
      <c r="FW415">
        <v>199</v>
      </c>
      <c r="FX415">
        <v>1094</v>
      </c>
      <c r="FY415">
        <v>160</v>
      </c>
      <c r="FZ415">
        <v>890</v>
      </c>
      <c r="GA415">
        <v>0</v>
      </c>
      <c r="GB415">
        <v>0</v>
      </c>
      <c r="GC415" t="s">
        <v>219</v>
      </c>
      <c r="GD415">
        <v>283</v>
      </c>
      <c r="GE415">
        <v>1513</v>
      </c>
      <c r="GF415" t="s">
        <v>219</v>
      </c>
      <c r="GG415" t="s">
        <v>216</v>
      </c>
      <c r="GH415" t="s">
        <v>474</v>
      </c>
      <c r="GI415" t="s">
        <v>206</v>
      </c>
      <c r="GJ415" t="s">
        <v>207</v>
      </c>
      <c r="GK415" t="s">
        <v>219</v>
      </c>
      <c r="GL415">
        <v>17</v>
      </c>
      <c r="GM415">
        <v>77</v>
      </c>
      <c r="GN415" t="s">
        <v>219</v>
      </c>
      <c r="GO415" t="s">
        <v>237</v>
      </c>
      <c r="GP415" t="s">
        <v>237</v>
      </c>
      <c r="GQ415" t="s">
        <v>237</v>
      </c>
      <c r="GR415" t="s">
        <v>220</v>
      </c>
    </row>
    <row r="416" spans="1:200" x14ac:dyDescent="0.2">
      <c r="A416" t="s">
        <v>246</v>
      </c>
      <c r="B416" t="s">
        <v>247</v>
      </c>
      <c r="C416" t="s">
        <v>1200</v>
      </c>
      <c r="D416" t="s">
        <v>506</v>
      </c>
      <c r="E416" t="s">
        <v>1510</v>
      </c>
      <c r="F416" t="s">
        <v>1511</v>
      </c>
      <c r="G416">
        <v>9</v>
      </c>
      <c r="H416">
        <v>9</v>
      </c>
      <c r="I416" t="s">
        <v>219</v>
      </c>
      <c r="J416">
        <v>1176</v>
      </c>
      <c r="K416">
        <v>5294</v>
      </c>
      <c r="L416">
        <v>0</v>
      </c>
      <c r="M416">
        <v>0</v>
      </c>
      <c r="N416" t="s">
        <v>207</v>
      </c>
      <c r="O416" t="s">
        <v>207</v>
      </c>
      <c r="P416">
        <v>435</v>
      </c>
      <c r="Q416">
        <v>1955</v>
      </c>
      <c r="R416" t="s">
        <v>247</v>
      </c>
      <c r="S416" t="s">
        <v>489</v>
      </c>
      <c r="T416">
        <v>549</v>
      </c>
      <c r="U416">
        <v>2472</v>
      </c>
      <c r="V416" t="s">
        <v>247</v>
      </c>
      <c r="W416" t="s">
        <v>248</v>
      </c>
      <c r="X416">
        <v>11</v>
      </c>
      <c r="Y416">
        <v>50</v>
      </c>
      <c r="Z416" t="s">
        <v>207</v>
      </c>
      <c r="AA416" t="s">
        <v>207</v>
      </c>
      <c r="AB416">
        <v>180</v>
      </c>
      <c r="AC416">
        <v>812</v>
      </c>
      <c r="AD416" t="s">
        <v>247</v>
      </c>
      <c r="AE416" t="s">
        <v>489</v>
      </c>
      <c r="AF416">
        <v>1</v>
      </c>
      <c r="AG416">
        <v>5</v>
      </c>
      <c r="AH416" t="s">
        <v>207</v>
      </c>
      <c r="AI416" t="s">
        <v>207</v>
      </c>
      <c r="AJ416">
        <v>0</v>
      </c>
      <c r="AK416">
        <v>0</v>
      </c>
      <c r="AL416" t="s">
        <v>219</v>
      </c>
      <c r="AM416">
        <v>31</v>
      </c>
      <c r="AN416">
        <v>141</v>
      </c>
      <c r="AO416">
        <v>0</v>
      </c>
      <c r="AP416">
        <v>0</v>
      </c>
      <c r="AQ416" t="s">
        <v>207</v>
      </c>
      <c r="AR416" t="s">
        <v>207</v>
      </c>
      <c r="AS416">
        <v>0</v>
      </c>
      <c r="AT416">
        <v>0</v>
      </c>
      <c r="AU416" t="s">
        <v>207</v>
      </c>
      <c r="AV416" t="s">
        <v>207</v>
      </c>
      <c r="AW416">
        <v>11</v>
      </c>
      <c r="AX416">
        <v>50</v>
      </c>
      <c r="AY416" t="s">
        <v>281</v>
      </c>
      <c r="AZ416" t="s">
        <v>484</v>
      </c>
      <c r="BA416">
        <v>19</v>
      </c>
      <c r="BB416">
        <v>86</v>
      </c>
      <c r="BC416" t="s">
        <v>279</v>
      </c>
      <c r="BD416" t="s">
        <v>414</v>
      </c>
      <c r="BE416">
        <v>1</v>
      </c>
      <c r="BF416">
        <v>5</v>
      </c>
      <c r="BG416" t="s">
        <v>281</v>
      </c>
      <c r="BH416" t="s">
        <v>436</v>
      </c>
      <c r="BI416">
        <v>0</v>
      </c>
      <c r="BJ416">
        <v>0</v>
      </c>
      <c r="BK416">
        <v>0</v>
      </c>
      <c r="BL416">
        <v>0</v>
      </c>
      <c r="BM416">
        <v>0</v>
      </c>
      <c r="BN416">
        <v>0</v>
      </c>
      <c r="BO416" t="s">
        <v>206</v>
      </c>
      <c r="BP416">
        <v>0</v>
      </c>
      <c r="BQ416">
        <v>1955</v>
      </c>
      <c r="BR416">
        <v>0</v>
      </c>
      <c r="BS416">
        <v>0</v>
      </c>
      <c r="BT416" t="s">
        <v>206</v>
      </c>
      <c r="BU416">
        <v>0</v>
      </c>
      <c r="BV416">
        <v>2472</v>
      </c>
      <c r="BW416">
        <v>0</v>
      </c>
      <c r="BX416">
        <v>0</v>
      </c>
      <c r="BY416" t="s">
        <v>206</v>
      </c>
      <c r="BZ416">
        <v>0</v>
      </c>
      <c r="CA416">
        <v>0</v>
      </c>
      <c r="CB416">
        <v>0</v>
      </c>
      <c r="CC416">
        <v>50</v>
      </c>
      <c r="CD416" t="s">
        <v>206</v>
      </c>
      <c r="CE416">
        <v>0</v>
      </c>
      <c r="CF416">
        <v>728</v>
      </c>
      <c r="CG416">
        <v>0</v>
      </c>
      <c r="CH416">
        <v>84</v>
      </c>
      <c r="CI416" t="s">
        <v>206</v>
      </c>
      <c r="CJ416">
        <v>0</v>
      </c>
      <c r="CK416">
        <v>0</v>
      </c>
      <c r="CL416">
        <v>0</v>
      </c>
      <c r="CM416">
        <v>5</v>
      </c>
      <c r="CN416" t="s">
        <v>206</v>
      </c>
      <c r="CO416" t="s">
        <v>207</v>
      </c>
      <c r="CP416">
        <v>0</v>
      </c>
      <c r="CQ416">
        <v>0</v>
      </c>
      <c r="CR416">
        <v>0</v>
      </c>
      <c r="CS416">
        <v>1176</v>
      </c>
      <c r="CT416">
        <v>5294</v>
      </c>
      <c r="CU416" t="s">
        <v>219</v>
      </c>
      <c r="CV416">
        <v>122</v>
      </c>
      <c r="CW416">
        <v>459</v>
      </c>
      <c r="CX416">
        <v>3704</v>
      </c>
      <c r="CY416">
        <v>18522</v>
      </c>
      <c r="CZ416" t="s">
        <v>219</v>
      </c>
      <c r="DA416">
        <f>Table1[[#This Row],[i- returnees internal present household]]+Table1[[#This Row],[k- abroad returnee household]]</f>
        <v>346</v>
      </c>
      <c r="DB416">
        <f>Table1[[#This Row],[i- returnees internal present individuals]]+Table1[[#This Row],[k- abroad returnee individuals]]</f>
        <v>1557</v>
      </c>
      <c r="DC416" t="s">
        <v>219</v>
      </c>
      <c r="DD416">
        <v>290</v>
      </c>
      <c r="DE416">
        <v>1305</v>
      </c>
      <c r="DF416">
        <v>69</v>
      </c>
      <c r="DG416">
        <v>311</v>
      </c>
      <c r="DH416" t="s">
        <v>271</v>
      </c>
      <c r="DI416" t="s">
        <v>272</v>
      </c>
      <c r="DJ416" t="s">
        <v>242</v>
      </c>
      <c r="DK416" t="s">
        <v>207</v>
      </c>
      <c r="DL416">
        <v>40</v>
      </c>
      <c r="DM416">
        <v>180</v>
      </c>
      <c r="DN416" t="s">
        <v>271</v>
      </c>
      <c r="DO416" t="s">
        <v>483</v>
      </c>
      <c r="DP416" t="s">
        <v>242</v>
      </c>
      <c r="DQ416" t="s">
        <v>207</v>
      </c>
      <c r="DR416">
        <v>42</v>
      </c>
      <c r="DS416">
        <v>189</v>
      </c>
      <c r="DT416" t="s">
        <v>271</v>
      </c>
      <c r="DU416" t="s">
        <v>272</v>
      </c>
      <c r="DV416" t="s">
        <v>242</v>
      </c>
      <c r="DW416" t="s">
        <v>207</v>
      </c>
      <c r="DX416">
        <v>64</v>
      </c>
      <c r="DY416">
        <v>288</v>
      </c>
      <c r="DZ416" t="s">
        <v>271</v>
      </c>
      <c r="EA416" t="s">
        <v>482</v>
      </c>
      <c r="EB416" t="s">
        <v>242</v>
      </c>
      <c r="EC416" t="s">
        <v>207</v>
      </c>
      <c r="ED416">
        <v>75</v>
      </c>
      <c r="EE416">
        <v>337</v>
      </c>
      <c r="EF416" t="s">
        <v>253</v>
      </c>
      <c r="EG416" t="s">
        <v>254</v>
      </c>
      <c r="EH416" t="s">
        <v>242</v>
      </c>
      <c r="EI416" t="s">
        <v>207</v>
      </c>
      <c r="EJ416">
        <v>0</v>
      </c>
      <c r="EK416">
        <v>0</v>
      </c>
      <c r="EL416" t="s">
        <v>219</v>
      </c>
      <c r="EM416">
        <v>56</v>
      </c>
      <c r="EN416">
        <v>252</v>
      </c>
      <c r="EO416">
        <v>0</v>
      </c>
      <c r="EP416">
        <v>0</v>
      </c>
      <c r="EQ416" t="s">
        <v>207</v>
      </c>
      <c r="ER416" t="s">
        <v>207</v>
      </c>
      <c r="ES416" t="s">
        <v>207</v>
      </c>
      <c r="ET416" t="s">
        <v>207</v>
      </c>
      <c r="EU416">
        <v>13</v>
      </c>
      <c r="EV416">
        <v>59</v>
      </c>
      <c r="EW416" t="s">
        <v>281</v>
      </c>
      <c r="EX416" t="s">
        <v>393</v>
      </c>
      <c r="EY416" t="s">
        <v>210</v>
      </c>
      <c r="EZ416" t="s">
        <v>207</v>
      </c>
      <c r="FA416">
        <v>0</v>
      </c>
      <c r="FB416">
        <v>0</v>
      </c>
      <c r="FC416" t="s">
        <v>207</v>
      </c>
      <c r="FD416" t="s">
        <v>207</v>
      </c>
      <c r="FE416" t="s">
        <v>207</v>
      </c>
      <c r="FF416" t="s">
        <v>207</v>
      </c>
      <c r="FG416">
        <v>29</v>
      </c>
      <c r="FH416">
        <v>130</v>
      </c>
      <c r="FI416" t="s">
        <v>279</v>
      </c>
      <c r="FJ416" t="s">
        <v>414</v>
      </c>
      <c r="FK416" t="s">
        <v>210</v>
      </c>
      <c r="FL416" t="s">
        <v>207</v>
      </c>
      <c r="FM416">
        <v>14</v>
      </c>
      <c r="FN416">
        <v>63</v>
      </c>
      <c r="FO416" t="s">
        <v>277</v>
      </c>
      <c r="FP416" t="s">
        <v>278</v>
      </c>
      <c r="FQ416" t="s">
        <v>210</v>
      </c>
      <c r="FR416" t="s">
        <v>207</v>
      </c>
      <c r="FS416">
        <v>0</v>
      </c>
      <c r="FT416">
        <v>0</v>
      </c>
      <c r="FU416">
        <v>177</v>
      </c>
      <c r="FV416">
        <v>797</v>
      </c>
      <c r="FW416">
        <v>138</v>
      </c>
      <c r="FX416">
        <v>621</v>
      </c>
      <c r="FY416">
        <v>31</v>
      </c>
      <c r="FZ416">
        <v>139</v>
      </c>
      <c r="GA416">
        <v>0</v>
      </c>
      <c r="GB416">
        <v>0</v>
      </c>
      <c r="GC416" t="s">
        <v>219</v>
      </c>
      <c r="GD416">
        <v>110</v>
      </c>
      <c r="GE416">
        <v>497</v>
      </c>
      <c r="GF416" t="s">
        <v>219</v>
      </c>
      <c r="GG416" t="s">
        <v>384</v>
      </c>
      <c r="GH416" t="s">
        <v>701</v>
      </c>
      <c r="GI416" t="s">
        <v>219</v>
      </c>
      <c r="GJ416" t="s">
        <v>281</v>
      </c>
      <c r="GK416" t="s">
        <v>219</v>
      </c>
      <c r="GL416">
        <v>108</v>
      </c>
      <c r="GM416">
        <v>486</v>
      </c>
      <c r="GN416" t="s">
        <v>219</v>
      </c>
      <c r="GO416" t="s">
        <v>211</v>
      </c>
      <c r="GP416" t="s">
        <v>211</v>
      </c>
      <c r="GQ416" t="s">
        <v>211</v>
      </c>
      <c r="GR416" t="s">
        <v>1512</v>
      </c>
    </row>
    <row r="417" spans="1:200" x14ac:dyDescent="0.2">
      <c r="A417" t="s">
        <v>246</v>
      </c>
      <c r="B417" t="s">
        <v>247</v>
      </c>
      <c r="C417" t="s">
        <v>1200</v>
      </c>
      <c r="D417" t="s">
        <v>506</v>
      </c>
      <c r="E417" t="s">
        <v>1513</v>
      </c>
      <c r="F417" t="s">
        <v>1514</v>
      </c>
      <c r="G417">
        <v>9</v>
      </c>
      <c r="H417">
        <v>9</v>
      </c>
      <c r="I417" t="s">
        <v>219</v>
      </c>
      <c r="J417">
        <v>612</v>
      </c>
      <c r="K417">
        <v>3242</v>
      </c>
      <c r="L417">
        <v>0</v>
      </c>
      <c r="M417">
        <v>0</v>
      </c>
      <c r="N417" t="s">
        <v>207</v>
      </c>
      <c r="O417" t="s">
        <v>207</v>
      </c>
      <c r="P417">
        <v>286</v>
      </c>
      <c r="Q417">
        <v>1527</v>
      </c>
      <c r="R417" t="s">
        <v>271</v>
      </c>
      <c r="S417" t="s">
        <v>272</v>
      </c>
      <c r="T417">
        <v>227</v>
      </c>
      <c r="U417">
        <v>1203</v>
      </c>
      <c r="V417" t="s">
        <v>271</v>
      </c>
      <c r="W417" t="s">
        <v>482</v>
      </c>
      <c r="X417">
        <v>0</v>
      </c>
      <c r="Y417">
        <v>0</v>
      </c>
      <c r="Z417" t="s">
        <v>207</v>
      </c>
      <c r="AA417" t="s">
        <v>207</v>
      </c>
      <c r="AB417">
        <v>75</v>
      </c>
      <c r="AC417">
        <v>396</v>
      </c>
      <c r="AD417" t="s">
        <v>271</v>
      </c>
      <c r="AE417" t="s">
        <v>483</v>
      </c>
      <c r="AF417">
        <v>24</v>
      </c>
      <c r="AG417">
        <v>116</v>
      </c>
      <c r="AH417" t="s">
        <v>271</v>
      </c>
      <c r="AI417" t="s">
        <v>272</v>
      </c>
      <c r="AJ417">
        <v>0</v>
      </c>
      <c r="AK417">
        <v>0</v>
      </c>
      <c r="AL417" t="s">
        <v>219</v>
      </c>
      <c r="AM417">
        <v>46</v>
      </c>
      <c r="AN417">
        <v>207</v>
      </c>
      <c r="AO417">
        <v>0</v>
      </c>
      <c r="AP417">
        <v>0</v>
      </c>
      <c r="AQ417" t="s">
        <v>207</v>
      </c>
      <c r="AR417" t="s">
        <v>207</v>
      </c>
      <c r="AS417">
        <v>16</v>
      </c>
      <c r="AT417">
        <v>72</v>
      </c>
      <c r="AU417" t="s">
        <v>281</v>
      </c>
      <c r="AV417" t="s">
        <v>393</v>
      </c>
      <c r="AW417">
        <v>0</v>
      </c>
      <c r="AX417">
        <v>0</v>
      </c>
      <c r="AY417" t="s">
        <v>207</v>
      </c>
      <c r="AZ417" t="s">
        <v>207</v>
      </c>
      <c r="BA417">
        <v>12</v>
      </c>
      <c r="BB417">
        <v>54</v>
      </c>
      <c r="BC417" t="s">
        <v>279</v>
      </c>
      <c r="BD417" t="s">
        <v>280</v>
      </c>
      <c r="BE417">
        <v>18</v>
      </c>
      <c r="BF417">
        <v>81</v>
      </c>
      <c r="BG417" t="s">
        <v>281</v>
      </c>
      <c r="BH417" t="s">
        <v>393</v>
      </c>
      <c r="BI417">
        <v>0</v>
      </c>
      <c r="BJ417">
        <v>0</v>
      </c>
      <c r="BK417">
        <v>0</v>
      </c>
      <c r="BL417">
        <v>0</v>
      </c>
      <c r="BM417">
        <v>0</v>
      </c>
      <c r="BN417">
        <v>0</v>
      </c>
      <c r="BO417" t="s">
        <v>206</v>
      </c>
      <c r="BP417">
        <v>0</v>
      </c>
      <c r="BQ417">
        <v>1527</v>
      </c>
      <c r="BR417">
        <v>0</v>
      </c>
      <c r="BS417">
        <v>0</v>
      </c>
      <c r="BT417" t="s">
        <v>206</v>
      </c>
      <c r="BU417">
        <v>0</v>
      </c>
      <c r="BV417">
        <v>1135</v>
      </c>
      <c r="BW417">
        <v>0</v>
      </c>
      <c r="BX417">
        <v>68</v>
      </c>
      <c r="BY417" t="s">
        <v>206</v>
      </c>
      <c r="BZ417">
        <v>0</v>
      </c>
      <c r="CA417">
        <v>0</v>
      </c>
      <c r="CB417">
        <v>0</v>
      </c>
      <c r="CC417">
        <v>0</v>
      </c>
      <c r="CD417" t="s">
        <v>206</v>
      </c>
      <c r="CE417">
        <v>0</v>
      </c>
      <c r="CF417">
        <v>345</v>
      </c>
      <c r="CG417">
        <v>0</v>
      </c>
      <c r="CH417">
        <v>51</v>
      </c>
      <c r="CI417" t="s">
        <v>206</v>
      </c>
      <c r="CJ417">
        <v>0</v>
      </c>
      <c r="CK417">
        <v>40</v>
      </c>
      <c r="CL417">
        <v>0</v>
      </c>
      <c r="CM417">
        <v>76</v>
      </c>
      <c r="CN417" t="s">
        <v>206</v>
      </c>
      <c r="CO417" t="s">
        <v>207</v>
      </c>
      <c r="CP417">
        <v>0</v>
      </c>
      <c r="CQ417">
        <v>0</v>
      </c>
      <c r="CR417">
        <v>0</v>
      </c>
      <c r="CS417">
        <v>612</v>
      </c>
      <c r="CT417">
        <v>3242</v>
      </c>
      <c r="CU417" t="s">
        <v>219</v>
      </c>
      <c r="CV417">
        <v>62</v>
      </c>
      <c r="CW417">
        <v>279</v>
      </c>
      <c r="CX417">
        <v>2827</v>
      </c>
      <c r="CY417">
        <v>15550</v>
      </c>
      <c r="CZ417" t="s">
        <v>219</v>
      </c>
      <c r="DA417">
        <f>Table1[[#This Row],[i- returnees internal present household]]+Table1[[#This Row],[k- abroad returnee household]]</f>
        <v>298</v>
      </c>
      <c r="DB417">
        <f>Table1[[#This Row],[i- returnees internal present individuals]]+Table1[[#This Row],[k- abroad returnee individuals]]</f>
        <v>1341</v>
      </c>
      <c r="DC417" t="s">
        <v>219</v>
      </c>
      <c r="DD417">
        <v>260</v>
      </c>
      <c r="DE417">
        <v>1170</v>
      </c>
      <c r="DF417">
        <v>56</v>
      </c>
      <c r="DG417">
        <v>252</v>
      </c>
      <c r="DH417" t="s">
        <v>271</v>
      </c>
      <c r="DI417" t="s">
        <v>272</v>
      </c>
      <c r="DJ417" t="s">
        <v>242</v>
      </c>
      <c r="DK417" t="s">
        <v>207</v>
      </c>
      <c r="DL417">
        <v>0</v>
      </c>
      <c r="DM417">
        <v>0</v>
      </c>
      <c r="DN417" t="s">
        <v>207</v>
      </c>
      <c r="DO417" t="s">
        <v>207</v>
      </c>
      <c r="DP417" t="s">
        <v>207</v>
      </c>
      <c r="DQ417" t="s">
        <v>207</v>
      </c>
      <c r="DR417">
        <v>0</v>
      </c>
      <c r="DS417">
        <v>0</v>
      </c>
      <c r="DT417" t="s">
        <v>207</v>
      </c>
      <c r="DU417" t="s">
        <v>207</v>
      </c>
      <c r="DV417" t="s">
        <v>207</v>
      </c>
      <c r="DW417" t="s">
        <v>207</v>
      </c>
      <c r="DX417">
        <v>78</v>
      </c>
      <c r="DY417">
        <v>351</v>
      </c>
      <c r="DZ417" t="s">
        <v>271</v>
      </c>
      <c r="EA417" t="s">
        <v>482</v>
      </c>
      <c r="EB417" t="s">
        <v>242</v>
      </c>
      <c r="EC417" t="s">
        <v>207</v>
      </c>
      <c r="ED417">
        <v>126</v>
      </c>
      <c r="EE417">
        <v>567</v>
      </c>
      <c r="EF417" t="s">
        <v>271</v>
      </c>
      <c r="EG417" t="s">
        <v>483</v>
      </c>
      <c r="EH417" t="s">
        <v>210</v>
      </c>
      <c r="EI417" t="s">
        <v>207</v>
      </c>
      <c r="EJ417">
        <v>0</v>
      </c>
      <c r="EK417">
        <v>0</v>
      </c>
      <c r="EL417" t="s">
        <v>219</v>
      </c>
      <c r="EM417">
        <v>38</v>
      </c>
      <c r="EN417">
        <v>171</v>
      </c>
      <c r="EO417">
        <v>0</v>
      </c>
      <c r="EP417">
        <v>0</v>
      </c>
      <c r="EQ417" t="s">
        <v>207</v>
      </c>
      <c r="ER417" t="s">
        <v>207</v>
      </c>
      <c r="ES417" t="s">
        <v>207</v>
      </c>
      <c r="ET417" t="s">
        <v>207</v>
      </c>
      <c r="EU417">
        <v>4</v>
      </c>
      <c r="EV417">
        <v>18</v>
      </c>
      <c r="EW417" t="s">
        <v>281</v>
      </c>
      <c r="EX417" t="s">
        <v>609</v>
      </c>
      <c r="EY417" t="s">
        <v>491</v>
      </c>
      <c r="EZ417" t="s">
        <v>207</v>
      </c>
      <c r="FA417">
        <v>0</v>
      </c>
      <c r="FB417">
        <v>0</v>
      </c>
      <c r="FC417" t="s">
        <v>207</v>
      </c>
      <c r="FD417" t="s">
        <v>207</v>
      </c>
      <c r="FE417" t="s">
        <v>207</v>
      </c>
      <c r="FF417" t="s">
        <v>207</v>
      </c>
      <c r="FG417">
        <v>14</v>
      </c>
      <c r="FH417">
        <v>63</v>
      </c>
      <c r="FI417" t="s">
        <v>279</v>
      </c>
      <c r="FJ417" t="s">
        <v>414</v>
      </c>
      <c r="FK417" t="s">
        <v>491</v>
      </c>
      <c r="FL417" t="s">
        <v>207</v>
      </c>
      <c r="FM417">
        <v>20</v>
      </c>
      <c r="FN417">
        <v>90</v>
      </c>
      <c r="FO417" t="s">
        <v>281</v>
      </c>
      <c r="FP417" t="s">
        <v>484</v>
      </c>
      <c r="FQ417" t="s">
        <v>491</v>
      </c>
      <c r="FR417" t="s">
        <v>207</v>
      </c>
      <c r="FS417">
        <v>0</v>
      </c>
      <c r="FT417">
        <v>0</v>
      </c>
      <c r="FU417">
        <v>160</v>
      </c>
      <c r="FV417">
        <v>720</v>
      </c>
      <c r="FW417">
        <v>112</v>
      </c>
      <c r="FX417">
        <v>504</v>
      </c>
      <c r="FY417">
        <v>26</v>
      </c>
      <c r="FZ417">
        <v>117</v>
      </c>
      <c r="GA417">
        <v>0</v>
      </c>
      <c r="GB417">
        <v>0</v>
      </c>
      <c r="GC417" t="s">
        <v>219</v>
      </c>
      <c r="GD417">
        <v>68</v>
      </c>
      <c r="GE417">
        <v>306</v>
      </c>
      <c r="GF417" t="s">
        <v>219</v>
      </c>
      <c r="GG417" t="s">
        <v>271</v>
      </c>
      <c r="GH417" t="s">
        <v>482</v>
      </c>
      <c r="GI417" t="s">
        <v>219</v>
      </c>
      <c r="GJ417" t="s">
        <v>281</v>
      </c>
      <c r="GK417" t="s">
        <v>219</v>
      </c>
      <c r="GL417">
        <v>44</v>
      </c>
      <c r="GM417">
        <v>198</v>
      </c>
      <c r="GN417" t="s">
        <v>219</v>
      </c>
      <c r="GO417" t="s">
        <v>211</v>
      </c>
      <c r="GP417" t="s">
        <v>212</v>
      </c>
      <c r="GQ417" t="s">
        <v>211</v>
      </c>
      <c r="GR417" t="s">
        <v>1515</v>
      </c>
    </row>
    <row r="418" spans="1:200" x14ac:dyDescent="0.2">
      <c r="A418" t="s">
        <v>383</v>
      </c>
      <c r="B418" t="s">
        <v>384</v>
      </c>
      <c r="C418" t="s">
        <v>765</v>
      </c>
      <c r="D418" t="s">
        <v>766</v>
      </c>
      <c r="E418" t="s">
        <v>1516</v>
      </c>
      <c r="F418" t="s">
        <v>1517</v>
      </c>
      <c r="G418">
        <v>9</v>
      </c>
      <c r="H418">
        <v>9</v>
      </c>
      <c r="I418" t="s">
        <v>206</v>
      </c>
      <c r="J418">
        <v>0</v>
      </c>
      <c r="K418">
        <v>0</v>
      </c>
      <c r="L418">
        <v>0</v>
      </c>
      <c r="M418">
        <v>0</v>
      </c>
      <c r="N418" t="s">
        <v>207</v>
      </c>
      <c r="O418" t="s">
        <v>207</v>
      </c>
      <c r="P418">
        <v>0</v>
      </c>
      <c r="Q418">
        <v>0</v>
      </c>
      <c r="R418" t="s">
        <v>207</v>
      </c>
      <c r="S418" t="s">
        <v>207</v>
      </c>
      <c r="T418">
        <v>0</v>
      </c>
      <c r="U418">
        <v>0</v>
      </c>
      <c r="V418" t="s">
        <v>207</v>
      </c>
      <c r="W418" t="s">
        <v>207</v>
      </c>
      <c r="X418">
        <v>0</v>
      </c>
      <c r="Y418">
        <v>0</v>
      </c>
      <c r="Z418" t="s">
        <v>207</v>
      </c>
      <c r="AA418" t="s">
        <v>207</v>
      </c>
      <c r="AB418">
        <v>0</v>
      </c>
      <c r="AC418">
        <v>0</v>
      </c>
      <c r="AD418" t="s">
        <v>207</v>
      </c>
      <c r="AE418" t="s">
        <v>207</v>
      </c>
      <c r="AF418">
        <v>0</v>
      </c>
      <c r="AG418">
        <v>0</v>
      </c>
      <c r="AH418" t="s">
        <v>207</v>
      </c>
      <c r="AI418" t="s">
        <v>207</v>
      </c>
      <c r="AJ418">
        <v>0</v>
      </c>
      <c r="AK418">
        <v>0</v>
      </c>
      <c r="AL418" t="s">
        <v>206</v>
      </c>
      <c r="AM418">
        <v>0</v>
      </c>
      <c r="AN418">
        <v>0</v>
      </c>
      <c r="AO418">
        <v>0</v>
      </c>
      <c r="AP418">
        <v>0</v>
      </c>
      <c r="AQ418" t="s">
        <v>207</v>
      </c>
      <c r="AR418" t="s">
        <v>207</v>
      </c>
      <c r="AS418">
        <v>0</v>
      </c>
      <c r="AT418">
        <v>0</v>
      </c>
      <c r="AU418" t="s">
        <v>207</v>
      </c>
      <c r="AV418" t="s">
        <v>207</v>
      </c>
      <c r="AW418">
        <v>0</v>
      </c>
      <c r="AX418">
        <v>0</v>
      </c>
      <c r="AY418" t="s">
        <v>207</v>
      </c>
      <c r="AZ418" t="s">
        <v>207</v>
      </c>
      <c r="BA418">
        <v>0</v>
      </c>
      <c r="BB418">
        <v>0</v>
      </c>
      <c r="BC418" t="s">
        <v>207</v>
      </c>
      <c r="BD418" t="s">
        <v>207</v>
      </c>
      <c r="BE418">
        <v>0</v>
      </c>
      <c r="BF418">
        <v>0</v>
      </c>
      <c r="BG418" t="s">
        <v>207</v>
      </c>
      <c r="BH418" t="s">
        <v>207</v>
      </c>
      <c r="BI418">
        <v>0</v>
      </c>
      <c r="BJ418">
        <v>0</v>
      </c>
      <c r="BK418">
        <v>0</v>
      </c>
      <c r="BL418">
        <v>0</v>
      </c>
      <c r="BM418">
        <v>0</v>
      </c>
      <c r="BN418">
        <v>0</v>
      </c>
      <c r="BO418" t="s">
        <v>206</v>
      </c>
      <c r="BP418">
        <v>0</v>
      </c>
      <c r="BQ418">
        <v>0</v>
      </c>
      <c r="BR418">
        <v>0</v>
      </c>
      <c r="BS418">
        <v>0</v>
      </c>
      <c r="BT418" t="s">
        <v>206</v>
      </c>
      <c r="BU418">
        <v>0</v>
      </c>
      <c r="BV418">
        <v>0</v>
      </c>
      <c r="BW418">
        <v>0</v>
      </c>
      <c r="BX418">
        <v>0</v>
      </c>
      <c r="BY418" t="s">
        <v>206</v>
      </c>
      <c r="BZ418">
        <v>0</v>
      </c>
      <c r="CA418">
        <v>0</v>
      </c>
      <c r="CB418">
        <v>0</v>
      </c>
      <c r="CC418">
        <v>0</v>
      </c>
      <c r="CD418" t="s">
        <v>206</v>
      </c>
      <c r="CE418">
        <v>0</v>
      </c>
      <c r="CF418">
        <v>0</v>
      </c>
      <c r="CG418">
        <v>0</v>
      </c>
      <c r="CH418">
        <v>0</v>
      </c>
      <c r="CI418" t="s">
        <v>206</v>
      </c>
      <c r="CJ418">
        <v>0</v>
      </c>
      <c r="CK418">
        <v>0</v>
      </c>
      <c r="CL418">
        <v>0</v>
      </c>
      <c r="CM418">
        <v>0</v>
      </c>
      <c r="CN418" t="s">
        <v>206</v>
      </c>
      <c r="CO418" t="s">
        <v>207</v>
      </c>
      <c r="CP418">
        <v>0</v>
      </c>
      <c r="CQ418">
        <v>0</v>
      </c>
      <c r="CR418">
        <v>0</v>
      </c>
      <c r="CS418">
        <v>0</v>
      </c>
      <c r="CT418">
        <v>0</v>
      </c>
      <c r="CU418" t="s">
        <v>206</v>
      </c>
      <c r="CV418">
        <v>0</v>
      </c>
      <c r="CW418">
        <v>0</v>
      </c>
      <c r="CX418">
        <v>3544</v>
      </c>
      <c r="CY418">
        <v>19493</v>
      </c>
      <c r="CZ418" t="s">
        <v>219</v>
      </c>
      <c r="DA418">
        <f>Table1[[#This Row],[i- returnees internal present household]]+Table1[[#This Row],[k- abroad returnee household]]</f>
        <v>1700</v>
      </c>
      <c r="DB418">
        <f>Table1[[#This Row],[i- returnees internal present individuals]]+Table1[[#This Row],[k- abroad returnee individuals]]</f>
        <v>10303</v>
      </c>
      <c r="DC418" t="s">
        <v>206</v>
      </c>
      <c r="DD418">
        <v>0</v>
      </c>
      <c r="DE418">
        <v>0</v>
      </c>
      <c r="DF418">
        <v>0</v>
      </c>
      <c r="DG418">
        <v>0</v>
      </c>
      <c r="DH418" t="s">
        <v>207</v>
      </c>
      <c r="DI418" t="s">
        <v>207</v>
      </c>
      <c r="DJ418" t="s">
        <v>207</v>
      </c>
      <c r="DK418" t="s">
        <v>207</v>
      </c>
      <c r="DL418">
        <v>0</v>
      </c>
      <c r="DM418">
        <v>0</v>
      </c>
      <c r="DN418" t="s">
        <v>207</v>
      </c>
      <c r="DO418" t="s">
        <v>207</v>
      </c>
      <c r="DP418" t="s">
        <v>207</v>
      </c>
      <c r="DQ418" t="s">
        <v>207</v>
      </c>
      <c r="DR418">
        <v>0</v>
      </c>
      <c r="DS418">
        <v>0</v>
      </c>
      <c r="DT418" t="s">
        <v>207</v>
      </c>
      <c r="DU418" t="s">
        <v>207</v>
      </c>
      <c r="DV418" t="s">
        <v>207</v>
      </c>
      <c r="DW418" t="s">
        <v>207</v>
      </c>
      <c r="DX418">
        <v>0</v>
      </c>
      <c r="DY418">
        <v>0</v>
      </c>
      <c r="DZ418" t="s">
        <v>207</v>
      </c>
      <c r="EA418" t="s">
        <v>207</v>
      </c>
      <c r="EB418" t="s">
        <v>207</v>
      </c>
      <c r="EC418" t="s">
        <v>207</v>
      </c>
      <c r="ED418">
        <v>0</v>
      </c>
      <c r="EE418">
        <v>0</v>
      </c>
      <c r="EF418" t="s">
        <v>207</v>
      </c>
      <c r="EG418" t="s">
        <v>207</v>
      </c>
      <c r="EH418" t="s">
        <v>207</v>
      </c>
      <c r="EI418" t="s">
        <v>207</v>
      </c>
      <c r="EJ418">
        <v>0</v>
      </c>
      <c r="EK418">
        <v>0</v>
      </c>
      <c r="EL418" t="s">
        <v>219</v>
      </c>
      <c r="EM418">
        <v>1700</v>
      </c>
      <c r="EN418">
        <v>10303</v>
      </c>
      <c r="EO418">
        <v>270</v>
      </c>
      <c r="EP418">
        <v>1638</v>
      </c>
      <c r="EQ418" t="s">
        <v>277</v>
      </c>
      <c r="ER418" t="s">
        <v>278</v>
      </c>
      <c r="ES418" t="s">
        <v>210</v>
      </c>
      <c r="ET418" t="s">
        <v>207</v>
      </c>
      <c r="EU418">
        <v>305</v>
      </c>
      <c r="EV418">
        <v>1849</v>
      </c>
      <c r="EW418" t="s">
        <v>277</v>
      </c>
      <c r="EX418" t="s">
        <v>278</v>
      </c>
      <c r="EY418" t="s">
        <v>210</v>
      </c>
      <c r="EZ418" t="s">
        <v>207</v>
      </c>
      <c r="FA418">
        <v>420</v>
      </c>
      <c r="FB418">
        <v>2358</v>
      </c>
      <c r="FC418" t="s">
        <v>277</v>
      </c>
      <c r="FD418" t="s">
        <v>278</v>
      </c>
      <c r="FE418" t="s">
        <v>210</v>
      </c>
      <c r="FF418" t="s">
        <v>207</v>
      </c>
      <c r="FG418">
        <v>367</v>
      </c>
      <c r="FH418">
        <v>2362</v>
      </c>
      <c r="FI418" t="s">
        <v>277</v>
      </c>
      <c r="FJ418" t="s">
        <v>278</v>
      </c>
      <c r="FK418" t="s">
        <v>364</v>
      </c>
      <c r="FL418" t="s">
        <v>207</v>
      </c>
      <c r="FM418">
        <v>338</v>
      </c>
      <c r="FN418">
        <v>2096</v>
      </c>
      <c r="FO418" t="s">
        <v>277</v>
      </c>
      <c r="FP418" t="s">
        <v>278</v>
      </c>
      <c r="FQ418" t="s">
        <v>364</v>
      </c>
      <c r="FR418" t="s">
        <v>207</v>
      </c>
      <c r="FS418">
        <v>0</v>
      </c>
      <c r="FT418">
        <v>0</v>
      </c>
      <c r="FU418">
        <v>738</v>
      </c>
      <c r="FV418">
        <v>4268</v>
      </c>
      <c r="FW418">
        <v>690</v>
      </c>
      <c r="FX418">
        <v>4082</v>
      </c>
      <c r="FY418">
        <v>272</v>
      </c>
      <c r="FZ418">
        <v>1953</v>
      </c>
      <c r="GA418">
        <v>0</v>
      </c>
      <c r="GB418">
        <v>0</v>
      </c>
      <c r="GC418" t="s">
        <v>219</v>
      </c>
      <c r="GD418">
        <v>71</v>
      </c>
      <c r="GE418">
        <v>426</v>
      </c>
      <c r="GF418" t="s">
        <v>206</v>
      </c>
      <c r="GG418" t="s">
        <v>207</v>
      </c>
      <c r="GH418" t="s">
        <v>207</v>
      </c>
      <c r="GI418" t="s">
        <v>219</v>
      </c>
      <c r="GJ418" t="s">
        <v>277</v>
      </c>
      <c r="GK418" t="s">
        <v>219</v>
      </c>
      <c r="GL418">
        <v>20</v>
      </c>
      <c r="GM418">
        <v>89</v>
      </c>
      <c r="GN418" t="s">
        <v>206</v>
      </c>
      <c r="GO418" t="s">
        <v>211</v>
      </c>
      <c r="GP418" t="s">
        <v>212</v>
      </c>
      <c r="GQ418" t="s">
        <v>257</v>
      </c>
      <c r="GR418" t="s">
        <v>220</v>
      </c>
    </row>
    <row r="419" spans="1:200" x14ac:dyDescent="0.2">
      <c r="A419" t="s">
        <v>261</v>
      </c>
      <c r="B419" t="s">
        <v>262</v>
      </c>
      <c r="C419" t="s">
        <v>709</v>
      </c>
      <c r="D419" t="s">
        <v>524</v>
      </c>
      <c r="E419" t="s">
        <v>1518</v>
      </c>
      <c r="F419" t="s">
        <v>1519</v>
      </c>
      <c r="G419">
        <v>9</v>
      </c>
      <c r="H419">
        <v>9</v>
      </c>
      <c r="I419" t="s">
        <v>219</v>
      </c>
      <c r="J419">
        <v>210</v>
      </c>
      <c r="K419">
        <v>973</v>
      </c>
      <c r="L419">
        <v>0</v>
      </c>
      <c r="M419">
        <v>0</v>
      </c>
      <c r="N419" t="s">
        <v>207</v>
      </c>
      <c r="O419" t="s">
        <v>207</v>
      </c>
      <c r="P419">
        <v>160</v>
      </c>
      <c r="Q419">
        <v>777</v>
      </c>
      <c r="R419" t="s">
        <v>216</v>
      </c>
      <c r="S419" t="s">
        <v>255</v>
      </c>
      <c r="T419">
        <v>8</v>
      </c>
      <c r="U419">
        <v>70</v>
      </c>
      <c r="V419" t="s">
        <v>262</v>
      </c>
      <c r="W419" t="s">
        <v>362</v>
      </c>
      <c r="X419">
        <v>0</v>
      </c>
      <c r="Y419">
        <v>0</v>
      </c>
      <c r="Z419" t="s">
        <v>207</v>
      </c>
      <c r="AA419" t="s">
        <v>207</v>
      </c>
      <c r="AB419">
        <v>20</v>
      </c>
      <c r="AC419">
        <v>60</v>
      </c>
      <c r="AD419" t="s">
        <v>262</v>
      </c>
      <c r="AE419" t="s">
        <v>524</v>
      </c>
      <c r="AF419">
        <v>22</v>
      </c>
      <c r="AG419">
        <v>66</v>
      </c>
      <c r="AH419" t="s">
        <v>253</v>
      </c>
      <c r="AI419" t="s">
        <v>254</v>
      </c>
      <c r="AJ419">
        <v>0</v>
      </c>
      <c r="AK419">
        <v>0</v>
      </c>
      <c r="AL419" t="s">
        <v>206</v>
      </c>
      <c r="AM419">
        <v>0</v>
      </c>
      <c r="AN419">
        <v>0</v>
      </c>
      <c r="AO419">
        <v>0</v>
      </c>
      <c r="AP419">
        <v>0</v>
      </c>
      <c r="AQ419" t="s">
        <v>207</v>
      </c>
      <c r="AR419" t="s">
        <v>207</v>
      </c>
      <c r="AS419">
        <v>0</v>
      </c>
      <c r="AT419">
        <v>0</v>
      </c>
      <c r="AU419" t="s">
        <v>207</v>
      </c>
      <c r="AV419" t="s">
        <v>207</v>
      </c>
      <c r="AW419">
        <v>0</v>
      </c>
      <c r="AX419">
        <v>0</v>
      </c>
      <c r="AY419" t="s">
        <v>207</v>
      </c>
      <c r="AZ419" t="s">
        <v>207</v>
      </c>
      <c r="BA419">
        <v>0</v>
      </c>
      <c r="BB419">
        <v>0</v>
      </c>
      <c r="BC419" t="s">
        <v>207</v>
      </c>
      <c r="BD419" t="s">
        <v>207</v>
      </c>
      <c r="BE419">
        <v>0</v>
      </c>
      <c r="BF419">
        <v>0</v>
      </c>
      <c r="BG419" t="s">
        <v>207</v>
      </c>
      <c r="BH419" t="s">
        <v>207</v>
      </c>
      <c r="BI419">
        <v>0</v>
      </c>
      <c r="BJ419">
        <v>0</v>
      </c>
      <c r="BK419">
        <v>0</v>
      </c>
      <c r="BL419">
        <v>0</v>
      </c>
      <c r="BM419">
        <v>0</v>
      </c>
      <c r="BN419">
        <v>0</v>
      </c>
      <c r="BO419" t="s">
        <v>206</v>
      </c>
      <c r="BP419">
        <v>777</v>
      </c>
      <c r="BQ419">
        <v>0</v>
      </c>
      <c r="BR419">
        <v>0</v>
      </c>
      <c r="BS419">
        <v>0</v>
      </c>
      <c r="BT419" t="s">
        <v>206</v>
      </c>
      <c r="BU419">
        <v>70</v>
      </c>
      <c r="BV419">
        <v>0</v>
      </c>
      <c r="BW419">
        <v>0</v>
      </c>
      <c r="BX419">
        <v>0</v>
      </c>
      <c r="BY419" t="s">
        <v>206</v>
      </c>
      <c r="BZ419">
        <v>0</v>
      </c>
      <c r="CA419">
        <v>0</v>
      </c>
      <c r="CB419">
        <v>0</v>
      </c>
      <c r="CC419">
        <v>0</v>
      </c>
      <c r="CD419" t="s">
        <v>206</v>
      </c>
      <c r="CE419">
        <v>60</v>
      </c>
      <c r="CF419">
        <v>0</v>
      </c>
      <c r="CG419">
        <v>0</v>
      </c>
      <c r="CH419">
        <v>0</v>
      </c>
      <c r="CI419" t="s">
        <v>206</v>
      </c>
      <c r="CJ419">
        <v>66</v>
      </c>
      <c r="CK419">
        <v>0</v>
      </c>
      <c r="CL419">
        <v>0</v>
      </c>
      <c r="CM419">
        <v>0</v>
      </c>
      <c r="CN419" t="s">
        <v>206</v>
      </c>
      <c r="CO419" t="s">
        <v>207</v>
      </c>
      <c r="CP419">
        <v>0</v>
      </c>
      <c r="CQ419">
        <v>0</v>
      </c>
      <c r="CR419">
        <v>0</v>
      </c>
      <c r="CS419">
        <v>210</v>
      </c>
      <c r="CT419">
        <v>973</v>
      </c>
      <c r="CU419" t="s">
        <v>206</v>
      </c>
      <c r="CV419">
        <v>0</v>
      </c>
      <c r="CW419">
        <v>0</v>
      </c>
      <c r="CX419">
        <v>551</v>
      </c>
      <c r="CY419">
        <v>1222</v>
      </c>
      <c r="CZ419" t="s">
        <v>219</v>
      </c>
      <c r="DA419">
        <f>Table1[[#This Row],[i- returnees internal present household]]+Table1[[#This Row],[k- abroad returnee household]]</f>
        <v>692</v>
      </c>
      <c r="DB419">
        <f>Table1[[#This Row],[i- returnees internal present individuals]]+Table1[[#This Row],[k- abroad returnee individuals]]</f>
        <v>2829</v>
      </c>
      <c r="DC419" t="s">
        <v>206</v>
      </c>
      <c r="DD419">
        <v>0</v>
      </c>
      <c r="DE419">
        <v>0</v>
      </c>
      <c r="DF419">
        <v>0</v>
      </c>
      <c r="DG419">
        <v>0</v>
      </c>
      <c r="DH419" t="s">
        <v>207</v>
      </c>
      <c r="DI419" t="s">
        <v>207</v>
      </c>
      <c r="DJ419" t="s">
        <v>207</v>
      </c>
      <c r="DK419" t="s">
        <v>207</v>
      </c>
      <c r="DL419">
        <v>0</v>
      </c>
      <c r="DM419">
        <v>0</v>
      </c>
      <c r="DN419" t="s">
        <v>207</v>
      </c>
      <c r="DO419" t="s">
        <v>207</v>
      </c>
      <c r="DP419" t="s">
        <v>207</v>
      </c>
      <c r="DQ419" t="s">
        <v>207</v>
      </c>
      <c r="DR419">
        <v>0</v>
      </c>
      <c r="DS419">
        <v>0</v>
      </c>
      <c r="DT419" t="s">
        <v>207</v>
      </c>
      <c r="DU419" t="s">
        <v>207</v>
      </c>
      <c r="DV419" t="s">
        <v>207</v>
      </c>
      <c r="DW419" t="s">
        <v>207</v>
      </c>
      <c r="DX419">
        <v>0</v>
      </c>
      <c r="DY419">
        <v>0</v>
      </c>
      <c r="DZ419" t="s">
        <v>207</v>
      </c>
      <c r="EA419" t="s">
        <v>207</v>
      </c>
      <c r="EB419" t="s">
        <v>207</v>
      </c>
      <c r="EC419" t="s">
        <v>207</v>
      </c>
      <c r="ED419">
        <v>0</v>
      </c>
      <c r="EE419">
        <v>0</v>
      </c>
      <c r="EF419" t="s">
        <v>207</v>
      </c>
      <c r="EG419" t="s">
        <v>207</v>
      </c>
      <c r="EH419" t="s">
        <v>207</v>
      </c>
      <c r="EI419" t="s">
        <v>207</v>
      </c>
      <c r="EJ419">
        <v>0</v>
      </c>
      <c r="EK419">
        <v>0</v>
      </c>
      <c r="EL419" t="s">
        <v>219</v>
      </c>
      <c r="EM419">
        <v>692</v>
      </c>
      <c r="EN419">
        <v>2829</v>
      </c>
      <c r="EO419">
        <v>159</v>
      </c>
      <c r="EP419">
        <v>492</v>
      </c>
      <c r="EQ419" t="s">
        <v>281</v>
      </c>
      <c r="ER419" t="s">
        <v>484</v>
      </c>
      <c r="ES419" t="s">
        <v>210</v>
      </c>
      <c r="ET419" t="s">
        <v>207</v>
      </c>
      <c r="EU419">
        <v>184</v>
      </c>
      <c r="EV419">
        <v>1204</v>
      </c>
      <c r="EW419" t="s">
        <v>281</v>
      </c>
      <c r="EX419" t="s">
        <v>484</v>
      </c>
      <c r="EY419" t="s">
        <v>210</v>
      </c>
      <c r="EZ419" t="s">
        <v>207</v>
      </c>
      <c r="FA419">
        <v>92</v>
      </c>
      <c r="FB419">
        <v>484</v>
      </c>
      <c r="FC419" t="s">
        <v>281</v>
      </c>
      <c r="FD419" t="s">
        <v>484</v>
      </c>
      <c r="FE419" t="s">
        <v>210</v>
      </c>
      <c r="FF419" t="s">
        <v>207</v>
      </c>
      <c r="FG419">
        <v>232</v>
      </c>
      <c r="FH419">
        <v>562</v>
      </c>
      <c r="FI419" t="s">
        <v>281</v>
      </c>
      <c r="FJ419" t="s">
        <v>484</v>
      </c>
      <c r="FK419" t="s">
        <v>210</v>
      </c>
      <c r="FL419" t="s">
        <v>207</v>
      </c>
      <c r="FM419">
        <v>25</v>
      </c>
      <c r="FN419">
        <v>87</v>
      </c>
      <c r="FO419" t="s">
        <v>281</v>
      </c>
      <c r="FP419" t="s">
        <v>484</v>
      </c>
      <c r="FQ419" t="s">
        <v>210</v>
      </c>
      <c r="FR419" t="s">
        <v>207</v>
      </c>
      <c r="FS419">
        <v>0</v>
      </c>
      <c r="FT419">
        <v>0</v>
      </c>
      <c r="FU419">
        <v>0</v>
      </c>
      <c r="FV419">
        <v>0</v>
      </c>
      <c r="FW419">
        <v>692</v>
      </c>
      <c r="FX419">
        <v>2829</v>
      </c>
      <c r="FY419">
        <v>0</v>
      </c>
      <c r="FZ419">
        <v>0</v>
      </c>
      <c r="GA419">
        <v>0</v>
      </c>
      <c r="GB419">
        <v>0</v>
      </c>
      <c r="GC419" t="s">
        <v>219</v>
      </c>
      <c r="GD419">
        <v>102</v>
      </c>
      <c r="GE419">
        <v>493</v>
      </c>
      <c r="GF419" t="s">
        <v>219</v>
      </c>
      <c r="GG419" t="s">
        <v>262</v>
      </c>
      <c r="GH419" t="s">
        <v>524</v>
      </c>
      <c r="GI419" t="s">
        <v>219</v>
      </c>
      <c r="GJ419" t="s">
        <v>281</v>
      </c>
      <c r="GK419" t="s">
        <v>219</v>
      </c>
      <c r="GL419">
        <v>52</v>
      </c>
      <c r="GM419">
        <v>229</v>
      </c>
      <c r="GN419" t="s">
        <v>219</v>
      </c>
      <c r="GO419" t="s">
        <v>212</v>
      </c>
      <c r="GP419" t="s">
        <v>211</v>
      </c>
      <c r="GQ419" t="s">
        <v>211</v>
      </c>
      <c r="GR419" t="s">
        <v>220</v>
      </c>
    </row>
    <row r="420" spans="1:200" x14ac:dyDescent="0.2">
      <c r="A420" t="s">
        <v>231</v>
      </c>
      <c r="B420" t="s">
        <v>232</v>
      </c>
      <c r="C420" t="s">
        <v>1127</v>
      </c>
      <c r="D420" t="s">
        <v>834</v>
      </c>
      <c r="E420" t="s">
        <v>1520</v>
      </c>
      <c r="F420" t="s">
        <v>1521</v>
      </c>
      <c r="G420">
        <v>9</v>
      </c>
      <c r="H420">
        <v>9</v>
      </c>
      <c r="I420" t="s">
        <v>219</v>
      </c>
      <c r="J420">
        <v>943</v>
      </c>
      <c r="K420">
        <v>4746</v>
      </c>
      <c r="L420">
        <v>0</v>
      </c>
      <c r="M420">
        <v>0</v>
      </c>
      <c r="N420" t="s">
        <v>207</v>
      </c>
      <c r="O420" t="s">
        <v>207</v>
      </c>
      <c r="P420">
        <v>24</v>
      </c>
      <c r="Q420">
        <v>98</v>
      </c>
      <c r="R420" t="s">
        <v>232</v>
      </c>
      <c r="S420" t="s">
        <v>1058</v>
      </c>
      <c r="T420">
        <v>60</v>
      </c>
      <c r="U420">
        <v>275</v>
      </c>
      <c r="V420" t="s">
        <v>232</v>
      </c>
      <c r="W420" t="s">
        <v>1058</v>
      </c>
      <c r="X420">
        <v>275</v>
      </c>
      <c r="Y420">
        <v>1359</v>
      </c>
      <c r="Z420" t="s">
        <v>232</v>
      </c>
      <c r="AA420" t="s">
        <v>1058</v>
      </c>
      <c r="AB420">
        <v>346</v>
      </c>
      <c r="AC420">
        <v>1801</v>
      </c>
      <c r="AD420" t="s">
        <v>232</v>
      </c>
      <c r="AE420" t="s">
        <v>1058</v>
      </c>
      <c r="AF420">
        <v>238</v>
      </c>
      <c r="AG420">
        <v>1213</v>
      </c>
      <c r="AH420" t="s">
        <v>232</v>
      </c>
      <c r="AI420" t="s">
        <v>1058</v>
      </c>
      <c r="AJ420">
        <v>0</v>
      </c>
      <c r="AK420">
        <v>0</v>
      </c>
      <c r="AL420" t="s">
        <v>206</v>
      </c>
      <c r="AM420">
        <v>0</v>
      </c>
      <c r="AN420">
        <v>0</v>
      </c>
      <c r="AO420">
        <v>0</v>
      </c>
      <c r="AP420">
        <v>0</v>
      </c>
      <c r="AQ420" t="s">
        <v>207</v>
      </c>
      <c r="AR420" t="s">
        <v>207</v>
      </c>
      <c r="AS420">
        <v>0</v>
      </c>
      <c r="AT420">
        <v>0</v>
      </c>
      <c r="AU420" t="s">
        <v>207</v>
      </c>
      <c r="AV420" t="s">
        <v>207</v>
      </c>
      <c r="AW420">
        <v>0</v>
      </c>
      <c r="AX420">
        <v>0</v>
      </c>
      <c r="AY420" t="s">
        <v>207</v>
      </c>
      <c r="AZ420" t="s">
        <v>207</v>
      </c>
      <c r="BA420">
        <v>0</v>
      </c>
      <c r="BB420">
        <v>0</v>
      </c>
      <c r="BC420" t="s">
        <v>207</v>
      </c>
      <c r="BD420" t="s">
        <v>207</v>
      </c>
      <c r="BE420">
        <v>0</v>
      </c>
      <c r="BF420">
        <v>0</v>
      </c>
      <c r="BG420" t="s">
        <v>207</v>
      </c>
      <c r="BH420" t="s">
        <v>207</v>
      </c>
      <c r="BI420">
        <v>0</v>
      </c>
      <c r="BJ420">
        <v>0</v>
      </c>
      <c r="BK420">
        <v>0</v>
      </c>
      <c r="BL420">
        <v>0</v>
      </c>
      <c r="BM420">
        <v>0</v>
      </c>
      <c r="BN420">
        <v>0</v>
      </c>
      <c r="BO420" t="s">
        <v>206</v>
      </c>
      <c r="BP420">
        <v>0</v>
      </c>
      <c r="BQ420">
        <v>98</v>
      </c>
      <c r="BR420">
        <v>0</v>
      </c>
      <c r="BS420">
        <v>0</v>
      </c>
      <c r="BT420" t="s">
        <v>206</v>
      </c>
      <c r="BU420">
        <v>0</v>
      </c>
      <c r="BV420">
        <v>275</v>
      </c>
      <c r="BW420">
        <v>0</v>
      </c>
      <c r="BX420">
        <v>0</v>
      </c>
      <c r="BY420" t="s">
        <v>206</v>
      </c>
      <c r="BZ420">
        <v>0</v>
      </c>
      <c r="CA420">
        <v>1359</v>
      </c>
      <c r="CB420">
        <v>0</v>
      </c>
      <c r="CC420">
        <v>0</v>
      </c>
      <c r="CD420" t="s">
        <v>206</v>
      </c>
      <c r="CE420">
        <v>0</v>
      </c>
      <c r="CF420">
        <v>1801</v>
      </c>
      <c r="CG420">
        <v>0</v>
      </c>
      <c r="CH420">
        <v>0</v>
      </c>
      <c r="CI420" t="s">
        <v>206</v>
      </c>
      <c r="CJ420">
        <v>0</v>
      </c>
      <c r="CK420">
        <v>1213</v>
      </c>
      <c r="CL420">
        <v>0</v>
      </c>
      <c r="CM420">
        <v>0</v>
      </c>
      <c r="CN420" t="s">
        <v>206</v>
      </c>
      <c r="CO420" t="s">
        <v>207</v>
      </c>
      <c r="CP420">
        <v>0</v>
      </c>
      <c r="CQ420">
        <v>0</v>
      </c>
      <c r="CR420">
        <v>0</v>
      </c>
      <c r="CS420">
        <v>943</v>
      </c>
      <c r="CT420">
        <v>4746</v>
      </c>
      <c r="CU420" t="s">
        <v>206</v>
      </c>
      <c r="CV420">
        <v>0</v>
      </c>
      <c r="CW420">
        <v>0</v>
      </c>
      <c r="CX420">
        <v>491</v>
      </c>
      <c r="CY420">
        <v>5321</v>
      </c>
      <c r="CZ420" t="s">
        <v>219</v>
      </c>
      <c r="DA420">
        <f>Table1[[#This Row],[i- returnees internal present household]]+Table1[[#This Row],[k- abroad returnee household]]</f>
        <v>248</v>
      </c>
      <c r="DB420">
        <f>Table1[[#This Row],[i- returnees internal present individuals]]+Table1[[#This Row],[k- abroad returnee individuals]]</f>
        <v>1359</v>
      </c>
      <c r="DC420" t="s">
        <v>219</v>
      </c>
      <c r="DD420">
        <v>248</v>
      </c>
      <c r="DE420">
        <v>1359</v>
      </c>
      <c r="DF420">
        <v>66</v>
      </c>
      <c r="DG420">
        <v>356</v>
      </c>
      <c r="DH420" t="s">
        <v>232</v>
      </c>
      <c r="DI420" t="s">
        <v>1058</v>
      </c>
      <c r="DJ420" t="s">
        <v>491</v>
      </c>
      <c r="DK420" t="s">
        <v>207</v>
      </c>
      <c r="DL420">
        <v>47</v>
      </c>
      <c r="DM420">
        <v>253</v>
      </c>
      <c r="DN420" t="s">
        <v>232</v>
      </c>
      <c r="DO420" t="s">
        <v>1058</v>
      </c>
      <c r="DP420" t="s">
        <v>491</v>
      </c>
      <c r="DQ420" t="s">
        <v>207</v>
      </c>
      <c r="DR420">
        <v>59</v>
      </c>
      <c r="DS420">
        <v>324</v>
      </c>
      <c r="DT420" t="s">
        <v>232</v>
      </c>
      <c r="DU420" t="s">
        <v>1058</v>
      </c>
      <c r="DV420" t="s">
        <v>491</v>
      </c>
      <c r="DW420" t="s">
        <v>207</v>
      </c>
      <c r="DX420">
        <v>23</v>
      </c>
      <c r="DY420">
        <v>137</v>
      </c>
      <c r="DZ420" t="s">
        <v>232</v>
      </c>
      <c r="EA420" t="s">
        <v>1058</v>
      </c>
      <c r="EB420" t="s">
        <v>491</v>
      </c>
      <c r="EC420" t="s">
        <v>207</v>
      </c>
      <c r="ED420">
        <v>53</v>
      </c>
      <c r="EE420">
        <v>289</v>
      </c>
      <c r="EF420" t="s">
        <v>232</v>
      </c>
      <c r="EG420" t="s">
        <v>1058</v>
      </c>
      <c r="EH420" t="s">
        <v>491</v>
      </c>
      <c r="EI420" t="s">
        <v>207</v>
      </c>
      <c r="EJ420">
        <v>0</v>
      </c>
      <c r="EK420">
        <v>0</v>
      </c>
      <c r="EL420" t="s">
        <v>206</v>
      </c>
      <c r="EM420">
        <v>0</v>
      </c>
      <c r="EN420">
        <v>0</v>
      </c>
      <c r="EO420">
        <v>0</v>
      </c>
      <c r="EP420">
        <v>0</v>
      </c>
      <c r="EQ420" t="s">
        <v>207</v>
      </c>
      <c r="ER420" t="s">
        <v>207</v>
      </c>
      <c r="ES420" t="s">
        <v>207</v>
      </c>
      <c r="ET420" t="s">
        <v>207</v>
      </c>
      <c r="EU420">
        <v>0</v>
      </c>
      <c r="EV420">
        <v>0</v>
      </c>
      <c r="EW420" t="s">
        <v>207</v>
      </c>
      <c r="EX420" t="s">
        <v>207</v>
      </c>
      <c r="EY420" t="s">
        <v>207</v>
      </c>
      <c r="EZ420" t="s">
        <v>207</v>
      </c>
      <c r="FA420">
        <v>0</v>
      </c>
      <c r="FB420">
        <v>0</v>
      </c>
      <c r="FC420" t="s">
        <v>207</v>
      </c>
      <c r="FD420" t="s">
        <v>207</v>
      </c>
      <c r="FE420" t="s">
        <v>207</v>
      </c>
      <c r="FF420" t="s">
        <v>207</v>
      </c>
      <c r="FG420">
        <v>0</v>
      </c>
      <c r="FH420">
        <v>0</v>
      </c>
      <c r="FI420" t="s">
        <v>207</v>
      </c>
      <c r="FJ420" t="s">
        <v>207</v>
      </c>
      <c r="FK420" t="s">
        <v>207</v>
      </c>
      <c r="FL420" t="s">
        <v>207</v>
      </c>
      <c r="FM420">
        <v>0</v>
      </c>
      <c r="FN420">
        <v>0</v>
      </c>
      <c r="FO420" t="s">
        <v>207</v>
      </c>
      <c r="FP420" t="s">
        <v>207</v>
      </c>
      <c r="FQ420" t="s">
        <v>207</v>
      </c>
      <c r="FR420" t="s">
        <v>207</v>
      </c>
      <c r="FS420">
        <v>0</v>
      </c>
      <c r="FT420">
        <v>0</v>
      </c>
      <c r="FU420">
        <v>113</v>
      </c>
      <c r="FV420">
        <v>609</v>
      </c>
      <c r="FW420">
        <v>82</v>
      </c>
      <c r="FX420">
        <v>461</v>
      </c>
      <c r="FY420">
        <v>53</v>
      </c>
      <c r="FZ420">
        <v>289</v>
      </c>
      <c r="GA420">
        <v>0</v>
      </c>
      <c r="GB420">
        <v>0</v>
      </c>
      <c r="GC420" t="s">
        <v>219</v>
      </c>
      <c r="GD420">
        <v>95</v>
      </c>
      <c r="GE420">
        <v>475</v>
      </c>
      <c r="GF420" t="s">
        <v>219</v>
      </c>
      <c r="GG420" t="s">
        <v>232</v>
      </c>
      <c r="GH420" t="s">
        <v>1058</v>
      </c>
      <c r="GI420" t="s">
        <v>219</v>
      </c>
      <c r="GJ420" t="s">
        <v>277</v>
      </c>
      <c r="GK420" t="s">
        <v>219</v>
      </c>
      <c r="GL420">
        <v>23</v>
      </c>
      <c r="GM420">
        <v>100</v>
      </c>
      <c r="GN420" t="s">
        <v>206</v>
      </c>
      <c r="GO420" t="s">
        <v>212</v>
      </c>
      <c r="GP420" t="s">
        <v>237</v>
      </c>
      <c r="GQ420" t="s">
        <v>237</v>
      </c>
      <c r="GR420" t="s">
        <v>220</v>
      </c>
    </row>
    <row r="421" spans="1:200" x14ac:dyDescent="0.2">
      <c r="A421" t="s">
        <v>231</v>
      </c>
      <c r="B421" t="s">
        <v>232</v>
      </c>
      <c r="C421" t="s">
        <v>750</v>
      </c>
      <c r="D421" t="s">
        <v>751</v>
      </c>
      <c r="E421" t="s">
        <v>1522</v>
      </c>
      <c r="F421" t="s">
        <v>1523</v>
      </c>
      <c r="G421">
        <v>9</v>
      </c>
      <c r="H421">
        <v>9</v>
      </c>
      <c r="I421" t="s">
        <v>219</v>
      </c>
      <c r="J421">
        <v>1525</v>
      </c>
      <c r="K421">
        <v>7780</v>
      </c>
      <c r="L421">
        <v>360</v>
      </c>
      <c r="M421">
        <v>1836</v>
      </c>
      <c r="N421" t="s">
        <v>232</v>
      </c>
      <c r="O421" t="s">
        <v>834</v>
      </c>
      <c r="P421">
        <v>669</v>
      </c>
      <c r="Q421">
        <v>3412</v>
      </c>
      <c r="R421" t="s">
        <v>232</v>
      </c>
      <c r="S421" t="s">
        <v>834</v>
      </c>
      <c r="T421">
        <v>223</v>
      </c>
      <c r="U421">
        <v>1135</v>
      </c>
      <c r="V421" t="s">
        <v>232</v>
      </c>
      <c r="W421" t="s">
        <v>834</v>
      </c>
      <c r="X421">
        <v>219</v>
      </c>
      <c r="Y421">
        <v>1117</v>
      </c>
      <c r="Z421" t="s">
        <v>232</v>
      </c>
      <c r="AA421" t="s">
        <v>834</v>
      </c>
      <c r="AB421">
        <v>54</v>
      </c>
      <c r="AC421">
        <v>280</v>
      </c>
      <c r="AD421" t="s">
        <v>232</v>
      </c>
      <c r="AE421" t="s">
        <v>834</v>
      </c>
      <c r="AF421">
        <v>0</v>
      </c>
      <c r="AG421">
        <v>0</v>
      </c>
      <c r="AH421" t="s">
        <v>207</v>
      </c>
      <c r="AI421" t="s">
        <v>207</v>
      </c>
      <c r="AJ421">
        <v>0</v>
      </c>
      <c r="AK421">
        <v>0</v>
      </c>
      <c r="AL421" t="s">
        <v>206</v>
      </c>
      <c r="AM421">
        <v>0</v>
      </c>
      <c r="AN421">
        <v>0</v>
      </c>
      <c r="AO421">
        <v>0</v>
      </c>
      <c r="AP421">
        <v>0</v>
      </c>
      <c r="AQ421" t="s">
        <v>207</v>
      </c>
      <c r="AR421" t="s">
        <v>207</v>
      </c>
      <c r="AS421">
        <v>0</v>
      </c>
      <c r="AT421">
        <v>0</v>
      </c>
      <c r="AU421" t="s">
        <v>207</v>
      </c>
      <c r="AV421" t="s">
        <v>207</v>
      </c>
      <c r="AW421">
        <v>0</v>
      </c>
      <c r="AX421">
        <v>0</v>
      </c>
      <c r="AY421" t="s">
        <v>207</v>
      </c>
      <c r="AZ421" t="s">
        <v>207</v>
      </c>
      <c r="BA421">
        <v>0</v>
      </c>
      <c r="BB421">
        <v>0</v>
      </c>
      <c r="BC421" t="s">
        <v>207</v>
      </c>
      <c r="BD421" t="s">
        <v>207</v>
      </c>
      <c r="BE421">
        <v>0</v>
      </c>
      <c r="BF421">
        <v>0</v>
      </c>
      <c r="BG421" t="s">
        <v>207</v>
      </c>
      <c r="BH421" t="s">
        <v>207</v>
      </c>
      <c r="BI421">
        <v>0</v>
      </c>
      <c r="BJ421">
        <v>0</v>
      </c>
      <c r="BK421">
        <v>0</v>
      </c>
      <c r="BL421">
        <v>1836</v>
      </c>
      <c r="BM421">
        <v>0</v>
      </c>
      <c r="BN421">
        <v>0</v>
      </c>
      <c r="BO421" t="s">
        <v>206</v>
      </c>
      <c r="BP421">
        <v>0</v>
      </c>
      <c r="BQ421">
        <v>3412</v>
      </c>
      <c r="BR421">
        <v>0</v>
      </c>
      <c r="BS421">
        <v>0</v>
      </c>
      <c r="BT421" t="s">
        <v>206</v>
      </c>
      <c r="BU421">
        <v>0</v>
      </c>
      <c r="BV421">
        <v>1135</v>
      </c>
      <c r="BW421">
        <v>0</v>
      </c>
      <c r="BX421">
        <v>0</v>
      </c>
      <c r="BY421" t="s">
        <v>206</v>
      </c>
      <c r="BZ421">
        <v>0</v>
      </c>
      <c r="CA421">
        <v>1117</v>
      </c>
      <c r="CB421">
        <v>0</v>
      </c>
      <c r="CC421">
        <v>0</v>
      </c>
      <c r="CD421" t="s">
        <v>206</v>
      </c>
      <c r="CE421">
        <v>0</v>
      </c>
      <c r="CF421">
        <v>280</v>
      </c>
      <c r="CG421">
        <v>0</v>
      </c>
      <c r="CH421">
        <v>0</v>
      </c>
      <c r="CI421" t="s">
        <v>206</v>
      </c>
      <c r="CJ421">
        <v>0</v>
      </c>
      <c r="CK421">
        <v>0</v>
      </c>
      <c r="CL421">
        <v>0</v>
      </c>
      <c r="CM421">
        <v>0</v>
      </c>
      <c r="CN421" t="s">
        <v>206</v>
      </c>
      <c r="CO421" t="s">
        <v>207</v>
      </c>
      <c r="CP421">
        <v>0</v>
      </c>
      <c r="CQ421">
        <v>0</v>
      </c>
      <c r="CR421">
        <v>0</v>
      </c>
      <c r="CS421">
        <v>1525</v>
      </c>
      <c r="CT421">
        <v>7780</v>
      </c>
      <c r="CU421" t="s">
        <v>206</v>
      </c>
      <c r="CV421">
        <v>0</v>
      </c>
      <c r="CW421">
        <v>0</v>
      </c>
      <c r="CX421">
        <v>558</v>
      </c>
      <c r="CY421">
        <v>6775</v>
      </c>
      <c r="CZ421" t="s">
        <v>219</v>
      </c>
      <c r="DA421">
        <f>Table1[[#This Row],[i- returnees internal present household]]+Table1[[#This Row],[k- abroad returnee household]]</f>
        <v>224</v>
      </c>
      <c r="DB421">
        <f>Table1[[#This Row],[i- returnees internal present individuals]]+Table1[[#This Row],[k- abroad returnee individuals]]</f>
        <v>1166</v>
      </c>
      <c r="DC421" t="s">
        <v>219</v>
      </c>
      <c r="DD421">
        <v>179</v>
      </c>
      <c r="DE421">
        <v>929</v>
      </c>
      <c r="DF421">
        <v>107</v>
      </c>
      <c r="DG421">
        <v>535</v>
      </c>
      <c r="DH421" t="s">
        <v>232</v>
      </c>
      <c r="DI421" t="s">
        <v>751</v>
      </c>
      <c r="DJ421" t="s">
        <v>242</v>
      </c>
      <c r="DK421" t="s">
        <v>207</v>
      </c>
      <c r="DL421">
        <v>4</v>
      </c>
      <c r="DM421">
        <v>28</v>
      </c>
      <c r="DN421" t="s">
        <v>232</v>
      </c>
      <c r="DO421" t="s">
        <v>751</v>
      </c>
      <c r="DP421" t="s">
        <v>242</v>
      </c>
      <c r="DQ421" t="s">
        <v>207</v>
      </c>
      <c r="DR421">
        <v>12</v>
      </c>
      <c r="DS421">
        <v>60</v>
      </c>
      <c r="DT421" t="s">
        <v>232</v>
      </c>
      <c r="DU421" t="s">
        <v>751</v>
      </c>
      <c r="DV421" t="s">
        <v>242</v>
      </c>
      <c r="DW421" t="s">
        <v>207</v>
      </c>
      <c r="DX421">
        <v>33</v>
      </c>
      <c r="DY421">
        <v>191</v>
      </c>
      <c r="DZ421" t="s">
        <v>232</v>
      </c>
      <c r="EA421" t="s">
        <v>751</v>
      </c>
      <c r="EB421" t="s">
        <v>242</v>
      </c>
      <c r="EC421" t="s">
        <v>207</v>
      </c>
      <c r="ED421">
        <v>23</v>
      </c>
      <c r="EE421">
        <v>115</v>
      </c>
      <c r="EF421" t="s">
        <v>232</v>
      </c>
      <c r="EG421" t="s">
        <v>751</v>
      </c>
      <c r="EH421" t="s">
        <v>242</v>
      </c>
      <c r="EI421" t="s">
        <v>207</v>
      </c>
      <c r="EJ421">
        <v>0</v>
      </c>
      <c r="EK421">
        <v>0</v>
      </c>
      <c r="EL421" t="s">
        <v>219</v>
      </c>
      <c r="EM421">
        <v>45</v>
      </c>
      <c r="EN421">
        <v>237</v>
      </c>
      <c r="EO421">
        <v>12</v>
      </c>
      <c r="EP421">
        <v>63</v>
      </c>
      <c r="EQ421" t="s">
        <v>277</v>
      </c>
      <c r="ER421" t="s">
        <v>278</v>
      </c>
      <c r="ES421" t="s">
        <v>210</v>
      </c>
      <c r="ET421" t="s">
        <v>207</v>
      </c>
      <c r="EU421">
        <v>11</v>
      </c>
      <c r="EV421">
        <v>58</v>
      </c>
      <c r="EW421" t="s">
        <v>277</v>
      </c>
      <c r="EX421" t="s">
        <v>278</v>
      </c>
      <c r="EY421" t="s">
        <v>210</v>
      </c>
      <c r="EZ421" t="s">
        <v>207</v>
      </c>
      <c r="FA421">
        <v>8</v>
      </c>
      <c r="FB421">
        <v>42</v>
      </c>
      <c r="FC421" t="s">
        <v>277</v>
      </c>
      <c r="FD421" t="s">
        <v>278</v>
      </c>
      <c r="FE421" t="s">
        <v>210</v>
      </c>
      <c r="FF421" t="s">
        <v>207</v>
      </c>
      <c r="FG421">
        <v>9</v>
      </c>
      <c r="FH421">
        <v>47</v>
      </c>
      <c r="FI421" t="s">
        <v>277</v>
      </c>
      <c r="FJ421" t="s">
        <v>278</v>
      </c>
      <c r="FK421" t="s">
        <v>210</v>
      </c>
      <c r="FL421" t="s">
        <v>207</v>
      </c>
      <c r="FM421">
        <v>5</v>
      </c>
      <c r="FN421">
        <v>27</v>
      </c>
      <c r="FO421" t="s">
        <v>277</v>
      </c>
      <c r="FP421" t="s">
        <v>278</v>
      </c>
      <c r="FQ421" t="s">
        <v>210</v>
      </c>
      <c r="FR421" t="s">
        <v>207</v>
      </c>
      <c r="FS421">
        <v>0</v>
      </c>
      <c r="FT421">
        <v>0</v>
      </c>
      <c r="FU421">
        <v>127</v>
      </c>
      <c r="FV421">
        <v>635</v>
      </c>
      <c r="FW421">
        <v>62</v>
      </c>
      <c r="FX421">
        <v>356</v>
      </c>
      <c r="FY421">
        <v>35</v>
      </c>
      <c r="FZ421">
        <v>175</v>
      </c>
      <c r="GA421">
        <v>0</v>
      </c>
      <c r="GB421">
        <v>0</v>
      </c>
      <c r="GC421" t="s">
        <v>219</v>
      </c>
      <c r="GD421">
        <v>365</v>
      </c>
      <c r="GE421">
        <v>1825</v>
      </c>
      <c r="GF421" t="s">
        <v>219</v>
      </c>
      <c r="GG421" t="s">
        <v>232</v>
      </c>
      <c r="GH421" t="s">
        <v>751</v>
      </c>
      <c r="GI421" t="s">
        <v>206</v>
      </c>
      <c r="GJ421" t="s">
        <v>207</v>
      </c>
      <c r="GK421" t="s">
        <v>219</v>
      </c>
      <c r="GL421">
        <v>42</v>
      </c>
      <c r="GM421">
        <v>178</v>
      </c>
      <c r="GN421" t="s">
        <v>206</v>
      </c>
      <c r="GO421" t="s">
        <v>211</v>
      </c>
      <c r="GP421" t="s">
        <v>212</v>
      </c>
      <c r="GQ421" t="s">
        <v>237</v>
      </c>
      <c r="GR421" t="s">
        <v>1524</v>
      </c>
    </row>
    <row r="422" spans="1:200" x14ac:dyDescent="0.2">
      <c r="A422" t="s">
        <v>246</v>
      </c>
      <c r="B422" t="s">
        <v>247</v>
      </c>
      <c r="C422" t="s">
        <v>291</v>
      </c>
      <c r="D422" t="s">
        <v>292</v>
      </c>
      <c r="E422" t="s">
        <v>1525</v>
      </c>
      <c r="F422" t="s">
        <v>1526</v>
      </c>
      <c r="G422">
        <v>9</v>
      </c>
      <c r="H422">
        <v>9</v>
      </c>
      <c r="I422" t="s">
        <v>219</v>
      </c>
      <c r="J422">
        <v>32</v>
      </c>
      <c r="K422">
        <v>134</v>
      </c>
      <c r="L422">
        <v>8</v>
      </c>
      <c r="M422">
        <v>34</v>
      </c>
      <c r="N422" t="s">
        <v>247</v>
      </c>
      <c r="O422" t="s">
        <v>292</v>
      </c>
      <c r="P422">
        <v>5</v>
      </c>
      <c r="Q422">
        <v>21</v>
      </c>
      <c r="R422" t="s">
        <v>247</v>
      </c>
      <c r="S422" t="s">
        <v>292</v>
      </c>
      <c r="T422">
        <v>6</v>
      </c>
      <c r="U422">
        <v>25</v>
      </c>
      <c r="V422" t="s">
        <v>247</v>
      </c>
      <c r="W422" t="s">
        <v>292</v>
      </c>
      <c r="X422">
        <v>2</v>
      </c>
      <c r="Y422">
        <v>8</v>
      </c>
      <c r="Z422" t="s">
        <v>247</v>
      </c>
      <c r="AA422" t="s">
        <v>292</v>
      </c>
      <c r="AB422">
        <v>4</v>
      </c>
      <c r="AC422">
        <v>17</v>
      </c>
      <c r="AD422" t="s">
        <v>247</v>
      </c>
      <c r="AE422" t="s">
        <v>292</v>
      </c>
      <c r="AF422">
        <v>7</v>
      </c>
      <c r="AG422">
        <v>29</v>
      </c>
      <c r="AH422" t="s">
        <v>247</v>
      </c>
      <c r="AI422" t="s">
        <v>292</v>
      </c>
      <c r="AJ422">
        <v>0</v>
      </c>
      <c r="AK422">
        <v>0</v>
      </c>
      <c r="AL422" t="s">
        <v>219</v>
      </c>
      <c r="AM422">
        <v>3</v>
      </c>
      <c r="AN422">
        <v>18</v>
      </c>
      <c r="AO422">
        <v>0</v>
      </c>
      <c r="AP422">
        <v>0</v>
      </c>
      <c r="AQ422" t="s">
        <v>207</v>
      </c>
      <c r="AR422" t="s">
        <v>207</v>
      </c>
      <c r="AS422">
        <v>0</v>
      </c>
      <c r="AT422">
        <v>0</v>
      </c>
      <c r="AU422" t="s">
        <v>207</v>
      </c>
      <c r="AV422" t="s">
        <v>207</v>
      </c>
      <c r="AW422">
        <v>0</v>
      </c>
      <c r="AX422">
        <v>0</v>
      </c>
      <c r="AY422" t="s">
        <v>207</v>
      </c>
      <c r="AZ422" t="s">
        <v>207</v>
      </c>
      <c r="BA422">
        <v>0</v>
      </c>
      <c r="BB422">
        <v>0</v>
      </c>
      <c r="BC422" t="s">
        <v>207</v>
      </c>
      <c r="BD422" t="s">
        <v>207</v>
      </c>
      <c r="BE422">
        <v>3</v>
      </c>
      <c r="BF422">
        <v>18</v>
      </c>
      <c r="BG422" t="s">
        <v>277</v>
      </c>
      <c r="BH422" t="s">
        <v>278</v>
      </c>
      <c r="BI422">
        <v>0</v>
      </c>
      <c r="BJ422">
        <v>0</v>
      </c>
      <c r="BK422">
        <v>34</v>
      </c>
      <c r="BL422">
        <v>0</v>
      </c>
      <c r="BM422">
        <v>0</v>
      </c>
      <c r="BN422">
        <v>0</v>
      </c>
      <c r="BO422" t="s">
        <v>206</v>
      </c>
      <c r="BP422">
        <v>0</v>
      </c>
      <c r="BQ422">
        <v>21</v>
      </c>
      <c r="BR422">
        <v>0</v>
      </c>
      <c r="BS422">
        <v>0</v>
      </c>
      <c r="BT422" t="s">
        <v>206</v>
      </c>
      <c r="BU422">
        <v>0</v>
      </c>
      <c r="BV422">
        <v>25</v>
      </c>
      <c r="BW422">
        <v>0</v>
      </c>
      <c r="BX422">
        <v>0</v>
      </c>
      <c r="BY422" t="s">
        <v>206</v>
      </c>
      <c r="BZ422">
        <v>8</v>
      </c>
      <c r="CA422">
        <v>0</v>
      </c>
      <c r="CB422">
        <v>0</v>
      </c>
      <c r="CC422">
        <v>0</v>
      </c>
      <c r="CD422" t="s">
        <v>206</v>
      </c>
      <c r="CE422">
        <v>17</v>
      </c>
      <c r="CF422">
        <v>0</v>
      </c>
      <c r="CG422">
        <v>0</v>
      </c>
      <c r="CH422">
        <v>0</v>
      </c>
      <c r="CI422" t="s">
        <v>206</v>
      </c>
      <c r="CJ422">
        <v>29</v>
      </c>
      <c r="CK422">
        <v>0</v>
      </c>
      <c r="CL422">
        <v>0</v>
      </c>
      <c r="CM422">
        <v>0</v>
      </c>
      <c r="CN422" t="s">
        <v>206</v>
      </c>
      <c r="CO422" t="s">
        <v>207</v>
      </c>
      <c r="CP422">
        <v>0</v>
      </c>
      <c r="CQ422">
        <v>0</v>
      </c>
      <c r="CR422">
        <v>0</v>
      </c>
      <c r="CS422">
        <v>32</v>
      </c>
      <c r="CT422">
        <v>134</v>
      </c>
      <c r="CU422" t="s">
        <v>206</v>
      </c>
      <c r="CV422">
        <v>0</v>
      </c>
      <c r="CW422">
        <v>0</v>
      </c>
      <c r="CX422">
        <v>14</v>
      </c>
      <c r="CY422">
        <v>45</v>
      </c>
      <c r="CZ422" t="s">
        <v>219</v>
      </c>
      <c r="DA422">
        <f>Table1[[#This Row],[i- returnees internal present household]]+Table1[[#This Row],[k- abroad returnee household]]</f>
        <v>58</v>
      </c>
      <c r="DB422">
        <f>Table1[[#This Row],[i- returnees internal present individuals]]+Table1[[#This Row],[k- abroad returnee individuals]]</f>
        <v>291</v>
      </c>
      <c r="DC422" t="s">
        <v>219</v>
      </c>
      <c r="DD422">
        <v>57</v>
      </c>
      <c r="DE422">
        <v>285</v>
      </c>
      <c r="DF422">
        <v>13</v>
      </c>
      <c r="DG422">
        <v>65</v>
      </c>
      <c r="DH422" t="s">
        <v>247</v>
      </c>
      <c r="DI422" t="s">
        <v>292</v>
      </c>
      <c r="DJ422" t="s">
        <v>210</v>
      </c>
      <c r="DK422" t="s">
        <v>207</v>
      </c>
      <c r="DL422">
        <v>15</v>
      </c>
      <c r="DM422">
        <v>75</v>
      </c>
      <c r="DN422" t="s">
        <v>247</v>
      </c>
      <c r="DO422" t="s">
        <v>292</v>
      </c>
      <c r="DP422" t="s">
        <v>210</v>
      </c>
      <c r="DQ422" t="s">
        <v>207</v>
      </c>
      <c r="DR422">
        <v>11</v>
      </c>
      <c r="DS422">
        <v>55</v>
      </c>
      <c r="DT422" t="s">
        <v>247</v>
      </c>
      <c r="DU422" t="s">
        <v>292</v>
      </c>
      <c r="DV422" t="s">
        <v>210</v>
      </c>
      <c r="DW422" t="s">
        <v>207</v>
      </c>
      <c r="DX422">
        <v>10</v>
      </c>
      <c r="DY422">
        <v>50</v>
      </c>
      <c r="DZ422" t="s">
        <v>247</v>
      </c>
      <c r="EA422" t="s">
        <v>292</v>
      </c>
      <c r="EB422" t="s">
        <v>210</v>
      </c>
      <c r="EC422" t="s">
        <v>207</v>
      </c>
      <c r="ED422">
        <v>8</v>
      </c>
      <c r="EE422">
        <v>40</v>
      </c>
      <c r="EF422" t="s">
        <v>247</v>
      </c>
      <c r="EG422" t="s">
        <v>292</v>
      </c>
      <c r="EH422" t="s">
        <v>210</v>
      </c>
      <c r="EI422" t="s">
        <v>207</v>
      </c>
      <c r="EJ422">
        <v>0</v>
      </c>
      <c r="EK422">
        <v>0</v>
      </c>
      <c r="EL422" t="s">
        <v>219</v>
      </c>
      <c r="EM422">
        <v>1</v>
      </c>
      <c r="EN422">
        <v>6</v>
      </c>
      <c r="EO422">
        <v>0</v>
      </c>
      <c r="EP422">
        <v>0</v>
      </c>
      <c r="EQ422" t="s">
        <v>207</v>
      </c>
      <c r="ER422" t="s">
        <v>207</v>
      </c>
      <c r="ES422" t="s">
        <v>207</v>
      </c>
      <c r="ET422" t="s">
        <v>207</v>
      </c>
      <c r="EU422">
        <v>0</v>
      </c>
      <c r="EV422">
        <v>0</v>
      </c>
      <c r="EW422" t="s">
        <v>207</v>
      </c>
      <c r="EX422" t="s">
        <v>207</v>
      </c>
      <c r="EY422" t="s">
        <v>207</v>
      </c>
      <c r="EZ422" t="s">
        <v>207</v>
      </c>
      <c r="FA422">
        <v>0</v>
      </c>
      <c r="FB422">
        <v>0</v>
      </c>
      <c r="FC422" t="s">
        <v>207</v>
      </c>
      <c r="FD422" t="s">
        <v>207</v>
      </c>
      <c r="FE422" t="s">
        <v>207</v>
      </c>
      <c r="FF422" t="s">
        <v>207</v>
      </c>
      <c r="FG422">
        <v>0</v>
      </c>
      <c r="FH422">
        <v>0</v>
      </c>
      <c r="FI422" t="s">
        <v>207</v>
      </c>
      <c r="FJ422" t="s">
        <v>207</v>
      </c>
      <c r="FK422" t="s">
        <v>207</v>
      </c>
      <c r="FL422" t="s">
        <v>207</v>
      </c>
      <c r="FM422">
        <v>1</v>
      </c>
      <c r="FN422">
        <v>6</v>
      </c>
      <c r="FO422" t="s">
        <v>281</v>
      </c>
      <c r="FP422" t="s">
        <v>772</v>
      </c>
      <c r="FQ422" t="s">
        <v>242</v>
      </c>
      <c r="FR422" t="s">
        <v>207</v>
      </c>
      <c r="FS422">
        <v>0</v>
      </c>
      <c r="FT422">
        <v>0</v>
      </c>
      <c r="FU422">
        <v>33</v>
      </c>
      <c r="FV422">
        <v>163</v>
      </c>
      <c r="FW422">
        <v>14</v>
      </c>
      <c r="FX422">
        <v>73</v>
      </c>
      <c r="FY422">
        <v>11</v>
      </c>
      <c r="FZ422">
        <v>55</v>
      </c>
      <c r="GA422">
        <v>0</v>
      </c>
      <c r="GB422">
        <v>0</v>
      </c>
      <c r="GC422" t="s">
        <v>219</v>
      </c>
      <c r="GD422">
        <v>9</v>
      </c>
      <c r="GE422">
        <v>37</v>
      </c>
      <c r="GF422" t="s">
        <v>219</v>
      </c>
      <c r="GG422" t="s">
        <v>288</v>
      </c>
      <c r="GH422" t="s">
        <v>646</v>
      </c>
      <c r="GI422" t="s">
        <v>219</v>
      </c>
      <c r="GJ422" t="s">
        <v>281</v>
      </c>
      <c r="GK422" t="s">
        <v>219</v>
      </c>
      <c r="GL422">
        <v>10</v>
      </c>
      <c r="GM422">
        <v>42</v>
      </c>
      <c r="GN422" t="s">
        <v>206</v>
      </c>
      <c r="GO422" t="s">
        <v>212</v>
      </c>
      <c r="GP422" t="s">
        <v>212</v>
      </c>
      <c r="GQ422" t="s">
        <v>211</v>
      </c>
      <c r="GR422" t="s">
        <v>220</v>
      </c>
    </row>
    <row r="423" spans="1:200" x14ac:dyDescent="0.2">
      <c r="A423" t="s">
        <v>231</v>
      </c>
      <c r="B423" t="s">
        <v>232</v>
      </c>
      <c r="C423" t="s">
        <v>750</v>
      </c>
      <c r="D423" t="s">
        <v>751</v>
      </c>
      <c r="E423" t="s">
        <v>1527</v>
      </c>
      <c r="F423" t="s">
        <v>1528</v>
      </c>
      <c r="G423">
        <v>9</v>
      </c>
      <c r="H423">
        <v>9</v>
      </c>
      <c r="I423" t="s">
        <v>219</v>
      </c>
      <c r="J423">
        <v>655</v>
      </c>
      <c r="K423">
        <v>3364</v>
      </c>
      <c r="L423">
        <v>264</v>
      </c>
      <c r="M423">
        <v>1356</v>
      </c>
      <c r="N423" t="s">
        <v>232</v>
      </c>
      <c r="O423" t="s">
        <v>751</v>
      </c>
      <c r="P423">
        <v>48</v>
      </c>
      <c r="Q423">
        <v>246</v>
      </c>
      <c r="R423" t="s">
        <v>232</v>
      </c>
      <c r="S423" t="s">
        <v>751</v>
      </c>
      <c r="T423">
        <v>45</v>
      </c>
      <c r="U423">
        <v>228</v>
      </c>
      <c r="V423" t="s">
        <v>232</v>
      </c>
      <c r="W423" t="s">
        <v>751</v>
      </c>
      <c r="X423">
        <v>115</v>
      </c>
      <c r="Y423">
        <v>589</v>
      </c>
      <c r="Z423" t="s">
        <v>232</v>
      </c>
      <c r="AA423" t="s">
        <v>751</v>
      </c>
      <c r="AB423">
        <v>80</v>
      </c>
      <c r="AC423">
        <v>407</v>
      </c>
      <c r="AD423" t="s">
        <v>232</v>
      </c>
      <c r="AE423" t="s">
        <v>751</v>
      </c>
      <c r="AF423">
        <v>103</v>
      </c>
      <c r="AG423">
        <v>538</v>
      </c>
      <c r="AH423" t="s">
        <v>232</v>
      </c>
      <c r="AI423" t="s">
        <v>751</v>
      </c>
      <c r="AJ423">
        <v>0</v>
      </c>
      <c r="AK423">
        <v>0</v>
      </c>
      <c r="AL423" t="s">
        <v>206</v>
      </c>
      <c r="AM423">
        <v>0</v>
      </c>
      <c r="AN423">
        <v>0</v>
      </c>
      <c r="AO423">
        <v>0</v>
      </c>
      <c r="AP423">
        <v>0</v>
      </c>
      <c r="AQ423" t="s">
        <v>207</v>
      </c>
      <c r="AR423" t="s">
        <v>207</v>
      </c>
      <c r="AS423">
        <v>0</v>
      </c>
      <c r="AT423">
        <v>0</v>
      </c>
      <c r="AU423" t="s">
        <v>207</v>
      </c>
      <c r="AV423" t="s">
        <v>207</v>
      </c>
      <c r="AW423">
        <v>0</v>
      </c>
      <c r="AX423">
        <v>0</v>
      </c>
      <c r="AY423" t="s">
        <v>207</v>
      </c>
      <c r="AZ423" t="s">
        <v>207</v>
      </c>
      <c r="BA423">
        <v>0</v>
      </c>
      <c r="BB423">
        <v>0</v>
      </c>
      <c r="BC423" t="s">
        <v>207</v>
      </c>
      <c r="BD423" t="s">
        <v>207</v>
      </c>
      <c r="BE423">
        <v>0</v>
      </c>
      <c r="BF423">
        <v>0</v>
      </c>
      <c r="BG423" t="s">
        <v>207</v>
      </c>
      <c r="BH423" t="s">
        <v>207</v>
      </c>
      <c r="BI423">
        <v>0</v>
      </c>
      <c r="BJ423">
        <v>0</v>
      </c>
      <c r="BK423">
        <v>0</v>
      </c>
      <c r="BL423">
        <v>1356</v>
      </c>
      <c r="BM423">
        <v>0</v>
      </c>
      <c r="BN423">
        <v>0</v>
      </c>
      <c r="BO423" t="s">
        <v>206</v>
      </c>
      <c r="BP423">
        <v>0</v>
      </c>
      <c r="BQ423">
        <v>246</v>
      </c>
      <c r="BR423">
        <v>0</v>
      </c>
      <c r="BS423">
        <v>0</v>
      </c>
      <c r="BT423" t="s">
        <v>206</v>
      </c>
      <c r="BU423">
        <v>0</v>
      </c>
      <c r="BV423">
        <v>228</v>
      </c>
      <c r="BW423">
        <v>0</v>
      </c>
      <c r="BX423">
        <v>0</v>
      </c>
      <c r="BY423" t="s">
        <v>206</v>
      </c>
      <c r="BZ423">
        <v>0</v>
      </c>
      <c r="CA423">
        <v>589</v>
      </c>
      <c r="CB423">
        <v>0</v>
      </c>
      <c r="CC423">
        <v>0</v>
      </c>
      <c r="CD423" t="s">
        <v>206</v>
      </c>
      <c r="CE423">
        <v>0</v>
      </c>
      <c r="CF423">
        <v>407</v>
      </c>
      <c r="CG423">
        <v>0</v>
      </c>
      <c r="CH423">
        <v>0</v>
      </c>
      <c r="CI423" t="s">
        <v>206</v>
      </c>
      <c r="CJ423">
        <v>0</v>
      </c>
      <c r="CK423">
        <v>538</v>
      </c>
      <c r="CL423">
        <v>0</v>
      </c>
      <c r="CM423">
        <v>0</v>
      </c>
      <c r="CN423" t="s">
        <v>206</v>
      </c>
      <c r="CO423" t="s">
        <v>207</v>
      </c>
      <c r="CP423">
        <v>0</v>
      </c>
      <c r="CQ423">
        <v>0</v>
      </c>
      <c r="CR423">
        <v>0</v>
      </c>
      <c r="CS423">
        <v>655</v>
      </c>
      <c r="CT423">
        <v>3364</v>
      </c>
      <c r="CU423" t="s">
        <v>206</v>
      </c>
      <c r="CV423">
        <v>0</v>
      </c>
      <c r="CW423">
        <v>0</v>
      </c>
      <c r="CX423">
        <v>1054</v>
      </c>
      <c r="CY423">
        <v>5376</v>
      </c>
      <c r="CZ423" t="s">
        <v>219</v>
      </c>
      <c r="DA423">
        <f>Table1[[#This Row],[i- returnees internal present household]]+Table1[[#This Row],[k- abroad returnee household]]</f>
        <v>452</v>
      </c>
      <c r="DB423">
        <f>Table1[[#This Row],[i- returnees internal present individuals]]+Table1[[#This Row],[k- abroad returnee individuals]]</f>
        <v>1751</v>
      </c>
      <c r="DC423" t="s">
        <v>219</v>
      </c>
      <c r="DD423">
        <v>452</v>
      </c>
      <c r="DE423">
        <v>1751</v>
      </c>
      <c r="DF423">
        <v>183</v>
      </c>
      <c r="DG423">
        <v>709</v>
      </c>
      <c r="DH423" t="s">
        <v>232</v>
      </c>
      <c r="DI423" t="s">
        <v>751</v>
      </c>
      <c r="DJ423" t="s">
        <v>210</v>
      </c>
      <c r="DK423" t="s">
        <v>207</v>
      </c>
      <c r="DL423">
        <v>13</v>
      </c>
      <c r="DM423">
        <v>51</v>
      </c>
      <c r="DN423" t="s">
        <v>232</v>
      </c>
      <c r="DO423" t="s">
        <v>751</v>
      </c>
      <c r="DP423" t="s">
        <v>242</v>
      </c>
      <c r="DQ423" t="s">
        <v>207</v>
      </c>
      <c r="DR423">
        <v>81</v>
      </c>
      <c r="DS423">
        <v>314</v>
      </c>
      <c r="DT423" t="s">
        <v>232</v>
      </c>
      <c r="DU423" t="s">
        <v>751</v>
      </c>
      <c r="DV423" t="s">
        <v>242</v>
      </c>
      <c r="DW423" t="s">
        <v>207</v>
      </c>
      <c r="DX423">
        <v>86</v>
      </c>
      <c r="DY423">
        <v>332</v>
      </c>
      <c r="DZ423" t="s">
        <v>232</v>
      </c>
      <c r="EA423" t="s">
        <v>751</v>
      </c>
      <c r="EB423" t="s">
        <v>242</v>
      </c>
      <c r="EC423" t="s">
        <v>207</v>
      </c>
      <c r="ED423">
        <v>89</v>
      </c>
      <c r="EE423">
        <v>345</v>
      </c>
      <c r="EF423" t="s">
        <v>232</v>
      </c>
      <c r="EG423" t="s">
        <v>751</v>
      </c>
      <c r="EH423" t="s">
        <v>242</v>
      </c>
      <c r="EI423" t="s">
        <v>207</v>
      </c>
      <c r="EJ423">
        <v>0</v>
      </c>
      <c r="EK423">
        <v>0</v>
      </c>
      <c r="EL423" t="s">
        <v>206</v>
      </c>
      <c r="EM423">
        <v>0</v>
      </c>
      <c r="EN423">
        <v>0</v>
      </c>
      <c r="EO423">
        <v>0</v>
      </c>
      <c r="EP423">
        <v>0</v>
      </c>
      <c r="EQ423" t="s">
        <v>207</v>
      </c>
      <c r="ER423" t="s">
        <v>207</v>
      </c>
      <c r="ES423" t="s">
        <v>207</v>
      </c>
      <c r="ET423" t="s">
        <v>207</v>
      </c>
      <c r="EU423">
        <v>0</v>
      </c>
      <c r="EV423">
        <v>0</v>
      </c>
      <c r="EW423" t="s">
        <v>207</v>
      </c>
      <c r="EX423" t="s">
        <v>207</v>
      </c>
      <c r="EY423" t="s">
        <v>207</v>
      </c>
      <c r="EZ423" t="s">
        <v>207</v>
      </c>
      <c r="FA423">
        <v>0</v>
      </c>
      <c r="FB423">
        <v>0</v>
      </c>
      <c r="FC423" t="s">
        <v>207</v>
      </c>
      <c r="FD423" t="s">
        <v>207</v>
      </c>
      <c r="FE423" t="s">
        <v>207</v>
      </c>
      <c r="FF423" t="s">
        <v>207</v>
      </c>
      <c r="FG423">
        <v>0</v>
      </c>
      <c r="FH423">
        <v>0</v>
      </c>
      <c r="FI423" t="s">
        <v>207</v>
      </c>
      <c r="FJ423" t="s">
        <v>207</v>
      </c>
      <c r="FK423" t="s">
        <v>207</v>
      </c>
      <c r="FL423" t="s">
        <v>207</v>
      </c>
      <c r="FM423">
        <v>0</v>
      </c>
      <c r="FN423">
        <v>0</v>
      </c>
      <c r="FO423" t="s">
        <v>207</v>
      </c>
      <c r="FP423" t="s">
        <v>207</v>
      </c>
      <c r="FQ423" t="s">
        <v>207</v>
      </c>
      <c r="FR423" t="s">
        <v>207</v>
      </c>
      <c r="FS423">
        <v>0</v>
      </c>
      <c r="FT423">
        <v>0</v>
      </c>
      <c r="FU423">
        <v>196</v>
      </c>
      <c r="FV423">
        <v>760</v>
      </c>
      <c r="FW423">
        <v>167</v>
      </c>
      <c r="FX423">
        <v>646</v>
      </c>
      <c r="FY423">
        <v>89</v>
      </c>
      <c r="FZ423">
        <v>345</v>
      </c>
      <c r="GA423">
        <v>0</v>
      </c>
      <c r="GB423">
        <v>0</v>
      </c>
      <c r="GC423" t="s">
        <v>219</v>
      </c>
      <c r="GD423">
        <v>17</v>
      </c>
      <c r="GE423">
        <v>78</v>
      </c>
      <c r="GF423" t="s">
        <v>219</v>
      </c>
      <c r="GG423" t="s">
        <v>232</v>
      </c>
      <c r="GH423" t="s">
        <v>751</v>
      </c>
      <c r="GI423" t="s">
        <v>206</v>
      </c>
      <c r="GJ423" t="s">
        <v>207</v>
      </c>
      <c r="GK423" t="s">
        <v>219</v>
      </c>
      <c r="GL423">
        <v>54</v>
      </c>
      <c r="GM423">
        <v>223</v>
      </c>
      <c r="GN423" t="s">
        <v>206</v>
      </c>
      <c r="GO423" t="s">
        <v>212</v>
      </c>
      <c r="GP423" t="s">
        <v>212</v>
      </c>
      <c r="GQ423" t="s">
        <v>237</v>
      </c>
      <c r="GR423" t="s">
        <v>1529</v>
      </c>
    </row>
    <row r="424" spans="1:200" x14ac:dyDescent="0.2">
      <c r="A424" t="s">
        <v>231</v>
      </c>
      <c r="B424" t="s">
        <v>232</v>
      </c>
      <c r="C424" t="s">
        <v>1095</v>
      </c>
      <c r="D424" t="s">
        <v>1058</v>
      </c>
      <c r="E424" t="s">
        <v>1530</v>
      </c>
      <c r="F424" t="s">
        <v>1531</v>
      </c>
      <c r="G424">
        <v>9</v>
      </c>
      <c r="H424">
        <v>9</v>
      </c>
      <c r="I424" t="s">
        <v>219</v>
      </c>
      <c r="J424">
        <v>1053</v>
      </c>
      <c r="K424">
        <v>5598</v>
      </c>
      <c r="L424">
        <v>182</v>
      </c>
      <c r="M424">
        <v>968</v>
      </c>
      <c r="N424" t="s">
        <v>232</v>
      </c>
      <c r="O424" t="s">
        <v>1058</v>
      </c>
      <c r="P424">
        <v>328</v>
      </c>
      <c r="Q424">
        <v>1706</v>
      </c>
      <c r="R424" t="s">
        <v>232</v>
      </c>
      <c r="S424" t="s">
        <v>1058</v>
      </c>
      <c r="T424">
        <v>64</v>
      </c>
      <c r="U424">
        <v>321</v>
      </c>
      <c r="V424" t="s">
        <v>232</v>
      </c>
      <c r="W424" t="s">
        <v>1058</v>
      </c>
      <c r="X424">
        <v>117</v>
      </c>
      <c r="Y424">
        <v>632</v>
      </c>
      <c r="Z424" t="s">
        <v>232</v>
      </c>
      <c r="AA424" t="s">
        <v>1058</v>
      </c>
      <c r="AB424">
        <v>335</v>
      </c>
      <c r="AC424">
        <v>1809</v>
      </c>
      <c r="AD424" t="s">
        <v>232</v>
      </c>
      <c r="AE424" t="s">
        <v>1058</v>
      </c>
      <c r="AF424">
        <v>27</v>
      </c>
      <c r="AG424">
        <v>162</v>
      </c>
      <c r="AH424" t="s">
        <v>232</v>
      </c>
      <c r="AI424" t="s">
        <v>1058</v>
      </c>
      <c r="AJ424">
        <v>0</v>
      </c>
      <c r="AK424">
        <v>0</v>
      </c>
      <c r="AL424" t="s">
        <v>206</v>
      </c>
      <c r="AM424">
        <v>0</v>
      </c>
      <c r="AN424">
        <v>0</v>
      </c>
      <c r="AO424">
        <v>0</v>
      </c>
      <c r="AP424">
        <v>0</v>
      </c>
      <c r="AQ424" t="s">
        <v>207</v>
      </c>
      <c r="AR424" t="s">
        <v>207</v>
      </c>
      <c r="AS424">
        <v>0</v>
      </c>
      <c r="AT424">
        <v>0</v>
      </c>
      <c r="AU424" t="s">
        <v>207</v>
      </c>
      <c r="AV424" t="s">
        <v>207</v>
      </c>
      <c r="AW424">
        <v>0</v>
      </c>
      <c r="AX424">
        <v>0</v>
      </c>
      <c r="AY424" t="s">
        <v>207</v>
      </c>
      <c r="AZ424" t="s">
        <v>207</v>
      </c>
      <c r="BA424">
        <v>0</v>
      </c>
      <c r="BB424">
        <v>0</v>
      </c>
      <c r="BC424" t="s">
        <v>207</v>
      </c>
      <c r="BD424" t="s">
        <v>207</v>
      </c>
      <c r="BE424">
        <v>0</v>
      </c>
      <c r="BF424">
        <v>0</v>
      </c>
      <c r="BG424" t="s">
        <v>207</v>
      </c>
      <c r="BH424" t="s">
        <v>207</v>
      </c>
      <c r="BI424">
        <v>0</v>
      </c>
      <c r="BJ424">
        <v>0</v>
      </c>
      <c r="BK424">
        <v>968</v>
      </c>
      <c r="BL424">
        <v>0</v>
      </c>
      <c r="BM424">
        <v>0</v>
      </c>
      <c r="BN424">
        <v>0</v>
      </c>
      <c r="BO424" t="s">
        <v>206</v>
      </c>
      <c r="BP424">
        <v>0</v>
      </c>
      <c r="BQ424">
        <v>1706</v>
      </c>
      <c r="BR424">
        <v>0</v>
      </c>
      <c r="BS424">
        <v>0</v>
      </c>
      <c r="BT424" t="s">
        <v>206</v>
      </c>
      <c r="BU424">
        <v>0</v>
      </c>
      <c r="BV424">
        <v>321</v>
      </c>
      <c r="BW424">
        <v>0</v>
      </c>
      <c r="BX424">
        <v>0</v>
      </c>
      <c r="BY424" t="s">
        <v>206</v>
      </c>
      <c r="BZ424">
        <v>0</v>
      </c>
      <c r="CA424">
        <v>632</v>
      </c>
      <c r="CB424">
        <v>0</v>
      </c>
      <c r="CC424">
        <v>0</v>
      </c>
      <c r="CD424" t="s">
        <v>206</v>
      </c>
      <c r="CE424">
        <v>0</v>
      </c>
      <c r="CF424">
        <v>1809</v>
      </c>
      <c r="CG424">
        <v>0</v>
      </c>
      <c r="CH424">
        <v>0</v>
      </c>
      <c r="CI424" t="s">
        <v>206</v>
      </c>
      <c r="CJ424">
        <v>0</v>
      </c>
      <c r="CK424">
        <v>162</v>
      </c>
      <c r="CL424">
        <v>0</v>
      </c>
      <c r="CM424">
        <v>0</v>
      </c>
      <c r="CN424" t="s">
        <v>206</v>
      </c>
      <c r="CO424" t="s">
        <v>207</v>
      </c>
      <c r="CP424">
        <v>0</v>
      </c>
      <c r="CQ424">
        <v>0</v>
      </c>
      <c r="CR424">
        <v>0</v>
      </c>
      <c r="CS424">
        <v>1053</v>
      </c>
      <c r="CT424">
        <v>5598</v>
      </c>
      <c r="CU424" t="s">
        <v>206</v>
      </c>
      <c r="CV424">
        <v>0</v>
      </c>
      <c r="CW424">
        <v>0</v>
      </c>
      <c r="CX424">
        <v>2469</v>
      </c>
      <c r="CY424">
        <v>14814</v>
      </c>
      <c r="CZ424" t="s">
        <v>219</v>
      </c>
      <c r="DA424">
        <f>Table1[[#This Row],[i- returnees internal present household]]+Table1[[#This Row],[k- abroad returnee household]]</f>
        <v>50</v>
      </c>
      <c r="DB424">
        <f>Table1[[#This Row],[i- returnees internal present individuals]]+Table1[[#This Row],[k- abroad returnee individuals]]</f>
        <v>276</v>
      </c>
      <c r="DC424" t="s">
        <v>219</v>
      </c>
      <c r="DD424">
        <v>44</v>
      </c>
      <c r="DE424">
        <v>243</v>
      </c>
      <c r="DF424">
        <v>24</v>
      </c>
      <c r="DG424">
        <v>135</v>
      </c>
      <c r="DH424" t="s">
        <v>232</v>
      </c>
      <c r="DI424" t="s">
        <v>1058</v>
      </c>
      <c r="DJ424" t="s">
        <v>210</v>
      </c>
      <c r="DK424" t="s">
        <v>207</v>
      </c>
      <c r="DL424">
        <v>0</v>
      </c>
      <c r="DM424">
        <v>0</v>
      </c>
      <c r="DN424" t="s">
        <v>207</v>
      </c>
      <c r="DO424" t="s">
        <v>207</v>
      </c>
      <c r="DP424" t="s">
        <v>207</v>
      </c>
      <c r="DQ424" t="s">
        <v>207</v>
      </c>
      <c r="DR424">
        <v>10</v>
      </c>
      <c r="DS424">
        <v>53</v>
      </c>
      <c r="DT424" t="s">
        <v>232</v>
      </c>
      <c r="DU424" t="s">
        <v>1058</v>
      </c>
      <c r="DV424" t="s">
        <v>242</v>
      </c>
      <c r="DW424" t="s">
        <v>207</v>
      </c>
      <c r="DX424">
        <v>10</v>
      </c>
      <c r="DY424">
        <v>55</v>
      </c>
      <c r="DZ424" t="s">
        <v>232</v>
      </c>
      <c r="EA424" t="s">
        <v>1058</v>
      </c>
      <c r="EB424" t="s">
        <v>242</v>
      </c>
      <c r="EC424" t="s">
        <v>207</v>
      </c>
      <c r="ED424">
        <v>0</v>
      </c>
      <c r="EE424">
        <v>0</v>
      </c>
      <c r="EF424" t="s">
        <v>207</v>
      </c>
      <c r="EG424" t="s">
        <v>207</v>
      </c>
      <c r="EH424" t="s">
        <v>207</v>
      </c>
      <c r="EI424" t="s">
        <v>207</v>
      </c>
      <c r="EJ424">
        <v>0</v>
      </c>
      <c r="EK424">
        <v>0</v>
      </c>
      <c r="EL424" t="s">
        <v>219</v>
      </c>
      <c r="EM424">
        <v>6</v>
      </c>
      <c r="EN424">
        <v>33</v>
      </c>
      <c r="EO424">
        <v>2</v>
      </c>
      <c r="EP424">
        <v>11</v>
      </c>
      <c r="EQ424" t="s">
        <v>277</v>
      </c>
      <c r="ER424" t="s">
        <v>278</v>
      </c>
      <c r="ES424" t="s">
        <v>210</v>
      </c>
      <c r="ET424" t="s">
        <v>207</v>
      </c>
      <c r="EU424">
        <v>0</v>
      </c>
      <c r="EV424">
        <v>0</v>
      </c>
      <c r="EW424" t="s">
        <v>207</v>
      </c>
      <c r="EX424" t="s">
        <v>207</v>
      </c>
      <c r="EY424" t="s">
        <v>207</v>
      </c>
      <c r="EZ424" t="s">
        <v>207</v>
      </c>
      <c r="FA424">
        <v>4</v>
      </c>
      <c r="FB424">
        <v>22</v>
      </c>
      <c r="FC424" t="s">
        <v>277</v>
      </c>
      <c r="FD424" t="s">
        <v>278</v>
      </c>
      <c r="FE424" t="s">
        <v>210</v>
      </c>
      <c r="FF424" t="s">
        <v>207</v>
      </c>
      <c r="FG424">
        <v>0</v>
      </c>
      <c r="FH424">
        <v>0</v>
      </c>
      <c r="FI424" t="s">
        <v>207</v>
      </c>
      <c r="FJ424" t="s">
        <v>207</v>
      </c>
      <c r="FK424" t="s">
        <v>207</v>
      </c>
      <c r="FL424" t="s">
        <v>207</v>
      </c>
      <c r="FM424">
        <v>0</v>
      </c>
      <c r="FN424">
        <v>0</v>
      </c>
      <c r="FO424" t="s">
        <v>207</v>
      </c>
      <c r="FP424" t="s">
        <v>207</v>
      </c>
      <c r="FQ424" t="s">
        <v>207</v>
      </c>
      <c r="FR424" t="s">
        <v>207</v>
      </c>
      <c r="FS424">
        <v>0</v>
      </c>
      <c r="FT424">
        <v>0</v>
      </c>
      <c r="FU424">
        <v>34</v>
      </c>
      <c r="FV424">
        <v>190</v>
      </c>
      <c r="FW424">
        <v>10</v>
      </c>
      <c r="FX424">
        <v>53</v>
      </c>
      <c r="FY424">
        <v>6</v>
      </c>
      <c r="FZ424">
        <v>33</v>
      </c>
      <c r="GA424">
        <v>0</v>
      </c>
      <c r="GB424">
        <v>0</v>
      </c>
      <c r="GC424" t="s">
        <v>219</v>
      </c>
      <c r="GD424">
        <v>15</v>
      </c>
      <c r="GE424">
        <v>81</v>
      </c>
      <c r="GF424" t="s">
        <v>219</v>
      </c>
      <c r="GG424" t="s">
        <v>232</v>
      </c>
      <c r="GH424" t="s">
        <v>1058</v>
      </c>
      <c r="GI424" t="s">
        <v>206</v>
      </c>
      <c r="GJ424" t="s">
        <v>207</v>
      </c>
      <c r="GK424" t="s">
        <v>219</v>
      </c>
      <c r="GL424">
        <v>44</v>
      </c>
      <c r="GM424">
        <v>178</v>
      </c>
      <c r="GN424" t="s">
        <v>206</v>
      </c>
      <c r="GO424" t="s">
        <v>211</v>
      </c>
      <c r="GP424" t="s">
        <v>212</v>
      </c>
      <c r="GQ424" t="s">
        <v>237</v>
      </c>
      <c r="GR424" t="s">
        <v>1532</v>
      </c>
    </row>
    <row r="425" spans="1:200" x14ac:dyDescent="0.2">
      <c r="A425" t="s">
        <v>383</v>
      </c>
      <c r="B425" t="s">
        <v>384</v>
      </c>
      <c r="C425" t="s">
        <v>395</v>
      </c>
      <c r="D425" t="s">
        <v>396</v>
      </c>
      <c r="E425" t="s">
        <v>1533</v>
      </c>
      <c r="F425" t="s">
        <v>1534</v>
      </c>
      <c r="G425">
        <v>9</v>
      </c>
      <c r="H425">
        <v>9</v>
      </c>
      <c r="I425" t="s">
        <v>219</v>
      </c>
      <c r="J425">
        <v>84</v>
      </c>
      <c r="K425">
        <v>398</v>
      </c>
      <c r="L425">
        <v>0</v>
      </c>
      <c r="M425">
        <v>0</v>
      </c>
      <c r="N425" t="s">
        <v>207</v>
      </c>
      <c r="O425" t="s">
        <v>207</v>
      </c>
      <c r="P425">
        <v>0</v>
      </c>
      <c r="Q425">
        <v>0</v>
      </c>
      <c r="R425" t="s">
        <v>207</v>
      </c>
      <c r="S425" t="s">
        <v>207</v>
      </c>
      <c r="T425">
        <v>0</v>
      </c>
      <c r="U425">
        <v>0</v>
      </c>
      <c r="V425" t="s">
        <v>207</v>
      </c>
      <c r="W425" t="s">
        <v>207</v>
      </c>
      <c r="X425">
        <v>0</v>
      </c>
      <c r="Y425">
        <v>0</v>
      </c>
      <c r="Z425" t="s">
        <v>207</v>
      </c>
      <c r="AA425" t="s">
        <v>207</v>
      </c>
      <c r="AB425">
        <v>84</v>
      </c>
      <c r="AC425">
        <v>398</v>
      </c>
      <c r="AD425" t="s">
        <v>288</v>
      </c>
      <c r="AE425" t="s">
        <v>644</v>
      </c>
      <c r="AF425">
        <v>0</v>
      </c>
      <c r="AG425">
        <v>0</v>
      </c>
      <c r="AH425" t="s">
        <v>207</v>
      </c>
      <c r="AI425" t="s">
        <v>207</v>
      </c>
      <c r="AJ425">
        <v>0</v>
      </c>
      <c r="AK425">
        <v>0</v>
      </c>
      <c r="AL425" t="s">
        <v>206</v>
      </c>
      <c r="AM425">
        <v>0</v>
      </c>
      <c r="AN425">
        <v>0</v>
      </c>
      <c r="AO425">
        <v>0</v>
      </c>
      <c r="AP425">
        <v>0</v>
      </c>
      <c r="AQ425" t="s">
        <v>207</v>
      </c>
      <c r="AR425" t="s">
        <v>207</v>
      </c>
      <c r="AS425">
        <v>0</v>
      </c>
      <c r="AT425">
        <v>0</v>
      </c>
      <c r="AU425" t="s">
        <v>207</v>
      </c>
      <c r="AV425" t="s">
        <v>207</v>
      </c>
      <c r="AW425">
        <v>0</v>
      </c>
      <c r="AX425">
        <v>0</v>
      </c>
      <c r="AY425" t="s">
        <v>207</v>
      </c>
      <c r="AZ425" t="s">
        <v>207</v>
      </c>
      <c r="BA425">
        <v>0</v>
      </c>
      <c r="BB425">
        <v>0</v>
      </c>
      <c r="BC425" t="s">
        <v>207</v>
      </c>
      <c r="BD425" t="s">
        <v>207</v>
      </c>
      <c r="BE425">
        <v>0</v>
      </c>
      <c r="BF425">
        <v>0</v>
      </c>
      <c r="BG425" t="s">
        <v>207</v>
      </c>
      <c r="BH425" t="s">
        <v>207</v>
      </c>
      <c r="BI425">
        <v>0</v>
      </c>
      <c r="BJ425">
        <v>0</v>
      </c>
      <c r="BK425">
        <v>0</v>
      </c>
      <c r="BL425">
        <v>0</v>
      </c>
      <c r="BM425">
        <v>0</v>
      </c>
      <c r="BN425">
        <v>0</v>
      </c>
      <c r="BO425" t="s">
        <v>206</v>
      </c>
      <c r="BP425">
        <v>0</v>
      </c>
      <c r="BQ425">
        <v>0</v>
      </c>
      <c r="BR425">
        <v>0</v>
      </c>
      <c r="BS425">
        <v>0</v>
      </c>
      <c r="BT425" t="s">
        <v>206</v>
      </c>
      <c r="BU425">
        <v>0</v>
      </c>
      <c r="BV425">
        <v>0</v>
      </c>
      <c r="BW425">
        <v>0</v>
      </c>
      <c r="BX425">
        <v>0</v>
      </c>
      <c r="BY425" t="s">
        <v>206</v>
      </c>
      <c r="BZ425">
        <v>0</v>
      </c>
      <c r="CA425">
        <v>0</v>
      </c>
      <c r="CB425">
        <v>0</v>
      </c>
      <c r="CC425">
        <v>0</v>
      </c>
      <c r="CD425" t="s">
        <v>206</v>
      </c>
      <c r="CE425">
        <v>398</v>
      </c>
      <c r="CF425">
        <v>0</v>
      </c>
      <c r="CG425">
        <v>0</v>
      </c>
      <c r="CH425">
        <v>0</v>
      </c>
      <c r="CI425" t="s">
        <v>206</v>
      </c>
      <c r="CJ425">
        <v>0</v>
      </c>
      <c r="CK425">
        <v>0</v>
      </c>
      <c r="CL425">
        <v>0</v>
      </c>
      <c r="CM425">
        <v>0</v>
      </c>
      <c r="CN425" t="s">
        <v>206</v>
      </c>
      <c r="CO425" t="s">
        <v>207</v>
      </c>
      <c r="CP425">
        <v>0</v>
      </c>
      <c r="CQ425">
        <v>0</v>
      </c>
      <c r="CR425">
        <v>0</v>
      </c>
      <c r="CS425">
        <v>84</v>
      </c>
      <c r="CT425">
        <v>398</v>
      </c>
      <c r="CU425" t="s">
        <v>206</v>
      </c>
      <c r="CV425">
        <v>0</v>
      </c>
      <c r="CW425">
        <v>0</v>
      </c>
      <c r="CX425">
        <v>0</v>
      </c>
      <c r="CY425">
        <v>0</v>
      </c>
      <c r="CZ425" t="s">
        <v>219</v>
      </c>
      <c r="DA425">
        <f>Table1[[#This Row],[i- returnees internal present household]]+Table1[[#This Row],[k- abroad returnee household]]</f>
        <v>463</v>
      </c>
      <c r="DB425">
        <f>Table1[[#This Row],[i- returnees internal present individuals]]+Table1[[#This Row],[k- abroad returnee individuals]]</f>
        <v>2373</v>
      </c>
      <c r="DC425" t="s">
        <v>206</v>
      </c>
      <c r="DD425">
        <v>0</v>
      </c>
      <c r="DE425">
        <v>0</v>
      </c>
      <c r="DF425">
        <v>0</v>
      </c>
      <c r="DG425">
        <v>0</v>
      </c>
      <c r="DH425" t="s">
        <v>207</v>
      </c>
      <c r="DI425" t="s">
        <v>207</v>
      </c>
      <c r="DJ425" t="s">
        <v>207</v>
      </c>
      <c r="DK425" t="s">
        <v>207</v>
      </c>
      <c r="DL425">
        <v>0</v>
      </c>
      <c r="DM425">
        <v>0</v>
      </c>
      <c r="DN425" t="s">
        <v>207</v>
      </c>
      <c r="DO425" t="s">
        <v>207</v>
      </c>
      <c r="DP425" t="s">
        <v>207</v>
      </c>
      <c r="DQ425" t="s">
        <v>207</v>
      </c>
      <c r="DR425">
        <v>0</v>
      </c>
      <c r="DS425">
        <v>0</v>
      </c>
      <c r="DT425" t="s">
        <v>207</v>
      </c>
      <c r="DU425" t="s">
        <v>207</v>
      </c>
      <c r="DV425" t="s">
        <v>207</v>
      </c>
      <c r="DW425" t="s">
        <v>207</v>
      </c>
      <c r="DX425">
        <v>0</v>
      </c>
      <c r="DY425">
        <v>0</v>
      </c>
      <c r="DZ425" t="s">
        <v>207</v>
      </c>
      <c r="EA425" t="s">
        <v>207</v>
      </c>
      <c r="EB425" t="s">
        <v>207</v>
      </c>
      <c r="EC425" t="s">
        <v>207</v>
      </c>
      <c r="ED425">
        <v>0</v>
      </c>
      <c r="EE425">
        <v>0</v>
      </c>
      <c r="EF425" t="s">
        <v>207</v>
      </c>
      <c r="EG425" t="s">
        <v>207</v>
      </c>
      <c r="EH425" t="s">
        <v>207</v>
      </c>
      <c r="EI425" t="s">
        <v>207</v>
      </c>
      <c r="EJ425">
        <v>0</v>
      </c>
      <c r="EK425">
        <v>0</v>
      </c>
      <c r="EL425" t="s">
        <v>219</v>
      </c>
      <c r="EM425">
        <v>463</v>
      </c>
      <c r="EN425">
        <v>2373</v>
      </c>
      <c r="EO425">
        <v>251</v>
      </c>
      <c r="EP425">
        <v>1338</v>
      </c>
      <c r="EQ425" t="s">
        <v>277</v>
      </c>
      <c r="ER425" t="s">
        <v>278</v>
      </c>
      <c r="ES425" t="s">
        <v>210</v>
      </c>
      <c r="ET425" t="s">
        <v>207</v>
      </c>
      <c r="EU425">
        <v>133</v>
      </c>
      <c r="EV425">
        <v>679</v>
      </c>
      <c r="EW425" t="s">
        <v>277</v>
      </c>
      <c r="EX425" t="s">
        <v>1535</v>
      </c>
      <c r="EY425" t="s">
        <v>210</v>
      </c>
      <c r="EZ425" t="s">
        <v>207</v>
      </c>
      <c r="FA425">
        <v>21</v>
      </c>
      <c r="FB425">
        <v>128</v>
      </c>
      <c r="FC425" t="s">
        <v>277</v>
      </c>
      <c r="FD425" t="s">
        <v>768</v>
      </c>
      <c r="FE425" t="s">
        <v>210</v>
      </c>
      <c r="FF425" t="s">
        <v>207</v>
      </c>
      <c r="FG425">
        <v>23</v>
      </c>
      <c r="FH425">
        <v>129</v>
      </c>
      <c r="FI425" t="s">
        <v>277</v>
      </c>
      <c r="FJ425" t="s">
        <v>278</v>
      </c>
      <c r="FK425" t="s">
        <v>210</v>
      </c>
      <c r="FL425" t="s">
        <v>207</v>
      </c>
      <c r="FM425">
        <v>35</v>
      </c>
      <c r="FN425">
        <v>99</v>
      </c>
      <c r="FO425" t="s">
        <v>277</v>
      </c>
      <c r="FP425" t="s">
        <v>545</v>
      </c>
      <c r="FQ425" t="s">
        <v>210</v>
      </c>
      <c r="FR425" t="s">
        <v>207</v>
      </c>
      <c r="FS425">
        <v>0</v>
      </c>
      <c r="FT425">
        <v>0</v>
      </c>
      <c r="FU425">
        <v>132</v>
      </c>
      <c r="FV425">
        <v>738</v>
      </c>
      <c r="FW425">
        <v>111</v>
      </c>
      <c r="FX425">
        <v>615</v>
      </c>
      <c r="FY425">
        <v>220</v>
      </c>
      <c r="FZ425">
        <v>1020</v>
      </c>
      <c r="GA425">
        <v>0</v>
      </c>
      <c r="GB425">
        <v>0</v>
      </c>
      <c r="GC425" t="s">
        <v>219</v>
      </c>
      <c r="GD425">
        <v>219</v>
      </c>
      <c r="GE425">
        <v>1128</v>
      </c>
      <c r="GF425" t="s">
        <v>219</v>
      </c>
      <c r="GG425" t="s">
        <v>253</v>
      </c>
      <c r="GH425" t="s">
        <v>254</v>
      </c>
      <c r="GI425" t="s">
        <v>219</v>
      </c>
      <c r="GJ425" t="s">
        <v>277</v>
      </c>
      <c r="GK425" t="s">
        <v>219</v>
      </c>
      <c r="GL425">
        <v>57</v>
      </c>
      <c r="GM425">
        <v>228</v>
      </c>
      <c r="GN425" t="s">
        <v>206</v>
      </c>
      <c r="GO425" t="s">
        <v>237</v>
      </c>
      <c r="GP425" t="s">
        <v>212</v>
      </c>
      <c r="GQ425" t="s">
        <v>212</v>
      </c>
      <c r="GR425" t="s">
        <v>220</v>
      </c>
    </row>
    <row r="426" spans="1:200" x14ac:dyDescent="0.2">
      <c r="A426" t="s">
        <v>202</v>
      </c>
      <c r="B426" t="s">
        <v>203</v>
      </c>
      <c r="C426" t="s">
        <v>971</v>
      </c>
      <c r="D426" t="s">
        <v>367</v>
      </c>
      <c r="E426" t="s">
        <v>1536</v>
      </c>
      <c r="F426" t="s">
        <v>1537</v>
      </c>
      <c r="G426">
        <v>9</v>
      </c>
      <c r="H426">
        <v>9</v>
      </c>
      <c r="I426" t="s">
        <v>219</v>
      </c>
      <c r="J426">
        <v>2</v>
      </c>
      <c r="K426">
        <v>16</v>
      </c>
      <c r="L426">
        <v>1</v>
      </c>
      <c r="M426">
        <v>10</v>
      </c>
      <c r="N426" t="s">
        <v>203</v>
      </c>
      <c r="O426" t="s">
        <v>367</v>
      </c>
      <c r="P426">
        <v>0</v>
      </c>
      <c r="Q426">
        <v>0</v>
      </c>
      <c r="R426" t="s">
        <v>207</v>
      </c>
      <c r="S426" t="s">
        <v>207</v>
      </c>
      <c r="T426">
        <v>0</v>
      </c>
      <c r="U426">
        <v>0</v>
      </c>
      <c r="V426" t="s">
        <v>207</v>
      </c>
      <c r="W426" t="s">
        <v>207</v>
      </c>
      <c r="X426">
        <v>0</v>
      </c>
      <c r="Y426">
        <v>0</v>
      </c>
      <c r="Z426" t="s">
        <v>207</v>
      </c>
      <c r="AA426" t="s">
        <v>207</v>
      </c>
      <c r="AB426">
        <v>0</v>
      </c>
      <c r="AC426">
        <v>0</v>
      </c>
      <c r="AD426" t="s">
        <v>207</v>
      </c>
      <c r="AE426" t="s">
        <v>207</v>
      </c>
      <c r="AF426">
        <v>1</v>
      </c>
      <c r="AG426">
        <v>6</v>
      </c>
      <c r="AH426" t="s">
        <v>207</v>
      </c>
      <c r="AI426" t="s">
        <v>207</v>
      </c>
      <c r="AJ426">
        <v>0</v>
      </c>
      <c r="AK426">
        <v>0</v>
      </c>
      <c r="AL426" t="s">
        <v>219</v>
      </c>
      <c r="AM426">
        <v>1</v>
      </c>
      <c r="AN426">
        <v>6</v>
      </c>
      <c r="AO426">
        <v>0</v>
      </c>
      <c r="AP426">
        <v>0</v>
      </c>
      <c r="AQ426" t="s">
        <v>207</v>
      </c>
      <c r="AR426" t="s">
        <v>207</v>
      </c>
      <c r="AS426">
        <v>0</v>
      </c>
      <c r="AT426">
        <v>0</v>
      </c>
      <c r="AU426" t="s">
        <v>207</v>
      </c>
      <c r="AV426" t="s">
        <v>207</v>
      </c>
      <c r="AW426">
        <v>0</v>
      </c>
      <c r="AX426">
        <v>0</v>
      </c>
      <c r="AY426" t="s">
        <v>207</v>
      </c>
      <c r="AZ426" t="s">
        <v>207</v>
      </c>
      <c r="BA426">
        <v>0</v>
      </c>
      <c r="BB426">
        <v>0</v>
      </c>
      <c r="BC426" t="s">
        <v>207</v>
      </c>
      <c r="BD426" t="s">
        <v>207</v>
      </c>
      <c r="BE426">
        <v>1</v>
      </c>
      <c r="BF426">
        <v>6</v>
      </c>
      <c r="BG426" t="s">
        <v>208</v>
      </c>
      <c r="BH426" t="s">
        <v>209</v>
      </c>
      <c r="BI426">
        <v>0</v>
      </c>
      <c r="BJ426">
        <v>0</v>
      </c>
      <c r="BK426">
        <v>10</v>
      </c>
      <c r="BL426">
        <v>0</v>
      </c>
      <c r="BM426">
        <v>0</v>
      </c>
      <c r="BN426">
        <v>0</v>
      </c>
      <c r="BO426" t="s">
        <v>206</v>
      </c>
      <c r="BP426">
        <v>0</v>
      </c>
      <c r="BQ426">
        <v>0</v>
      </c>
      <c r="BR426">
        <v>0</v>
      </c>
      <c r="BS426">
        <v>0</v>
      </c>
      <c r="BT426" t="s">
        <v>206</v>
      </c>
      <c r="BU426">
        <v>0</v>
      </c>
      <c r="BV426">
        <v>0</v>
      </c>
      <c r="BW426">
        <v>0</v>
      </c>
      <c r="BX426">
        <v>0</v>
      </c>
      <c r="BY426" t="s">
        <v>206</v>
      </c>
      <c r="BZ426">
        <v>0</v>
      </c>
      <c r="CA426">
        <v>0</v>
      </c>
      <c r="CB426">
        <v>0</v>
      </c>
      <c r="CC426">
        <v>0</v>
      </c>
      <c r="CD426" t="s">
        <v>206</v>
      </c>
      <c r="CE426">
        <v>0</v>
      </c>
      <c r="CF426">
        <v>0</v>
      </c>
      <c r="CG426">
        <v>0</v>
      </c>
      <c r="CH426">
        <v>0</v>
      </c>
      <c r="CI426" t="s">
        <v>206</v>
      </c>
      <c r="CJ426">
        <v>0</v>
      </c>
      <c r="CK426">
        <v>0</v>
      </c>
      <c r="CL426">
        <v>0</v>
      </c>
      <c r="CM426">
        <v>6</v>
      </c>
      <c r="CN426" t="s">
        <v>206</v>
      </c>
      <c r="CO426" t="s">
        <v>207</v>
      </c>
      <c r="CP426">
        <v>0</v>
      </c>
      <c r="CQ426">
        <v>0</v>
      </c>
      <c r="CR426">
        <v>0</v>
      </c>
      <c r="CS426">
        <v>2</v>
      </c>
      <c r="CT426">
        <v>16</v>
      </c>
      <c r="CU426" t="s">
        <v>219</v>
      </c>
      <c r="CV426">
        <v>1</v>
      </c>
      <c r="CW426">
        <v>7</v>
      </c>
      <c r="CX426">
        <v>95</v>
      </c>
      <c r="CY426">
        <v>570</v>
      </c>
      <c r="CZ426" t="s">
        <v>219</v>
      </c>
      <c r="DA426">
        <f>Table1[[#This Row],[i- returnees internal present household]]+Table1[[#This Row],[k- abroad returnee household]]</f>
        <v>39</v>
      </c>
      <c r="DB426">
        <f>Table1[[#This Row],[i- returnees internal present individuals]]+Table1[[#This Row],[k- abroad returnee individuals]]</f>
        <v>264</v>
      </c>
      <c r="DC426" t="s">
        <v>219</v>
      </c>
      <c r="DD426">
        <v>30</v>
      </c>
      <c r="DE426">
        <v>210</v>
      </c>
      <c r="DF426">
        <v>0</v>
      </c>
      <c r="DG426">
        <v>0</v>
      </c>
      <c r="DH426" t="s">
        <v>207</v>
      </c>
      <c r="DI426" t="s">
        <v>207</v>
      </c>
      <c r="DJ426" t="s">
        <v>207</v>
      </c>
      <c r="DK426" t="s">
        <v>207</v>
      </c>
      <c r="DL426">
        <v>0</v>
      </c>
      <c r="DM426">
        <v>0</v>
      </c>
      <c r="DN426" t="s">
        <v>207</v>
      </c>
      <c r="DO426" t="s">
        <v>207</v>
      </c>
      <c r="DP426" t="s">
        <v>207</v>
      </c>
      <c r="DQ426" t="s">
        <v>207</v>
      </c>
      <c r="DR426">
        <v>0</v>
      </c>
      <c r="DS426">
        <v>0</v>
      </c>
      <c r="DT426" t="s">
        <v>207</v>
      </c>
      <c r="DU426" t="s">
        <v>207</v>
      </c>
      <c r="DV426" t="s">
        <v>207</v>
      </c>
      <c r="DW426" t="s">
        <v>207</v>
      </c>
      <c r="DX426">
        <v>26</v>
      </c>
      <c r="DY426">
        <v>186</v>
      </c>
      <c r="DZ426" t="s">
        <v>203</v>
      </c>
      <c r="EA426" t="s">
        <v>367</v>
      </c>
      <c r="EB426" t="s">
        <v>210</v>
      </c>
      <c r="EC426" t="s">
        <v>207</v>
      </c>
      <c r="ED426">
        <v>4</v>
      </c>
      <c r="EE426">
        <v>24</v>
      </c>
      <c r="EF426" t="s">
        <v>203</v>
      </c>
      <c r="EG426" t="s">
        <v>367</v>
      </c>
      <c r="EH426" t="s">
        <v>210</v>
      </c>
      <c r="EI426" t="s">
        <v>207</v>
      </c>
      <c r="EJ426">
        <v>0</v>
      </c>
      <c r="EK426">
        <v>0</v>
      </c>
      <c r="EL426" t="s">
        <v>219</v>
      </c>
      <c r="EM426">
        <v>9</v>
      </c>
      <c r="EN426">
        <v>54</v>
      </c>
      <c r="EO426">
        <v>0</v>
      </c>
      <c r="EP426">
        <v>0</v>
      </c>
      <c r="EQ426" t="s">
        <v>207</v>
      </c>
      <c r="ER426" t="s">
        <v>207</v>
      </c>
      <c r="ES426" t="s">
        <v>207</v>
      </c>
      <c r="ET426" t="s">
        <v>207</v>
      </c>
      <c r="EU426">
        <v>3</v>
      </c>
      <c r="EV426">
        <v>18</v>
      </c>
      <c r="EW426" t="s">
        <v>208</v>
      </c>
      <c r="EX426" t="s">
        <v>209</v>
      </c>
      <c r="EY426" t="s">
        <v>210</v>
      </c>
      <c r="EZ426" t="s">
        <v>207</v>
      </c>
      <c r="FA426">
        <v>0</v>
      </c>
      <c r="FB426">
        <v>0</v>
      </c>
      <c r="FC426" t="s">
        <v>207</v>
      </c>
      <c r="FD426" t="s">
        <v>207</v>
      </c>
      <c r="FE426" t="s">
        <v>207</v>
      </c>
      <c r="FF426" t="s">
        <v>207</v>
      </c>
      <c r="FG426">
        <v>6</v>
      </c>
      <c r="FH426">
        <v>36</v>
      </c>
      <c r="FI426" t="s">
        <v>208</v>
      </c>
      <c r="FJ426" t="s">
        <v>209</v>
      </c>
      <c r="FK426" t="s">
        <v>210</v>
      </c>
      <c r="FL426" t="s">
        <v>207</v>
      </c>
      <c r="FM426">
        <v>0</v>
      </c>
      <c r="FN426">
        <v>0</v>
      </c>
      <c r="FO426" t="s">
        <v>207</v>
      </c>
      <c r="FP426" t="s">
        <v>207</v>
      </c>
      <c r="FQ426" t="s">
        <v>207</v>
      </c>
      <c r="FR426" t="s">
        <v>207</v>
      </c>
      <c r="FS426">
        <v>0</v>
      </c>
      <c r="FT426">
        <v>0</v>
      </c>
      <c r="FU426">
        <v>21</v>
      </c>
      <c r="FV426">
        <v>142</v>
      </c>
      <c r="FW426">
        <v>11</v>
      </c>
      <c r="FX426">
        <v>69</v>
      </c>
      <c r="FY426">
        <v>7</v>
      </c>
      <c r="FZ426">
        <v>53</v>
      </c>
      <c r="GA426">
        <v>0</v>
      </c>
      <c r="GB426">
        <v>0</v>
      </c>
      <c r="GC426" t="s">
        <v>219</v>
      </c>
      <c r="GD426">
        <v>15</v>
      </c>
      <c r="GE426">
        <v>75</v>
      </c>
      <c r="GF426" t="s">
        <v>219</v>
      </c>
      <c r="GG426" t="s">
        <v>203</v>
      </c>
      <c r="GH426" t="s">
        <v>367</v>
      </c>
      <c r="GI426" t="s">
        <v>219</v>
      </c>
      <c r="GJ426" t="s">
        <v>208</v>
      </c>
      <c r="GK426" t="s">
        <v>219</v>
      </c>
      <c r="GL426">
        <v>2</v>
      </c>
      <c r="GM426">
        <v>8</v>
      </c>
      <c r="GN426" t="s">
        <v>206</v>
      </c>
      <c r="GO426" t="s">
        <v>257</v>
      </c>
      <c r="GP426" t="s">
        <v>257</v>
      </c>
      <c r="GQ426" t="s">
        <v>257</v>
      </c>
      <c r="GR426" t="s">
        <v>220</v>
      </c>
    </row>
    <row r="427" spans="1:200" x14ac:dyDescent="0.2">
      <c r="A427" t="s">
        <v>202</v>
      </c>
      <c r="B427" t="s">
        <v>203</v>
      </c>
      <c r="C427" t="s">
        <v>1420</v>
      </c>
      <c r="D427" t="s">
        <v>1089</v>
      </c>
      <c r="E427" t="s">
        <v>1538</v>
      </c>
      <c r="F427" t="s">
        <v>1539</v>
      </c>
      <c r="G427">
        <v>9</v>
      </c>
      <c r="H427">
        <v>9</v>
      </c>
      <c r="I427" t="s">
        <v>219</v>
      </c>
      <c r="J427">
        <v>295</v>
      </c>
      <c r="K427">
        <v>997</v>
      </c>
      <c r="L427">
        <v>0</v>
      </c>
      <c r="M427">
        <v>0</v>
      </c>
      <c r="N427" t="s">
        <v>207</v>
      </c>
      <c r="O427" t="s">
        <v>207</v>
      </c>
      <c r="P427">
        <v>67</v>
      </c>
      <c r="Q427">
        <v>228</v>
      </c>
      <c r="R427" t="s">
        <v>203</v>
      </c>
      <c r="S427" t="s">
        <v>1089</v>
      </c>
      <c r="T427">
        <v>64</v>
      </c>
      <c r="U427">
        <v>214</v>
      </c>
      <c r="V427" t="s">
        <v>203</v>
      </c>
      <c r="W427" t="s">
        <v>1089</v>
      </c>
      <c r="X427">
        <v>36</v>
      </c>
      <c r="Y427">
        <v>121</v>
      </c>
      <c r="Z427" t="s">
        <v>203</v>
      </c>
      <c r="AA427" t="s">
        <v>1089</v>
      </c>
      <c r="AB427">
        <v>46</v>
      </c>
      <c r="AC427">
        <v>156</v>
      </c>
      <c r="AD427" t="s">
        <v>203</v>
      </c>
      <c r="AE427" t="s">
        <v>1089</v>
      </c>
      <c r="AF427">
        <v>82</v>
      </c>
      <c r="AG427">
        <v>278</v>
      </c>
      <c r="AH427" t="s">
        <v>203</v>
      </c>
      <c r="AI427" t="s">
        <v>1089</v>
      </c>
      <c r="AJ427">
        <v>0</v>
      </c>
      <c r="AK427">
        <v>0</v>
      </c>
      <c r="AL427" t="s">
        <v>219</v>
      </c>
      <c r="AM427">
        <v>201</v>
      </c>
      <c r="AN427">
        <v>679</v>
      </c>
      <c r="AO427">
        <v>39</v>
      </c>
      <c r="AP427">
        <v>131</v>
      </c>
      <c r="AQ427" t="s">
        <v>208</v>
      </c>
      <c r="AR427" t="s">
        <v>209</v>
      </c>
      <c r="AS427">
        <v>38</v>
      </c>
      <c r="AT427">
        <v>128</v>
      </c>
      <c r="AU427" t="s">
        <v>208</v>
      </c>
      <c r="AV427" t="s">
        <v>209</v>
      </c>
      <c r="AW427">
        <v>36</v>
      </c>
      <c r="AX427">
        <v>121</v>
      </c>
      <c r="AY427" t="s">
        <v>208</v>
      </c>
      <c r="AZ427" t="s">
        <v>209</v>
      </c>
      <c r="BA427">
        <v>45</v>
      </c>
      <c r="BB427">
        <v>152</v>
      </c>
      <c r="BC427" t="s">
        <v>208</v>
      </c>
      <c r="BD427" t="s">
        <v>209</v>
      </c>
      <c r="BE427">
        <v>43</v>
      </c>
      <c r="BF427">
        <v>147</v>
      </c>
      <c r="BG427" t="s">
        <v>208</v>
      </c>
      <c r="BH427" t="s">
        <v>209</v>
      </c>
      <c r="BI427">
        <v>0</v>
      </c>
      <c r="BJ427">
        <v>0</v>
      </c>
      <c r="BK427">
        <v>0</v>
      </c>
      <c r="BL427">
        <v>0</v>
      </c>
      <c r="BM427">
        <v>0</v>
      </c>
      <c r="BN427">
        <v>0</v>
      </c>
      <c r="BO427" t="s">
        <v>206</v>
      </c>
      <c r="BP427">
        <v>151</v>
      </c>
      <c r="BQ427">
        <v>0</v>
      </c>
      <c r="BR427">
        <v>0</v>
      </c>
      <c r="BS427">
        <v>77</v>
      </c>
      <c r="BT427" t="s">
        <v>206</v>
      </c>
      <c r="BU427">
        <v>139</v>
      </c>
      <c r="BV427">
        <v>0</v>
      </c>
      <c r="BW427">
        <v>0</v>
      </c>
      <c r="BX427">
        <v>75</v>
      </c>
      <c r="BY427" t="s">
        <v>206</v>
      </c>
      <c r="BZ427">
        <v>45</v>
      </c>
      <c r="CA427">
        <v>0</v>
      </c>
      <c r="CB427">
        <v>0</v>
      </c>
      <c r="CC427">
        <v>76</v>
      </c>
      <c r="CD427" t="s">
        <v>206</v>
      </c>
      <c r="CE427">
        <v>65</v>
      </c>
      <c r="CF427">
        <v>0</v>
      </c>
      <c r="CG427">
        <v>0</v>
      </c>
      <c r="CH427">
        <v>91</v>
      </c>
      <c r="CI427" t="s">
        <v>206</v>
      </c>
      <c r="CJ427">
        <v>191</v>
      </c>
      <c r="CK427">
        <v>0</v>
      </c>
      <c r="CL427">
        <v>0</v>
      </c>
      <c r="CM427">
        <v>87</v>
      </c>
      <c r="CN427" t="s">
        <v>206</v>
      </c>
      <c r="CO427" t="s">
        <v>207</v>
      </c>
      <c r="CP427">
        <v>0</v>
      </c>
      <c r="CQ427">
        <v>0</v>
      </c>
      <c r="CR427">
        <v>0</v>
      </c>
      <c r="CS427">
        <v>295</v>
      </c>
      <c r="CT427">
        <v>997</v>
      </c>
      <c r="CU427" t="s">
        <v>219</v>
      </c>
      <c r="CV427">
        <v>113</v>
      </c>
      <c r="CW427">
        <v>226</v>
      </c>
      <c r="CX427">
        <v>730</v>
      </c>
      <c r="CY427">
        <v>1460</v>
      </c>
      <c r="CZ427" t="s">
        <v>219</v>
      </c>
      <c r="DA427">
        <f>Table1[[#This Row],[i- returnees internal present household]]+Table1[[#This Row],[k- abroad returnee household]]</f>
        <v>1023</v>
      </c>
      <c r="DB427">
        <f>Table1[[#This Row],[i- returnees internal present individuals]]+Table1[[#This Row],[k- abroad returnee individuals]]</f>
        <v>2982</v>
      </c>
      <c r="DC427" t="s">
        <v>219</v>
      </c>
      <c r="DD427">
        <v>498</v>
      </c>
      <c r="DE427">
        <v>1300</v>
      </c>
      <c r="DF427">
        <v>68</v>
      </c>
      <c r="DG427">
        <v>136</v>
      </c>
      <c r="DH427" t="s">
        <v>203</v>
      </c>
      <c r="DI427" t="s">
        <v>1089</v>
      </c>
      <c r="DJ427" t="s">
        <v>210</v>
      </c>
      <c r="DK427" t="s">
        <v>207</v>
      </c>
      <c r="DL427">
        <v>52</v>
      </c>
      <c r="DM427">
        <v>104</v>
      </c>
      <c r="DN427" t="s">
        <v>203</v>
      </c>
      <c r="DO427" t="s">
        <v>1089</v>
      </c>
      <c r="DP427" t="s">
        <v>210</v>
      </c>
      <c r="DQ427" t="s">
        <v>207</v>
      </c>
      <c r="DR427">
        <v>205</v>
      </c>
      <c r="DS427">
        <v>414</v>
      </c>
      <c r="DT427" t="s">
        <v>203</v>
      </c>
      <c r="DU427" t="s">
        <v>1089</v>
      </c>
      <c r="DV427" t="s">
        <v>210</v>
      </c>
      <c r="DW427" t="s">
        <v>207</v>
      </c>
      <c r="DX427">
        <v>73</v>
      </c>
      <c r="DY427">
        <v>146</v>
      </c>
      <c r="DZ427" t="s">
        <v>203</v>
      </c>
      <c r="EA427" t="s">
        <v>1089</v>
      </c>
      <c r="EB427" t="s">
        <v>210</v>
      </c>
      <c r="EC427" t="s">
        <v>207</v>
      </c>
      <c r="ED427">
        <v>100</v>
      </c>
      <c r="EE427">
        <v>500</v>
      </c>
      <c r="EF427" t="s">
        <v>203</v>
      </c>
      <c r="EG427" t="s">
        <v>1089</v>
      </c>
      <c r="EH427" t="s">
        <v>210</v>
      </c>
      <c r="EI427" t="s">
        <v>207</v>
      </c>
      <c r="EJ427">
        <v>0</v>
      </c>
      <c r="EK427">
        <v>0</v>
      </c>
      <c r="EL427" t="s">
        <v>219</v>
      </c>
      <c r="EM427">
        <v>525</v>
      </c>
      <c r="EN427">
        <v>1682</v>
      </c>
      <c r="EO427">
        <v>51</v>
      </c>
      <c r="EP427">
        <v>164</v>
      </c>
      <c r="EQ427" t="s">
        <v>208</v>
      </c>
      <c r="ER427" t="s">
        <v>209</v>
      </c>
      <c r="ES427" t="s">
        <v>210</v>
      </c>
      <c r="ET427" t="s">
        <v>207</v>
      </c>
      <c r="EU427">
        <v>59</v>
      </c>
      <c r="EV427">
        <v>188</v>
      </c>
      <c r="EW427" t="s">
        <v>208</v>
      </c>
      <c r="EX427" t="s">
        <v>209</v>
      </c>
      <c r="EY427" t="s">
        <v>210</v>
      </c>
      <c r="EZ427" t="s">
        <v>207</v>
      </c>
      <c r="FA427">
        <v>79</v>
      </c>
      <c r="FB427">
        <v>252</v>
      </c>
      <c r="FC427" t="s">
        <v>208</v>
      </c>
      <c r="FD427" t="s">
        <v>209</v>
      </c>
      <c r="FE427" t="s">
        <v>210</v>
      </c>
      <c r="FF427" t="s">
        <v>207</v>
      </c>
      <c r="FG427">
        <v>145</v>
      </c>
      <c r="FH427">
        <v>456</v>
      </c>
      <c r="FI427" t="s">
        <v>208</v>
      </c>
      <c r="FJ427" t="s">
        <v>209</v>
      </c>
      <c r="FK427" t="s">
        <v>210</v>
      </c>
      <c r="FL427" t="s">
        <v>207</v>
      </c>
      <c r="FM427">
        <v>191</v>
      </c>
      <c r="FN427">
        <v>622</v>
      </c>
      <c r="FO427" t="s">
        <v>208</v>
      </c>
      <c r="FP427" t="s">
        <v>209</v>
      </c>
      <c r="FQ427" t="s">
        <v>210</v>
      </c>
      <c r="FR427" t="s">
        <v>207</v>
      </c>
      <c r="FS427">
        <v>0</v>
      </c>
      <c r="FT427">
        <v>0</v>
      </c>
      <c r="FU427">
        <v>446</v>
      </c>
      <c r="FV427">
        <v>1292</v>
      </c>
      <c r="FW427">
        <v>321</v>
      </c>
      <c r="FX427">
        <v>931</v>
      </c>
      <c r="FY427">
        <v>256</v>
      </c>
      <c r="FZ427">
        <v>759</v>
      </c>
      <c r="GA427">
        <v>0</v>
      </c>
      <c r="GB427">
        <v>0</v>
      </c>
      <c r="GC427" t="s">
        <v>219</v>
      </c>
      <c r="GD427">
        <v>59</v>
      </c>
      <c r="GE427">
        <v>130</v>
      </c>
      <c r="GF427" t="s">
        <v>219</v>
      </c>
      <c r="GG427" t="s">
        <v>203</v>
      </c>
      <c r="GH427" t="s">
        <v>241</v>
      </c>
      <c r="GI427" t="s">
        <v>219</v>
      </c>
      <c r="GJ427" t="s">
        <v>208</v>
      </c>
      <c r="GK427" t="s">
        <v>219</v>
      </c>
      <c r="GL427">
        <v>42</v>
      </c>
      <c r="GM427">
        <v>160</v>
      </c>
      <c r="GN427" t="s">
        <v>219</v>
      </c>
      <c r="GO427" t="s">
        <v>212</v>
      </c>
      <c r="GP427" t="s">
        <v>212</v>
      </c>
      <c r="GQ427" t="s">
        <v>212</v>
      </c>
      <c r="GR427" t="s">
        <v>1540</v>
      </c>
    </row>
    <row r="428" spans="1:200" x14ac:dyDescent="0.2">
      <c r="A428" t="s">
        <v>389</v>
      </c>
      <c r="B428" t="s">
        <v>235</v>
      </c>
      <c r="C428" t="s">
        <v>611</v>
      </c>
      <c r="D428" t="s">
        <v>300</v>
      </c>
      <c r="E428" t="s">
        <v>1541</v>
      </c>
      <c r="F428" t="s">
        <v>1542</v>
      </c>
      <c r="G428">
        <v>9</v>
      </c>
      <c r="H428">
        <v>9</v>
      </c>
      <c r="I428" t="s">
        <v>219</v>
      </c>
      <c r="J428">
        <v>176</v>
      </c>
      <c r="K428">
        <v>1150</v>
      </c>
      <c r="L428">
        <v>46</v>
      </c>
      <c r="M428">
        <v>301</v>
      </c>
      <c r="N428" t="s">
        <v>235</v>
      </c>
      <c r="O428" t="s">
        <v>300</v>
      </c>
      <c r="P428">
        <v>38</v>
      </c>
      <c r="Q428">
        <v>248</v>
      </c>
      <c r="R428" t="s">
        <v>235</v>
      </c>
      <c r="S428" t="s">
        <v>454</v>
      </c>
      <c r="T428">
        <v>25</v>
      </c>
      <c r="U428">
        <v>163</v>
      </c>
      <c r="V428" t="s">
        <v>235</v>
      </c>
      <c r="W428" t="s">
        <v>445</v>
      </c>
      <c r="X428">
        <v>14</v>
      </c>
      <c r="Y428">
        <v>91</v>
      </c>
      <c r="Z428" t="s">
        <v>216</v>
      </c>
      <c r="AA428" t="s">
        <v>499</v>
      </c>
      <c r="AB428">
        <v>32</v>
      </c>
      <c r="AC428">
        <v>208</v>
      </c>
      <c r="AD428" t="s">
        <v>235</v>
      </c>
      <c r="AE428" t="s">
        <v>300</v>
      </c>
      <c r="AF428">
        <v>21</v>
      </c>
      <c r="AG428">
        <v>139</v>
      </c>
      <c r="AH428" t="s">
        <v>235</v>
      </c>
      <c r="AI428" t="s">
        <v>300</v>
      </c>
      <c r="AJ428">
        <v>0</v>
      </c>
      <c r="AK428">
        <v>0</v>
      </c>
      <c r="AL428" t="s">
        <v>206</v>
      </c>
      <c r="AM428">
        <v>0</v>
      </c>
      <c r="AN428">
        <v>0</v>
      </c>
      <c r="AO428">
        <v>0</v>
      </c>
      <c r="AP428">
        <v>0</v>
      </c>
      <c r="AQ428" t="s">
        <v>207</v>
      </c>
      <c r="AR428" t="s">
        <v>207</v>
      </c>
      <c r="AS428">
        <v>0</v>
      </c>
      <c r="AT428">
        <v>0</v>
      </c>
      <c r="AU428" t="s">
        <v>207</v>
      </c>
      <c r="AV428" t="s">
        <v>207</v>
      </c>
      <c r="AW428">
        <v>0</v>
      </c>
      <c r="AX428">
        <v>0</v>
      </c>
      <c r="AY428" t="s">
        <v>207</v>
      </c>
      <c r="AZ428" t="s">
        <v>207</v>
      </c>
      <c r="BA428">
        <v>0</v>
      </c>
      <c r="BB428">
        <v>0</v>
      </c>
      <c r="BC428" t="s">
        <v>207</v>
      </c>
      <c r="BD428" t="s">
        <v>207</v>
      </c>
      <c r="BE428">
        <v>0</v>
      </c>
      <c r="BF428">
        <v>0</v>
      </c>
      <c r="BG428" t="s">
        <v>207</v>
      </c>
      <c r="BH428" t="s">
        <v>207</v>
      </c>
      <c r="BI428">
        <v>0</v>
      </c>
      <c r="BJ428">
        <v>0</v>
      </c>
      <c r="BK428">
        <v>301</v>
      </c>
      <c r="BL428">
        <v>0</v>
      </c>
      <c r="BM428">
        <v>0</v>
      </c>
      <c r="BN428">
        <v>0</v>
      </c>
      <c r="BO428" t="s">
        <v>206</v>
      </c>
      <c r="BP428">
        <v>248</v>
      </c>
      <c r="BQ428">
        <v>0</v>
      </c>
      <c r="BR428">
        <v>0</v>
      </c>
      <c r="BS428">
        <v>0</v>
      </c>
      <c r="BT428" t="s">
        <v>206</v>
      </c>
      <c r="BU428">
        <v>0</v>
      </c>
      <c r="BV428">
        <v>163</v>
      </c>
      <c r="BW428">
        <v>0</v>
      </c>
      <c r="BX428">
        <v>0</v>
      </c>
      <c r="BY428" t="s">
        <v>206</v>
      </c>
      <c r="BZ428">
        <v>0</v>
      </c>
      <c r="CA428">
        <v>91</v>
      </c>
      <c r="CB428">
        <v>0</v>
      </c>
      <c r="CC428">
        <v>0</v>
      </c>
      <c r="CD428" t="s">
        <v>206</v>
      </c>
      <c r="CE428">
        <v>0</v>
      </c>
      <c r="CF428">
        <v>0</v>
      </c>
      <c r="CG428">
        <v>208</v>
      </c>
      <c r="CH428">
        <v>0</v>
      </c>
      <c r="CI428" t="s">
        <v>206</v>
      </c>
      <c r="CJ428">
        <v>0</v>
      </c>
      <c r="CK428">
        <v>0</v>
      </c>
      <c r="CL428">
        <v>139</v>
      </c>
      <c r="CM428">
        <v>0</v>
      </c>
      <c r="CN428" t="s">
        <v>206</v>
      </c>
      <c r="CO428" t="s">
        <v>207</v>
      </c>
      <c r="CP428">
        <v>0</v>
      </c>
      <c r="CQ428">
        <v>0</v>
      </c>
      <c r="CR428">
        <v>0</v>
      </c>
      <c r="CS428">
        <v>176</v>
      </c>
      <c r="CT428">
        <v>1150</v>
      </c>
      <c r="CU428" t="s">
        <v>219</v>
      </c>
      <c r="CV428">
        <v>4</v>
      </c>
      <c r="CW428">
        <v>28</v>
      </c>
      <c r="CX428">
        <v>818</v>
      </c>
      <c r="CY428">
        <v>6540</v>
      </c>
      <c r="CZ428" t="s">
        <v>219</v>
      </c>
      <c r="DA428">
        <f>Table1[[#This Row],[i- returnees internal present household]]+Table1[[#This Row],[k- abroad returnee household]]</f>
        <v>81</v>
      </c>
      <c r="DB428">
        <f>Table1[[#This Row],[i- returnees internal present individuals]]+Table1[[#This Row],[k- abroad returnee individuals]]</f>
        <v>481</v>
      </c>
      <c r="DC428" t="s">
        <v>219</v>
      </c>
      <c r="DD428">
        <v>58</v>
      </c>
      <c r="DE428">
        <v>373</v>
      </c>
      <c r="DF428">
        <v>19</v>
      </c>
      <c r="DG428">
        <v>122</v>
      </c>
      <c r="DH428" t="s">
        <v>235</v>
      </c>
      <c r="DI428" t="s">
        <v>392</v>
      </c>
      <c r="DJ428" t="s">
        <v>210</v>
      </c>
      <c r="DK428" t="s">
        <v>207</v>
      </c>
      <c r="DL428">
        <v>9</v>
      </c>
      <c r="DM428">
        <v>58</v>
      </c>
      <c r="DN428" t="s">
        <v>235</v>
      </c>
      <c r="DO428" t="s">
        <v>454</v>
      </c>
      <c r="DP428" t="s">
        <v>210</v>
      </c>
      <c r="DQ428" t="s">
        <v>207</v>
      </c>
      <c r="DR428">
        <v>3</v>
      </c>
      <c r="DS428">
        <v>19</v>
      </c>
      <c r="DT428" t="s">
        <v>253</v>
      </c>
      <c r="DU428" t="s">
        <v>254</v>
      </c>
      <c r="DV428" t="s">
        <v>210</v>
      </c>
      <c r="DW428" t="s">
        <v>207</v>
      </c>
      <c r="DX428">
        <v>10</v>
      </c>
      <c r="DY428">
        <v>65</v>
      </c>
      <c r="DZ428" t="s">
        <v>253</v>
      </c>
      <c r="EA428" t="s">
        <v>254</v>
      </c>
      <c r="EB428" t="s">
        <v>210</v>
      </c>
      <c r="EC428" t="s">
        <v>207</v>
      </c>
      <c r="ED428">
        <v>17</v>
      </c>
      <c r="EE428">
        <v>109</v>
      </c>
      <c r="EF428" t="s">
        <v>253</v>
      </c>
      <c r="EG428" t="s">
        <v>254</v>
      </c>
      <c r="EH428" t="s">
        <v>210</v>
      </c>
      <c r="EI428" t="s">
        <v>207</v>
      </c>
      <c r="EJ428">
        <v>0</v>
      </c>
      <c r="EK428">
        <v>0</v>
      </c>
      <c r="EL428" t="s">
        <v>219</v>
      </c>
      <c r="EM428">
        <v>23</v>
      </c>
      <c r="EN428">
        <v>108</v>
      </c>
      <c r="EO428">
        <v>5</v>
      </c>
      <c r="EP428">
        <v>28</v>
      </c>
      <c r="EQ428" t="s">
        <v>277</v>
      </c>
      <c r="ER428" t="s">
        <v>278</v>
      </c>
      <c r="ES428" t="s">
        <v>210</v>
      </c>
      <c r="ET428" t="s">
        <v>207</v>
      </c>
      <c r="EU428">
        <v>6</v>
      </c>
      <c r="EV428">
        <v>28</v>
      </c>
      <c r="EW428" t="s">
        <v>279</v>
      </c>
      <c r="EX428" t="s">
        <v>414</v>
      </c>
      <c r="EY428" t="s">
        <v>210</v>
      </c>
      <c r="EZ428" t="s">
        <v>207</v>
      </c>
      <c r="FA428">
        <v>0</v>
      </c>
      <c r="FB428">
        <v>0</v>
      </c>
      <c r="FC428" t="s">
        <v>207</v>
      </c>
      <c r="FD428" t="s">
        <v>207</v>
      </c>
      <c r="FE428" t="s">
        <v>207</v>
      </c>
      <c r="FF428" t="s">
        <v>207</v>
      </c>
      <c r="FG428">
        <v>4</v>
      </c>
      <c r="FH428">
        <v>19</v>
      </c>
      <c r="FI428" t="s">
        <v>281</v>
      </c>
      <c r="FJ428" t="s">
        <v>436</v>
      </c>
      <c r="FK428" t="s">
        <v>210</v>
      </c>
      <c r="FL428" t="s">
        <v>207</v>
      </c>
      <c r="FM428">
        <v>8</v>
      </c>
      <c r="FN428">
        <v>33</v>
      </c>
      <c r="FO428" t="s">
        <v>281</v>
      </c>
      <c r="FP428" t="s">
        <v>436</v>
      </c>
      <c r="FQ428" t="s">
        <v>210</v>
      </c>
      <c r="FR428" t="s">
        <v>207</v>
      </c>
      <c r="FS428">
        <v>0</v>
      </c>
      <c r="FT428">
        <v>0</v>
      </c>
      <c r="FU428">
        <v>32</v>
      </c>
      <c r="FV428">
        <v>190</v>
      </c>
      <c r="FW428">
        <v>18</v>
      </c>
      <c r="FX428">
        <v>107</v>
      </c>
      <c r="FY428">
        <v>31</v>
      </c>
      <c r="FZ428">
        <v>184</v>
      </c>
      <c r="GA428">
        <v>0</v>
      </c>
      <c r="GB428">
        <v>0</v>
      </c>
      <c r="GC428" t="s">
        <v>219</v>
      </c>
      <c r="GD428">
        <v>33</v>
      </c>
      <c r="GE428">
        <v>195</v>
      </c>
      <c r="GF428" t="s">
        <v>219</v>
      </c>
      <c r="GG428" t="s">
        <v>235</v>
      </c>
      <c r="GH428" t="s">
        <v>392</v>
      </c>
      <c r="GI428" t="s">
        <v>219</v>
      </c>
      <c r="GJ428" t="s">
        <v>281</v>
      </c>
      <c r="GK428" t="s">
        <v>219</v>
      </c>
      <c r="GL428">
        <v>17</v>
      </c>
      <c r="GM428">
        <v>64</v>
      </c>
      <c r="GN428" t="s">
        <v>219</v>
      </c>
      <c r="GO428" t="s">
        <v>211</v>
      </c>
      <c r="GP428" t="s">
        <v>211</v>
      </c>
      <c r="GQ428" t="s">
        <v>211</v>
      </c>
      <c r="GR428" t="s">
        <v>1376</v>
      </c>
    </row>
    <row r="429" spans="1:200" x14ac:dyDescent="0.2">
      <c r="A429" t="s">
        <v>202</v>
      </c>
      <c r="B429" t="s">
        <v>203</v>
      </c>
      <c r="C429" t="s">
        <v>377</v>
      </c>
      <c r="D429" t="s">
        <v>378</v>
      </c>
      <c r="E429" t="s">
        <v>1543</v>
      </c>
      <c r="F429" t="s">
        <v>1544</v>
      </c>
      <c r="G429">
        <v>9</v>
      </c>
      <c r="H429">
        <v>9</v>
      </c>
      <c r="I429" t="s">
        <v>219</v>
      </c>
      <c r="J429">
        <v>3298</v>
      </c>
      <c r="K429">
        <v>16047</v>
      </c>
      <c r="L429">
        <v>3298</v>
      </c>
      <c r="M429">
        <v>16047</v>
      </c>
      <c r="N429" t="s">
        <v>203</v>
      </c>
      <c r="O429" t="s">
        <v>378</v>
      </c>
      <c r="P429">
        <v>0</v>
      </c>
      <c r="Q429">
        <v>0</v>
      </c>
      <c r="R429" t="s">
        <v>207</v>
      </c>
      <c r="S429" t="s">
        <v>207</v>
      </c>
      <c r="T429">
        <v>0</v>
      </c>
      <c r="U429">
        <v>0</v>
      </c>
      <c r="V429" t="s">
        <v>207</v>
      </c>
      <c r="W429" t="s">
        <v>207</v>
      </c>
      <c r="X429">
        <v>0</v>
      </c>
      <c r="Y429">
        <v>0</v>
      </c>
      <c r="Z429" t="s">
        <v>207</v>
      </c>
      <c r="AA429" t="s">
        <v>207</v>
      </c>
      <c r="AB429">
        <v>0</v>
      </c>
      <c r="AC429">
        <v>0</v>
      </c>
      <c r="AD429" t="s">
        <v>207</v>
      </c>
      <c r="AE429" t="s">
        <v>207</v>
      </c>
      <c r="AF429">
        <v>0</v>
      </c>
      <c r="AG429">
        <v>0</v>
      </c>
      <c r="AH429" t="s">
        <v>207</v>
      </c>
      <c r="AI429" t="s">
        <v>207</v>
      </c>
      <c r="AJ429">
        <v>0</v>
      </c>
      <c r="AK429">
        <v>0</v>
      </c>
      <c r="AL429" t="s">
        <v>206</v>
      </c>
      <c r="AM429">
        <v>0</v>
      </c>
      <c r="AN429">
        <v>0</v>
      </c>
      <c r="AO429">
        <v>0</v>
      </c>
      <c r="AP429">
        <v>0</v>
      </c>
      <c r="AQ429" t="s">
        <v>207</v>
      </c>
      <c r="AR429" t="s">
        <v>207</v>
      </c>
      <c r="AS429">
        <v>0</v>
      </c>
      <c r="AT429">
        <v>0</v>
      </c>
      <c r="AU429" t="s">
        <v>207</v>
      </c>
      <c r="AV429" t="s">
        <v>207</v>
      </c>
      <c r="AW429">
        <v>0</v>
      </c>
      <c r="AX429">
        <v>0</v>
      </c>
      <c r="AY429" t="s">
        <v>207</v>
      </c>
      <c r="AZ429" t="s">
        <v>207</v>
      </c>
      <c r="BA429">
        <v>0</v>
      </c>
      <c r="BB429">
        <v>0</v>
      </c>
      <c r="BC429" t="s">
        <v>207</v>
      </c>
      <c r="BD429" t="s">
        <v>207</v>
      </c>
      <c r="BE429">
        <v>0</v>
      </c>
      <c r="BF429">
        <v>0</v>
      </c>
      <c r="BG429" t="s">
        <v>207</v>
      </c>
      <c r="BH429" t="s">
        <v>207</v>
      </c>
      <c r="BI429">
        <v>0</v>
      </c>
      <c r="BJ429">
        <v>0</v>
      </c>
      <c r="BK429">
        <v>16047</v>
      </c>
      <c r="BL429">
        <v>0</v>
      </c>
      <c r="BM429">
        <v>0</v>
      </c>
      <c r="BN429">
        <v>0</v>
      </c>
      <c r="BO429" t="s">
        <v>206</v>
      </c>
      <c r="BP429">
        <v>0</v>
      </c>
      <c r="BQ429">
        <v>0</v>
      </c>
      <c r="BR429">
        <v>0</v>
      </c>
      <c r="BS429">
        <v>0</v>
      </c>
      <c r="BT429" t="s">
        <v>206</v>
      </c>
      <c r="BU429">
        <v>0</v>
      </c>
      <c r="BV429">
        <v>0</v>
      </c>
      <c r="BW429">
        <v>0</v>
      </c>
      <c r="BX429">
        <v>0</v>
      </c>
      <c r="BY429" t="s">
        <v>206</v>
      </c>
      <c r="BZ429">
        <v>0</v>
      </c>
      <c r="CA429">
        <v>0</v>
      </c>
      <c r="CB429">
        <v>0</v>
      </c>
      <c r="CC429">
        <v>0</v>
      </c>
      <c r="CD429" t="s">
        <v>206</v>
      </c>
      <c r="CE429">
        <v>0</v>
      </c>
      <c r="CF429">
        <v>0</v>
      </c>
      <c r="CG429">
        <v>0</v>
      </c>
      <c r="CH429">
        <v>0</v>
      </c>
      <c r="CI429" t="s">
        <v>206</v>
      </c>
      <c r="CJ429">
        <v>0</v>
      </c>
      <c r="CK429">
        <v>0</v>
      </c>
      <c r="CL429">
        <v>0</v>
      </c>
      <c r="CM429">
        <v>0</v>
      </c>
      <c r="CN429" t="s">
        <v>206</v>
      </c>
      <c r="CO429" t="s">
        <v>207</v>
      </c>
      <c r="CP429">
        <v>0</v>
      </c>
      <c r="CQ429">
        <v>0</v>
      </c>
      <c r="CR429">
        <v>0</v>
      </c>
      <c r="CS429">
        <v>3298</v>
      </c>
      <c r="CT429">
        <v>16047</v>
      </c>
      <c r="CU429" t="s">
        <v>219</v>
      </c>
      <c r="CV429">
        <v>9</v>
      </c>
      <c r="CW429">
        <v>50</v>
      </c>
      <c r="CX429">
        <v>712</v>
      </c>
      <c r="CY429">
        <v>3916</v>
      </c>
      <c r="CZ429" t="s">
        <v>219</v>
      </c>
      <c r="DA429">
        <f>Table1[[#This Row],[i- returnees internal present household]]+Table1[[#This Row],[k- abroad returnee household]]</f>
        <v>1011</v>
      </c>
      <c r="DB429">
        <f>Table1[[#This Row],[i- returnees internal present individuals]]+Table1[[#This Row],[k- abroad returnee individuals]]</f>
        <v>5246</v>
      </c>
      <c r="DC429" t="s">
        <v>206</v>
      </c>
      <c r="DD429">
        <v>0</v>
      </c>
      <c r="DE429">
        <v>0</v>
      </c>
      <c r="DF429">
        <v>0</v>
      </c>
      <c r="DG429">
        <v>0</v>
      </c>
      <c r="DH429" t="s">
        <v>207</v>
      </c>
      <c r="DI429" t="s">
        <v>207</v>
      </c>
      <c r="DJ429" t="s">
        <v>207</v>
      </c>
      <c r="DK429" t="s">
        <v>207</v>
      </c>
      <c r="DL429">
        <v>0</v>
      </c>
      <c r="DM429">
        <v>0</v>
      </c>
      <c r="DN429" t="s">
        <v>207</v>
      </c>
      <c r="DO429" t="s">
        <v>207</v>
      </c>
      <c r="DP429" t="s">
        <v>207</v>
      </c>
      <c r="DQ429" t="s">
        <v>207</v>
      </c>
      <c r="DR429">
        <v>0</v>
      </c>
      <c r="DS429">
        <v>0</v>
      </c>
      <c r="DT429" t="s">
        <v>207</v>
      </c>
      <c r="DU429" t="s">
        <v>207</v>
      </c>
      <c r="DV429" t="s">
        <v>207</v>
      </c>
      <c r="DW429" t="s">
        <v>207</v>
      </c>
      <c r="DX429">
        <v>0</v>
      </c>
      <c r="DY429">
        <v>0</v>
      </c>
      <c r="DZ429" t="s">
        <v>207</v>
      </c>
      <c r="EA429" t="s">
        <v>207</v>
      </c>
      <c r="EB429" t="s">
        <v>207</v>
      </c>
      <c r="EC429" t="s">
        <v>207</v>
      </c>
      <c r="ED429">
        <v>0</v>
      </c>
      <c r="EE429">
        <v>0</v>
      </c>
      <c r="EF429" t="s">
        <v>207</v>
      </c>
      <c r="EG429" t="s">
        <v>207</v>
      </c>
      <c r="EH429" t="s">
        <v>207</v>
      </c>
      <c r="EI429" t="s">
        <v>207</v>
      </c>
      <c r="EJ429">
        <v>0</v>
      </c>
      <c r="EK429">
        <v>0</v>
      </c>
      <c r="EL429" t="s">
        <v>219</v>
      </c>
      <c r="EM429">
        <v>1011</v>
      </c>
      <c r="EN429">
        <v>5246</v>
      </c>
      <c r="EO429">
        <v>0</v>
      </c>
      <c r="EP429">
        <v>0</v>
      </c>
      <c r="EQ429" t="s">
        <v>207</v>
      </c>
      <c r="ER429" t="s">
        <v>207</v>
      </c>
      <c r="ES429" t="s">
        <v>207</v>
      </c>
      <c r="ET429" t="s">
        <v>207</v>
      </c>
      <c r="EU429">
        <v>0</v>
      </c>
      <c r="EV429">
        <v>0</v>
      </c>
      <c r="EW429" t="s">
        <v>207</v>
      </c>
      <c r="EX429" t="s">
        <v>207</v>
      </c>
      <c r="EY429" t="s">
        <v>207</v>
      </c>
      <c r="EZ429" t="s">
        <v>207</v>
      </c>
      <c r="FA429">
        <v>0</v>
      </c>
      <c r="FB429">
        <v>0</v>
      </c>
      <c r="FC429" t="s">
        <v>207</v>
      </c>
      <c r="FD429" t="s">
        <v>207</v>
      </c>
      <c r="FE429" t="s">
        <v>207</v>
      </c>
      <c r="FF429" t="s">
        <v>207</v>
      </c>
      <c r="FG429">
        <v>910</v>
      </c>
      <c r="FH429">
        <v>4641</v>
      </c>
      <c r="FI429" t="s">
        <v>277</v>
      </c>
      <c r="FJ429" t="s">
        <v>278</v>
      </c>
      <c r="FK429" t="s">
        <v>210</v>
      </c>
      <c r="FL429" t="s">
        <v>207</v>
      </c>
      <c r="FM429">
        <v>101</v>
      </c>
      <c r="FN429">
        <v>605</v>
      </c>
      <c r="FO429" t="s">
        <v>277</v>
      </c>
      <c r="FP429" t="s">
        <v>278</v>
      </c>
      <c r="FQ429" t="s">
        <v>210</v>
      </c>
      <c r="FR429" t="s">
        <v>207</v>
      </c>
      <c r="FS429">
        <v>0</v>
      </c>
      <c r="FT429">
        <v>0</v>
      </c>
      <c r="FU429">
        <v>0</v>
      </c>
      <c r="FV429">
        <v>0</v>
      </c>
      <c r="FW429">
        <v>1011</v>
      </c>
      <c r="FX429">
        <v>5246</v>
      </c>
      <c r="FY429">
        <v>0</v>
      </c>
      <c r="FZ429">
        <v>0</v>
      </c>
      <c r="GA429">
        <v>0</v>
      </c>
      <c r="GB429">
        <v>0</v>
      </c>
      <c r="GC429" t="s">
        <v>219</v>
      </c>
      <c r="GD429">
        <v>766</v>
      </c>
      <c r="GE429">
        <v>1916</v>
      </c>
      <c r="GF429" t="s">
        <v>219</v>
      </c>
      <c r="GG429" t="s">
        <v>203</v>
      </c>
      <c r="GH429" t="s">
        <v>378</v>
      </c>
      <c r="GI429" t="s">
        <v>219</v>
      </c>
      <c r="GJ429" t="s">
        <v>277</v>
      </c>
      <c r="GK429" t="s">
        <v>219</v>
      </c>
      <c r="GL429">
        <v>723</v>
      </c>
      <c r="GM429">
        <v>2688</v>
      </c>
      <c r="GN429" t="s">
        <v>219</v>
      </c>
      <c r="GO429" t="s">
        <v>211</v>
      </c>
      <c r="GP429" t="s">
        <v>212</v>
      </c>
      <c r="GQ429" t="s">
        <v>212</v>
      </c>
      <c r="GR429" t="s">
        <v>220</v>
      </c>
    </row>
    <row r="430" spans="1:200" x14ac:dyDescent="0.2">
      <c r="A430" t="s">
        <v>643</v>
      </c>
      <c r="B430" t="s">
        <v>288</v>
      </c>
      <c r="C430" t="s">
        <v>732</v>
      </c>
      <c r="D430" t="s">
        <v>646</v>
      </c>
      <c r="E430" t="s">
        <v>1545</v>
      </c>
      <c r="F430" t="s">
        <v>1546</v>
      </c>
      <c r="G430">
        <v>9</v>
      </c>
      <c r="H430">
        <v>9</v>
      </c>
      <c r="I430" t="s">
        <v>219</v>
      </c>
      <c r="J430">
        <v>3743</v>
      </c>
      <c r="K430">
        <v>14057</v>
      </c>
      <c r="L430">
        <v>0</v>
      </c>
      <c r="M430">
        <v>0</v>
      </c>
      <c r="N430" t="s">
        <v>207</v>
      </c>
      <c r="O430" t="s">
        <v>207</v>
      </c>
      <c r="P430">
        <v>1900</v>
      </c>
      <c r="Q430">
        <v>7234</v>
      </c>
      <c r="R430" t="s">
        <v>288</v>
      </c>
      <c r="S430" t="s">
        <v>646</v>
      </c>
      <c r="T430">
        <v>1329</v>
      </c>
      <c r="U430">
        <v>4920</v>
      </c>
      <c r="V430" t="s">
        <v>288</v>
      </c>
      <c r="W430" t="s">
        <v>646</v>
      </c>
      <c r="X430">
        <v>234</v>
      </c>
      <c r="Y430">
        <v>867</v>
      </c>
      <c r="Z430" t="s">
        <v>288</v>
      </c>
      <c r="AA430" t="s">
        <v>289</v>
      </c>
      <c r="AB430">
        <v>280</v>
      </c>
      <c r="AC430">
        <v>1036</v>
      </c>
      <c r="AD430" t="s">
        <v>288</v>
      </c>
      <c r="AE430" t="s">
        <v>289</v>
      </c>
      <c r="AF430">
        <v>0</v>
      </c>
      <c r="AG430">
        <v>0</v>
      </c>
      <c r="AH430" t="s">
        <v>207</v>
      </c>
      <c r="AI430" t="s">
        <v>289</v>
      </c>
      <c r="AJ430">
        <v>0</v>
      </c>
      <c r="AK430">
        <v>0</v>
      </c>
      <c r="AL430" t="s">
        <v>219</v>
      </c>
      <c r="AM430">
        <v>81</v>
      </c>
      <c r="AN430">
        <v>442</v>
      </c>
      <c r="AO430">
        <v>48</v>
      </c>
      <c r="AP430">
        <v>277</v>
      </c>
      <c r="AQ430" t="s">
        <v>277</v>
      </c>
      <c r="AR430" t="s">
        <v>278</v>
      </c>
      <c r="AS430">
        <v>0</v>
      </c>
      <c r="AT430">
        <v>0</v>
      </c>
      <c r="AU430" t="s">
        <v>207</v>
      </c>
      <c r="AV430" t="s">
        <v>207</v>
      </c>
      <c r="AW430">
        <v>0</v>
      </c>
      <c r="AX430">
        <v>0</v>
      </c>
      <c r="AY430" t="s">
        <v>207</v>
      </c>
      <c r="AZ430" t="s">
        <v>207</v>
      </c>
      <c r="BA430">
        <v>33</v>
      </c>
      <c r="BB430">
        <v>165</v>
      </c>
      <c r="BC430" t="s">
        <v>277</v>
      </c>
      <c r="BD430" t="s">
        <v>278</v>
      </c>
      <c r="BE430">
        <v>0</v>
      </c>
      <c r="BF430">
        <v>0</v>
      </c>
      <c r="BG430" t="s">
        <v>207</v>
      </c>
      <c r="BH430" t="s">
        <v>207</v>
      </c>
      <c r="BI430">
        <v>0</v>
      </c>
      <c r="BJ430">
        <v>0</v>
      </c>
      <c r="BK430">
        <v>0</v>
      </c>
      <c r="BL430">
        <v>0</v>
      </c>
      <c r="BM430">
        <v>0</v>
      </c>
      <c r="BN430">
        <v>0</v>
      </c>
      <c r="BO430" t="s">
        <v>206</v>
      </c>
      <c r="BP430">
        <v>7234</v>
      </c>
      <c r="BQ430">
        <v>0</v>
      </c>
      <c r="BR430">
        <v>0</v>
      </c>
      <c r="BS430">
        <v>0</v>
      </c>
      <c r="BT430" t="s">
        <v>206</v>
      </c>
      <c r="BU430">
        <v>4920</v>
      </c>
      <c r="BV430">
        <v>0</v>
      </c>
      <c r="BW430">
        <v>0</v>
      </c>
      <c r="BX430">
        <v>0</v>
      </c>
      <c r="BY430" t="s">
        <v>206</v>
      </c>
      <c r="BZ430">
        <v>0</v>
      </c>
      <c r="CA430">
        <v>867</v>
      </c>
      <c r="CB430">
        <v>0</v>
      </c>
      <c r="CC430">
        <v>0</v>
      </c>
      <c r="CD430" t="s">
        <v>206</v>
      </c>
      <c r="CE430">
        <v>0</v>
      </c>
      <c r="CF430">
        <v>1036</v>
      </c>
      <c r="CG430">
        <v>0</v>
      </c>
      <c r="CH430">
        <v>0</v>
      </c>
      <c r="CI430" t="s">
        <v>206</v>
      </c>
      <c r="CJ430">
        <v>0</v>
      </c>
      <c r="CK430">
        <v>0</v>
      </c>
      <c r="CL430">
        <v>0</v>
      </c>
      <c r="CM430">
        <v>0</v>
      </c>
      <c r="CN430" t="s">
        <v>206</v>
      </c>
      <c r="CO430" t="s">
        <v>207</v>
      </c>
      <c r="CP430">
        <v>0</v>
      </c>
      <c r="CQ430">
        <v>2694</v>
      </c>
      <c r="CR430">
        <v>9573</v>
      </c>
      <c r="CS430">
        <v>1049</v>
      </c>
      <c r="CT430">
        <v>4484</v>
      </c>
      <c r="CU430" t="s">
        <v>219</v>
      </c>
      <c r="CV430">
        <v>24</v>
      </c>
      <c r="CW430">
        <v>108</v>
      </c>
      <c r="CX430">
        <v>4043</v>
      </c>
      <c r="CY430">
        <v>22234</v>
      </c>
      <c r="CZ430" t="s">
        <v>219</v>
      </c>
      <c r="DA430">
        <f>Table1[[#This Row],[i- returnees internal present household]]+Table1[[#This Row],[k- abroad returnee household]]</f>
        <v>11448</v>
      </c>
      <c r="DB430">
        <f>Table1[[#This Row],[i- returnees internal present individuals]]+Table1[[#This Row],[k- abroad returnee individuals]]</f>
        <v>47526</v>
      </c>
      <c r="DC430" t="s">
        <v>219</v>
      </c>
      <c r="DD430">
        <v>11047</v>
      </c>
      <c r="DE430">
        <v>45765</v>
      </c>
      <c r="DF430">
        <v>0</v>
      </c>
      <c r="DG430">
        <v>0</v>
      </c>
      <c r="DH430" t="s">
        <v>207</v>
      </c>
      <c r="DI430" t="s">
        <v>207</v>
      </c>
      <c r="DJ430" t="s">
        <v>207</v>
      </c>
      <c r="DK430" t="s">
        <v>207</v>
      </c>
      <c r="DL430">
        <v>737</v>
      </c>
      <c r="DM430">
        <v>3038</v>
      </c>
      <c r="DN430" t="s">
        <v>288</v>
      </c>
      <c r="DO430" t="s">
        <v>646</v>
      </c>
      <c r="DP430" t="s">
        <v>491</v>
      </c>
      <c r="DQ430" t="s">
        <v>207</v>
      </c>
      <c r="DR430">
        <v>4237</v>
      </c>
      <c r="DS430">
        <v>17560</v>
      </c>
      <c r="DT430" t="s">
        <v>288</v>
      </c>
      <c r="DU430" t="s">
        <v>646</v>
      </c>
      <c r="DV430" t="s">
        <v>491</v>
      </c>
      <c r="DW430" t="s">
        <v>207</v>
      </c>
      <c r="DX430">
        <v>4335</v>
      </c>
      <c r="DY430">
        <v>17963</v>
      </c>
      <c r="DZ430" t="s">
        <v>288</v>
      </c>
      <c r="EA430" t="s">
        <v>646</v>
      </c>
      <c r="EB430" t="s">
        <v>491</v>
      </c>
      <c r="EC430" t="s">
        <v>207</v>
      </c>
      <c r="ED430">
        <v>1738</v>
      </c>
      <c r="EE430">
        <v>7204</v>
      </c>
      <c r="EF430" t="s">
        <v>288</v>
      </c>
      <c r="EG430" t="s">
        <v>646</v>
      </c>
      <c r="EH430" t="s">
        <v>491</v>
      </c>
      <c r="EI430" t="s">
        <v>207</v>
      </c>
      <c r="EJ430">
        <v>0</v>
      </c>
      <c r="EK430">
        <v>0</v>
      </c>
      <c r="EL430" t="s">
        <v>219</v>
      </c>
      <c r="EM430">
        <v>401</v>
      </c>
      <c r="EN430">
        <v>1761</v>
      </c>
      <c r="EO430">
        <v>0</v>
      </c>
      <c r="EP430">
        <v>0</v>
      </c>
      <c r="EQ430" t="s">
        <v>207</v>
      </c>
      <c r="ER430" t="s">
        <v>207</v>
      </c>
      <c r="ES430" t="s">
        <v>207</v>
      </c>
      <c r="ET430" t="s">
        <v>207</v>
      </c>
      <c r="EU430">
        <v>56</v>
      </c>
      <c r="EV430">
        <v>229</v>
      </c>
      <c r="EW430" t="s">
        <v>277</v>
      </c>
      <c r="EX430" t="s">
        <v>278</v>
      </c>
      <c r="EY430" t="s">
        <v>491</v>
      </c>
      <c r="EZ430" t="s">
        <v>207</v>
      </c>
      <c r="FA430">
        <v>119</v>
      </c>
      <c r="FB430">
        <v>477</v>
      </c>
      <c r="FC430" t="s">
        <v>277</v>
      </c>
      <c r="FD430" t="s">
        <v>278</v>
      </c>
      <c r="FE430" t="s">
        <v>491</v>
      </c>
      <c r="FF430" t="s">
        <v>207</v>
      </c>
      <c r="FG430">
        <v>76</v>
      </c>
      <c r="FH430">
        <v>303</v>
      </c>
      <c r="FI430" t="s">
        <v>277</v>
      </c>
      <c r="FJ430" t="s">
        <v>278</v>
      </c>
      <c r="FK430" t="s">
        <v>491</v>
      </c>
      <c r="FL430" t="s">
        <v>207</v>
      </c>
      <c r="FM430">
        <v>150</v>
      </c>
      <c r="FN430">
        <v>752</v>
      </c>
      <c r="FO430" t="s">
        <v>277</v>
      </c>
      <c r="FP430" t="s">
        <v>278</v>
      </c>
      <c r="FQ430" t="s">
        <v>491</v>
      </c>
      <c r="FR430" t="s">
        <v>207</v>
      </c>
      <c r="FS430">
        <v>0</v>
      </c>
      <c r="FT430">
        <v>0</v>
      </c>
      <c r="FU430">
        <v>4861</v>
      </c>
      <c r="FV430">
        <v>20179</v>
      </c>
      <c r="FW430">
        <v>4355</v>
      </c>
      <c r="FX430">
        <v>18078</v>
      </c>
      <c r="FY430">
        <v>2232</v>
      </c>
      <c r="FZ430">
        <v>9269</v>
      </c>
      <c r="GA430">
        <v>0</v>
      </c>
      <c r="GB430">
        <v>0</v>
      </c>
      <c r="GC430" t="s">
        <v>219</v>
      </c>
      <c r="GD430">
        <v>432</v>
      </c>
      <c r="GE430">
        <v>1930</v>
      </c>
      <c r="GF430" t="s">
        <v>219</v>
      </c>
      <c r="GG430" t="s">
        <v>288</v>
      </c>
      <c r="GH430" t="s">
        <v>646</v>
      </c>
      <c r="GI430" t="s">
        <v>206</v>
      </c>
      <c r="GJ430" t="s">
        <v>207</v>
      </c>
      <c r="GK430" t="s">
        <v>219</v>
      </c>
      <c r="GL430">
        <v>5</v>
      </c>
      <c r="GM430">
        <v>18</v>
      </c>
      <c r="GN430" t="s">
        <v>219</v>
      </c>
      <c r="GO430" t="s">
        <v>237</v>
      </c>
      <c r="GP430" t="s">
        <v>237</v>
      </c>
      <c r="GQ430" t="s">
        <v>237</v>
      </c>
      <c r="GR430" t="s">
        <v>1547</v>
      </c>
    </row>
    <row r="431" spans="1:200" x14ac:dyDescent="0.2">
      <c r="A431" t="s">
        <v>643</v>
      </c>
      <c r="B431" t="s">
        <v>288</v>
      </c>
      <c r="C431" t="s">
        <v>642</v>
      </c>
      <c r="D431" t="s">
        <v>644</v>
      </c>
      <c r="E431" t="s">
        <v>1548</v>
      </c>
      <c r="F431" t="s">
        <v>1549</v>
      </c>
      <c r="G431">
        <v>9</v>
      </c>
      <c r="H431">
        <v>9</v>
      </c>
      <c r="I431" t="s">
        <v>219</v>
      </c>
      <c r="J431">
        <v>432</v>
      </c>
      <c r="K431">
        <v>1436</v>
      </c>
      <c r="L431">
        <v>173</v>
      </c>
      <c r="M431">
        <v>546</v>
      </c>
      <c r="N431" t="s">
        <v>288</v>
      </c>
      <c r="O431" t="s">
        <v>644</v>
      </c>
      <c r="P431">
        <v>259</v>
      </c>
      <c r="Q431">
        <v>890</v>
      </c>
      <c r="R431" t="s">
        <v>288</v>
      </c>
      <c r="S431" t="s">
        <v>644</v>
      </c>
      <c r="T431">
        <v>0</v>
      </c>
      <c r="U431">
        <v>0</v>
      </c>
      <c r="V431" t="s">
        <v>207</v>
      </c>
      <c r="W431" t="s">
        <v>207</v>
      </c>
      <c r="X431">
        <v>0</v>
      </c>
      <c r="Y431">
        <v>0</v>
      </c>
      <c r="Z431" t="s">
        <v>207</v>
      </c>
      <c r="AA431" t="s">
        <v>207</v>
      </c>
      <c r="AB431">
        <v>0</v>
      </c>
      <c r="AC431">
        <v>0</v>
      </c>
      <c r="AD431" t="s">
        <v>207</v>
      </c>
      <c r="AE431" t="s">
        <v>207</v>
      </c>
      <c r="AF431">
        <v>0</v>
      </c>
      <c r="AG431">
        <v>0</v>
      </c>
      <c r="AH431" t="s">
        <v>207</v>
      </c>
      <c r="AI431" t="s">
        <v>207</v>
      </c>
      <c r="AJ431">
        <v>0</v>
      </c>
      <c r="AK431">
        <v>0</v>
      </c>
      <c r="AL431" t="s">
        <v>219</v>
      </c>
      <c r="AM431">
        <v>20</v>
      </c>
      <c r="AN431">
        <v>66</v>
      </c>
      <c r="AO431">
        <v>20</v>
      </c>
      <c r="AP431">
        <v>66</v>
      </c>
      <c r="AQ431" t="s">
        <v>277</v>
      </c>
      <c r="AR431" t="s">
        <v>854</v>
      </c>
      <c r="AS431">
        <v>0</v>
      </c>
      <c r="AT431">
        <v>0</v>
      </c>
      <c r="AU431" t="s">
        <v>207</v>
      </c>
      <c r="AV431" t="s">
        <v>207</v>
      </c>
      <c r="AW431">
        <v>0</v>
      </c>
      <c r="AX431">
        <v>0</v>
      </c>
      <c r="AY431" t="s">
        <v>207</v>
      </c>
      <c r="AZ431" t="s">
        <v>207</v>
      </c>
      <c r="BA431">
        <v>0</v>
      </c>
      <c r="BB431">
        <v>0</v>
      </c>
      <c r="BC431" t="s">
        <v>207</v>
      </c>
      <c r="BD431" t="s">
        <v>207</v>
      </c>
      <c r="BE431">
        <v>0</v>
      </c>
      <c r="BF431">
        <v>0</v>
      </c>
      <c r="BG431" t="s">
        <v>207</v>
      </c>
      <c r="BH431" t="s">
        <v>207</v>
      </c>
      <c r="BI431">
        <v>0</v>
      </c>
      <c r="BJ431">
        <v>0</v>
      </c>
      <c r="BK431">
        <v>546</v>
      </c>
      <c r="BL431">
        <v>0</v>
      </c>
      <c r="BM431">
        <v>0</v>
      </c>
      <c r="BN431">
        <v>0</v>
      </c>
      <c r="BO431" t="s">
        <v>206</v>
      </c>
      <c r="BP431">
        <v>890</v>
      </c>
      <c r="BQ431">
        <v>0</v>
      </c>
      <c r="BR431">
        <v>0</v>
      </c>
      <c r="BS431">
        <v>0</v>
      </c>
      <c r="BT431" t="s">
        <v>206</v>
      </c>
      <c r="BU431">
        <v>0</v>
      </c>
      <c r="BV431">
        <v>0</v>
      </c>
      <c r="BW431">
        <v>0</v>
      </c>
      <c r="BX431">
        <v>0</v>
      </c>
      <c r="BY431" t="s">
        <v>206</v>
      </c>
      <c r="BZ431">
        <v>0</v>
      </c>
      <c r="CA431">
        <v>0</v>
      </c>
      <c r="CB431">
        <v>0</v>
      </c>
      <c r="CC431">
        <v>0</v>
      </c>
      <c r="CD431" t="s">
        <v>206</v>
      </c>
      <c r="CE431">
        <v>0</v>
      </c>
      <c r="CF431">
        <v>0</v>
      </c>
      <c r="CG431">
        <v>0</v>
      </c>
      <c r="CH431">
        <v>0</v>
      </c>
      <c r="CI431" t="s">
        <v>206</v>
      </c>
      <c r="CJ431">
        <v>0</v>
      </c>
      <c r="CK431">
        <v>0</v>
      </c>
      <c r="CL431">
        <v>0</v>
      </c>
      <c r="CM431">
        <v>0</v>
      </c>
      <c r="CN431" t="s">
        <v>206</v>
      </c>
      <c r="CO431" t="s">
        <v>207</v>
      </c>
      <c r="CP431">
        <v>0</v>
      </c>
      <c r="CQ431">
        <v>0</v>
      </c>
      <c r="CR431">
        <v>0</v>
      </c>
      <c r="CS431">
        <v>432</v>
      </c>
      <c r="CT431">
        <v>1436</v>
      </c>
      <c r="CU431" t="s">
        <v>219</v>
      </c>
      <c r="CV431">
        <v>432</v>
      </c>
      <c r="CW431">
        <v>1436</v>
      </c>
      <c r="CX431">
        <v>1800</v>
      </c>
      <c r="CY431">
        <v>3600</v>
      </c>
      <c r="CZ431" t="s">
        <v>219</v>
      </c>
      <c r="DA431">
        <f>Table1[[#This Row],[i- returnees internal present household]]+Table1[[#This Row],[k- abroad returnee household]]</f>
        <v>1540</v>
      </c>
      <c r="DB431">
        <f>Table1[[#This Row],[i- returnees internal present individuals]]+Table1[[#This Row],[k- abroad returnee individuals]]</f>
        <v>6735</v>
      </c>
      <c r="DC431" t="s">
        <v>219</v>
      </c>
      <c r="DD431">
        <v>965</v>
      </c>
      <c r="DE431">
        <v>4501</v>
      </c>
      <c r="DF431">
        <v>0</v>
      </c>
      <c r="DG431">
        <v>0</v>
      </c>
      <c r="DH431" t="s">
        <v>207</v>
      </c>
      <c r="DI431" t="s">
        <v>207</v>
      </c>
      <c r="DJ431" t="s">
        <v>207</v>
      </c>
      <c r="DK431" t="s">
        <v>207</v>
      </c>
      <c r="DL431">
        <v>0</v>
      </c>
      <c r="DM431">
        <v>0</v>
      </c>
      <c r="DN431" t="s">
        <v>207</v>
      </c>
      <c r="DO431" t="s">
        <v>207</v>
      </c>
      <c r="DP431" t="s">
        <v>207</v>
      </c>
      <c r="DQ431" t="s">
        <v>207</v>
      </c>
      <c r="DR431">
        <v>147</v>
      </c>
      <c r="DS431">
        <v>574</v>
      </c>
      <c r="DT431" t="s">
        <v>288</v>
      </c>
      <c r="DU431" t="s">
        <v>644</v>
      </c>
      <c r="DV431" t="s">
        <v>491</v>
      </c>
      <c r="DW431" t="s">
        <v>207</v>
      </c>
      <c r="DX431">
        <v>319</v>
      </c>
      <c r="DY431">
        <v>1433</v>
      </c>
      <c r="DZ431" t="s">
        <v>288</v>
      </c>
      <c r="EA431" t="s">
        <v>644</v>
      </c>
      <c r="EB431" t="s">
        <v>491</v>
      </c>
      <c r="EC431" t="s">
        <v>207</v>
      </c>
      <c r="ED431">
        <v>499</v>
      </c>
      <c r="EE431">
        <v>2494</v>
      </c>
      <c r="EF431" t="s">
        <v>288</v>
      </c>
      <c r="EG431" t="s">
        <v>644</v>
      </c>
      <c r="EH431" t="s">
        <v>491</v>
      </c>
      <c r="EI431" t="s">
        <v>207</v>
      </c>
      <c r="EJ431">
        <v>0</v>
      </c>
      <c r="EK431">
        <v>0</v>
      </c>
      <c r="EL431" t="s">
        <v>219</v>
      </c>
      <c r="EM431">
        <v>575</v>
      </c>
      <c r="EN431">
        <v>2234</v>
      </c>
      <c r="EO431">
        <v>0</v>
      </c>
      <c r="EP431">
        <v>0</v>
      </c>
      <c r="EQ431" t="s">
        <v>207</v>
      </c>
      <c r="ER431" t="s">
        <v>207</v>
      </c>
      <c r="ES431" t="s">
        <v>207</v>
      </c>
      <c r="ET431" t="s">
        <v>207</v>
      </c>
      <c r="EU431">
        <v>0</v>
      </c>
      <c r="EV431">
        <v>0</v>
      </c>
      <c r="EW431" t="s">
        <v>207</v>
      </c>
      <c r="EX431" t="s">
        <v>207</v>
      </c>
      <c r="EY431" t="s">
        <v>207</v>
      </c>
      <c r="EZ431" t="s">
        <v>207</v>
      </c>
      <c r="FA431">
        <v>94</v>
      </c>
      <c r="FB431">
        <v>312</v>
      </c>
      <c r="FC431" t="s">
        <v>277</v>
      </c>
      <c r="FD431" t="s">
        <v>854</v>
      </c>
      <c r="FE431" t="s">
        <v>491</v>
      </c>
      <c r="FF431" t="s">
        <v>207</v>
      </c>
      <c r="FG431">
        <v>103</v>
      </c>
      <c r="FH431">
        <v>411</v>
      </c>
      <c r="FI431" t="s">
        <v>277</v>
      </c>
      <c r="FJ431" t="s">
        <v>854</v>
      </c>
      <c r="FK431" t="s">
        <v>491</v>
      </c>
      <c r="FL431" t="s">
        <v>207</v>
      </c>
      <c r="FM431">
        <v>378</v>
      </c>
      <c r="FN431">
        <v>1511</v>
      </c>
      <c r="FO431" t="s">
        <v>277</v>
      </c>
      <c r="FP431" t="s">
        <v>854</v>
      </c>
      <c r="FQ431" t="s">
        <v>491</v>
      </c>
      <c r="FR431" t="s">
        <v>207</v>
      </c>
      <c r="FS431">
        <v>0</v>
      </c>
      <c r="FT431">
        <v>0</v>
      </c>
      <c r="FU431">
        <v>338</v>
      </c>
      <c r="FV431">
        <v>1372</v>
      </c>
      <c r="FW431">
        <v>539</v>
      </c>
      <c r="FX431">
        <v>2371</v>
      </c>
      <c r="FY431">
        <v>663</v>
      </c>
      <c r="FZ431">
        <v>2992</v>
      </c>
      <c r="GA431">
        <v>0</v>
      </c>
      <c r="GB431">
        <v>0</v>
      </c>
      <c r="GC431" t="s">
        <v>219</v>
      </c>
      <c r="GD431">
        <v>613</v>
      </c>
      <c r="GE431">
        <v>2158</v>
      </c>
      <c r="GF431" t="s">
        <v>219</v>
      </c>
      <c r="GG431" t="s">
        <v>288</v>
      </c>
      <c r="GH431" t="s">
        <v>646</v>
      </c>
      <c r="GI431" t="s">
        <v>219</v>
      </c>
      <c r="GJ431" t="s">
        <v>277</v>
      </c>
      <c r="GK431" t="s">
        <v>219</v>
      </c>
      <c r="GL431">
        <v>4</v>
      </c>
      <c r="GM431">
        <v>14</v>
      </c>
      <c r="GN431" t="s">
        <v>219</v>
      </c>
      <c r="GO431" t="s">
        <v>212</v>
      </c>
      <c r="GP431" t="s">
        <v>237</v>
      </c>
      <c r="GQ431" t="s">
        <v>237</v>
      </c>
      <c r="GR431" t="s">
        <v>1550</v>
      </c>
    </row>
    <row r="432" spans="1:200" x14ac:dyDescent="0.2">
      <c r="A432" t="s">
        <v>246</v>
      </c>
      <c r="B432" t="s">
        <v>247</v>
      </c>
      <c r="C432" t="s">
        <v>488</v>
      </c>
      <c r="D432" t="s">
        <v>489</v>
      </c>
      <c r="E432" t="s">
        <v>1551</v>
      </c>
      <c r="F432" t="s">
        <v>1552</v>
      </c>
      <c r="G432">
        <v>9</v>
      </c>
      <c r="H432">
        <v>9</v>
      </c>
      <c r="I432" t="s">
        <v>219</v>
      </c>
      <c r="J432">
        <v>49</v>
      </c>
      <c r="K432">
        <v>193</v>
      </c>
      <c r="L432">
        <v>0</v>
      </c>
      <c r="M432">
        <v>0</v>
      </c>
      <c r="N432" t="s">
        <v>207</v>
      </c>
      <c r="O432" t="s">
        <v>207</v>
      </c>
      <c r="P432">
        <v>11</v>
      </c>
      <c r="Q432">
        <v>54</v>
      </c>
      <c r="R432" t="s">
        <v>247</v>
      </c>
      <c r="S432" t="s">
        <v>489</v>
      </c>
      <c r="T432">
        <v>11</v>
      </c>
      <c r="U432">
        <v>62</v>
      </c>
      <c r="V432" t="s">
        <v>247</v>
      </c>
      <c r="W432" t="s">
        <v>489</v>
      </c>
      <c r="X432">
        <v>16</v>
      </c>
      <c r="Y432">
        <v>36</v>
      </c>
      <c r="Z432" t="s">
        <v>247</v>
      </c>
      <c r="AA432" t="s">
        <v>489</v>
      </c>
      <c r="AB432">
        <v>10</v>
      </c>
      <c r="AC432">
        <v>38</v>
      </c>
      <c r="AD432" t="s">
        <v>247</v>
      </c>
      <c r="AE432" t="s">
        <v>489</v>
      </c>
      <c r="AF432">
        <v>1</v>
      </c>
      <c r="AG432">
        <v>3</v>
      </c>
      <c r="AH432" t="s">
        <v>247</v>
      </c>
      <c r="AI432" t="s">
        <v>489</v>
      </c>
      <c r="AJ432">
        <v>0</v>
      </c>
      <c r="AK432">
        <v>0</v>
      </c>
      <c r="AL432" t="s">
        <v>219</v>
      </c>
      <c r="AM432">
        <v>38</v>
      </c>
      <c r="AN432">
        <v>131</v>
      </c>
      <c r="AO432">
        <v>10</v>
      </c>
      <c r="AP432">
        <v>35</v>
      </c>
      <c r="AQ432" t="s">
        <v>782</v>
      </c>
      <c r="AR432" t="s">
        <v>800</v>
      </c>
      <c r="AS432">
        <v>6</v>
      </c>
      <c r="AT432">
        <v>30</v>
      </c>
      <c r="AU432" t="s">
        <v>277</v>
      </c>
      <c r="AV432" t="s">
        <v>854</v>
      </c>
      <c r="AW432">
        <v>12</v>
      </c>
      <c r="AX432">
        <v>36</v>
      </c>
      <c r="AY432" t="s">
        <v>277</v>
      </c>
      <c r="AZ432" t="s">
        <v>854</v>
      </c>
      <c r="BA432">
        <v>10</v>
      </c>
      <c r="BB432">
        <v>30</v>
      </c>
      <c r="BC432" t="s">
        <v>208</v>
      </c>
      <c r="BD432" t="s">
        <v>209</v>
      </c>
      <c r="BE432">
        <v>0</v>
      </c>
      <c r="BF432">
        <v>0</v>
      </c>
      <c r="BG432" t="s">
        <v>207</v>
      </c>
      <c r="BH432" t="s">
        <v>207</v>
      </c>
      <c r="BI432">
        <v>0</v>
      </c>
      <c r="BJ432">
        <v>0</v>
      </c>
      <c r="BK432">
        <v>0</v>
      </c>
      <c r="BL432">
        <v>0</v>
      </c>
      <c r="BM432">
        <v>0</v>
      </c>
      <c r="BN432">
        <v>0</v>
      </c>
      <c r="BO432" t="s">
        <v>206</v>
      </c>
      <c r="BP432">
        <v>54</v>
      </c>
      <c r="BQ432">
        <v>0</v>
      </c>
      <c r="BR432">
        <v>0</v>
      </c>
      <c r="BS432">
        <v>0</v>
      </c>
      <c r="BT432" t="s">
        <v>206</v>
      </c>
      <c r="BU432">
        <v>0</v>
      </c>
      <c r="BV432">
        <v>62</v>
      </c>
      <c r="BW432">
        <v>0</v>
      </c>
      <c r="BX432">
        <v>0</v>
      </c>
      <c r="BY432" t="s">
        <v>206</v>
      </c>
      <c r="BZ432">
        <v>0</v>
      </c>
      <c r="CA432">
        <v>36</v>
      </c>
      <c r="CB432">
        <v>0</v>
      </c>
      <c r="CC432">
        <v>0</v>
      </c>
      <c r="CD432" t="s">
        <v>206</v>
      </c>
      <c r="CE432">
        <v>0</v>
      </c>
      <c r="CF432">
        <v>38</v>
      </c>
      <c r="CG432">
        <v>0</v>
      </c>
      <c r="CH432">
        <v>0</v>
      </c>
      <c r="CI432" t="s">
        <v>206</v>
      </c>
      <c r="CJ432">
        <v>0</v>
      </c>
      <c r="CK432">
        <v>3</v>
      </c>
      <c r="CL432">
        <v>0</v>
      </c>
      <c r="CM432">
        <v>0</v>
      </c>
      <c r="CN432" t="s">
        <v>206</v>
      </c>
      <c r="CO432" t="s">
        <v>207</v>
      </c>
      <c r="CP432">
        <v>0</v>
      </c>
      <c r="CQ432">
        <v>0</v>
      </c>
      <c r="CR432">
        <v>0</v>
      </c>
      <c r="CS432">
        <v>49</v>
      </c>
      <c r="CT432">
        <v>193</v>
      </c>
      <c r="CU432" t="s">
        <v>219</v>
      </c>
      <c r="CV432">
        <v>30</v>
      </c>
      <c r="CW432">
        <v>114</v>
      </c>
      <c r="CX432">
        <v>1496</v>
      </c>
      <c r="CY432">
        <v>7850</v>
      </c>
      <c r="CZ432" t="s">
        <v>219</v>
      </c>
      <c r="DA432">
        <f>Table1[[#This Row],[i- returnees internal present household]]+Table1[[#This Row],[k- abroad returnee household]]</f>
        <v>117</v>
      </c>
      <c r="DB432">
        <f>Table1[[#This Row],[i- returnees internal present individuals]]+Table1[[#This Row],[k- abroad returnee individuals]]</f>
        <v>536</v>
      </c>
      <c r="DC432" t="s">
        <v>219</v>
      </c>
      <c r="DD432">
        <v>56</v>
      </c>
      <c r="DE432">
        <v>256</v>
      </c>
      <c r="DF432">
        <v>20</v>
      </c>
      <c r="DG432">
        <v>97</v>
      </c>
      <c r="DH432" t="s">
        <v>253</v>
      </c>
      <c r="DI432" t="s">
        <v>254</v>
      </c>
      <c r="DJ432" t="s">
        <v>210</v>
      </c>
      <c r="DK432" t="s">
        <v>207</v>
      </c>
      <c r="DL432">
        <v>11</v>
      </c>
      <c r="DM432">
        <v>45</v>
      </c>
      <c r="DN432" t="s">
        <v>253</v>
      </c>
      <c r="DO432" t="s">
        <v>254</v>
      </c>
      <c r="DP432" t="s">
        <v>242</v>
      </c>
      <c r="DQ432" t="s">
        <v>207</v>
      </c>
      <c r="DR432">
        <v>8</v>
      </c>
      <c r="DS432">
        <v>37</v>
      </c>
      <c r="DT432" t="s">
        <v>253</v>
      </c>
      <c r="DU432" t="s">
        <v>254</v>
      </c>
      <c r="DV432" t="s">
        <v>210</v>
      </c>
      <c r="DW432" t="s">
        <v>207</v>
      </c>
      <c r="DX432">
        <v>10</v>
      </c>
      <c r="DY432">
        <v>44</v>
      </c>
      <c r="DZ432" t="s">
        <v>288</v>
      </c>
      <c r="EA432" t="s">
        <v>646</v>
      </c>
      <c r="EB432" t="s">
        <v>210</v>
      </c>
      <c r="EC432" t="s">
        <v>207</v>
      </c>
      <c r="ED432">
        <v>7</v>
      </c>
      <c r="EE432">
        <v>33</v>
      </c>
      <c r="EF432" t="s">
        <v>288</v>
      </c>
      <c r="EG432" t="s">
        <v>646</v>
      </c>
      <c r="EH432" t="s">
        <v>210</v>
      </c>
      <c r="EI432" t="s">
        <v>207</v>
      </c>
      <c r="EJ432">
        <v>0</v>
      </c>
      <c r="EK432">
        <v>0</v>
      </c>
      <c r="EL432" t="s">
        <v>219</v>
      </c>
      <c r="EM432">
        <v>61</v>
      </c>
      <c r="EN432">
        <v>280</v>
      </c>
      <c r="EO432">
        <v>11</v>
      </c>
      <c r="EP432">
        <v>50</v>
      </c>
      <c r="EQ432" t="s">
        <v>277</v>
      </c>
      <c r="ER432" t="s">
        <v>278</v>
      </c>
      <c r="ES432" t="s">
        <v>210</v>
      </c>
      <c r="ET432" t="s">
        <v>207</v>
      </c>
      <c r="EU432">
        <v>9</v>
      </c>
      <c r="EV432">
        <v>38</v>
      </c>
      <c r="EW432" t="s">
        <v>277</v>
      </c>
      <c r="EX432" t="s">
        <v>278</v>
      </c>
      <c r="EY432" t="s">
        <v>210</v>
      </c>
      <c r="EZ432" t="s">
        <v>207</v>
      </c>
      <c r="FA432">
        <v>10</v>
      </c>
      <c r="FB432">
        <v>47</v>
      </c>
      <c r="FC432" t="s">
        <v>277</v>
      </c>
      <c r="FD432" t="s">
        <v>278</v>
      </c>
      <c r="FE432" t="s">
        <v>210</v>
      </c>
      <c r="FF432" t="s">
        <v>207</v>
      </c>
      <c r="FG432">
        <v>25</v>
      </c>
      <c r="FH432">
        <v>121</v>
      </c>
      <c r="FI432" t="s">
        <v>281</v>
      </c>
      <c r="FJ432" t="s">
        <v>1553</v>
      </c>
      <c r="FK432" t="s">
        <v>210</v>
      </c>
      <c r="FL432" t="s">
        <v>207</v>
      </c>
      <c r="FM432">
        <v>6</v>
      </c>
      <c r="FN432">
        <v>24</v>
      </c>
      <c r="FO432" t="s">
        <v>281</v>
      </c>
      <c r="FP432" t="s">
        <v>484</v>
      </c>
      <c r="FQ432" t="s">
        <v>210</v>
      </c>
      <c r="FR432" t="s">
        <v>207</v>
      </c>
      <c r="FS432">
        <v>0</v>
      </c>
      <c r="FT432">
        <v>0</v>
      </c>
      <c r="FU432">
        <v>39</v>
      </c>
      <c r="FV432">
        <v>172</v>
      </c>
      <c r="FW432">
        <v>27</v>
      </c>
      <c r="FX432">
        <v>115</v>
      </c>
      <c r="FY432">
        <v>51</v>
      </c>
      <c r="FZ432">
        <v>249</v>
      </c>
      <c r="GA432">
        <v>0</v>
      </c>
      <c r="GB432">
        <v>0</v>
      </c>
      <c r="GC432" t="s">
        <v>219</v>
      </c>
      <c r="GD432">
        <v>262</v>
      </c>
      <c r="GE432">
        <v>923</v>
      </c>
      <c r="GF432" t="s">
        <v>219</v>
      </c>
      <c r="GG432" t="s">
        <v>288</v>
      </c>
      <c r="GH432" t="s">
        <v>646</v>
      </c>
      <c r="GI432" t="s">
        <v>219</v>
      </c>
      <c r="GJ432" t="s">
        <v>281</v>
      </c>
      <c r="GK432" t="s">
        <v>219</v>
      </c>
      <c r="GL432">
        <v>55</v>
      </c>
      <c r="GM432">
        <v>188</v>
      </c>
      <c r="GN432" t="s">
        <v>206</v>
      </c>
      <c r="GO432" t="s">
        <v>212</v>
      </c>
      <c r="GP432" t="s">
        <v>212</v>
      </c>
      <c r="GQ432" t="s">
        <v>211</v>
      </c>
      <c r="GR432" t="s">
        <v>220</v>
      </c>
    </row>
    <row r="433" spans="1:200" x14ac:dyDescent="0.2">
      <c r="A433" t="s">
        <v>643</v>
      </c>
      <c r="B433" t="s">
        <v>288</v>
      </c>
      <c r="C433" t="s">
        <v>642</v>
      </c>
      <c r="D433" t="s">
        <v>644</v>
      </c>
      <c r="E433" t="s">
        <v>1554</v>
      </c>
      <c r="F433" t="s">
        <v>1555</v>
      </c>
      <c r="G433">
        <v>9</v>
      </c>
      <c r="H433">
        <v>9</v>
      </c>
      <c r="I433" t="s">
        <v>219</v>
      </c>
      <c r="J433">
        <v>2156</v>
      </c>
      <c r="K433">
        <v>9689</v>
      </c>
      <c r="L433">
        <v>74</v>
      </c>
      <c r="M433">
        <v>270</v>
      </c>
      <c r="N433" t="s">
        <v>288</v>
      </c>
      <c r="O433" t="s">
        <v>644</v>
      </c>
      <c r="P433">
        <v>125</v>
      </c>
      <c r="Q433">
        <v>438</v>
      </c>
      <c r="R433" t="s">
        <v>288</v>
      </c>
      <c r="S433" t="s">
        <v>644</v>
      </c>
      <c r="T433">
        <v>0</v>
      </c>
      <c r="U433">
        <v>0</v>
      </c>
      <c r="V433" t="s">
        <v>207</v>
      </c>
      <c r="W433" t="s">
        <v>207</v>
      </c>
      <c r="X433">
        <v>0</v>
      </c>
      <c r="Y433">
        <v>0</v>
      </c>
      <c r="Z433" t="s">
        <v>207</v>
      </c>
      <c r="AA433" t="s">
        <v>207</v>
      </c>
      <c r="AB433">
        <v>0</v>
      </c>
      <c r="AC433">
        <v>0</v>
      </c>
      <c r="AD433" t="s">
        <v>207</v>
      </c>
      <c r="AE433" t="s">
        <v>207</v>
      </c>
      <c r="AF433">
        <v>1957</v>
      </c>
      <c r="AG433">
        <v>8981</v>
      </c>
      <c r="AH433" t="s">
        <v>288</v>
      </c>
      <c r="AI433" t="s">
        <v>644</v>
      </c>
      <c r="AJ433">
        <v>0</v>
      </c>
      <c r="AK433">
        <v>0</v>
      </c>
      <c r="AL433" t="s">
        <v>206</v>
      </c>
      <c r="AM433">
        <v>0</v>
      </c>
      <c r="AN433">
        <v>0</v>
      </c>
      <c r="AO433">
        <v>0</v>
      </c>
      <c r="AP433">
        <v>0</v>
      </c>
      <c r="AQ433" t="s">
        <v>207</v>
      </c>
      <c r="AR433" t="s">
        <v>207</v>
      </c>
      <c r="AS433">
        <v>0</v>
      </c>
      <c r="AT433">
        <v>0</v>
      </c>
      <c r="AU433" t="s">
        <v>207</v>
      </c>
      <c r="AV433" t="s">
        <v>207</v>
      </c>
      <c r="AW433">
        <v>0</v>
      </c>
      <c r="AX433">
        <v>0</v>
      </c>
      <c r="AY433" t="s">
        <v>207</v>
      </c>
      <c r="AZ433" t="s">
        <v>207</v>
      </c>
      <c r="BA433">
        <v>0</v>
      </c>
      <c r="BB433">
        <v>0</v>
      </c>
      <c r="BC433" t="s">
        <v>207</v>
      </c>
      <c r="BD433" t="s">
        <v>207</v>
      </c>
      <c r="BE433">
        <v>0</v>
      </c>
      <c r="BF433">
        <v>0</v>
      </c>
      <c r="BG433" t="s">
        <v>207</v>
      </c>
      <c r="BH433" t="s">
        <v>207</v>
      </c>
      <c r="BI433">
        <v>0</v>
      </c>
      <c r="BJ433">
        <v>0</v>
      </c>
      <c r="BK433">
        <v>270</v>
      </c>
      <c r="BL433">
        <v>0</v>
      </c>
      <c r="BM433">
        <v>0</v>
      </c>
      <c r="BN433">
        <v>0</v>
      </c>
      <c r="BO433" t="s">
        <v>206</v>
      </c>
      <c r="BP433">
        <v>438</v>
      </c>
      <c r="BQ433">
        <v>0</v>
      </c>
      <c r="BR433">
        <v>0</v>
      </c>
      <c r="BS433">
        <v>0</v>
      </c>
      <c r="BT433" t="s">
        <v>206</v>
      </c>
      <c r="BU433">
        <v>0</v>
      </c>
      <c r="BV433">
        <v>0</v>
      </c>
      <c r="BW433">
        <v>0</v>
      </c>
      <c r="BX433">
        <v>0</v>
      </c>
      <c r="BY433" t="s">
        <v>206</v>
      </c>
      <c r="BZ433">
        <v>0</v>
      </c>
      <c r="CA433">
        <v>0</v>
      </c>
      <c r="CB433">
        <v>0</v>
      </c>
      <c r="CC433">
        <v>0</v>
      </c>
      <c r="CD433" t="s">
        <v>206</v>
      </c>
      <c r="CE433">
        <v>0</v>
      </c>
      <c r="CF433">
        <v>0</v>
      </c>
      <c r="CG433">
        <v>0</v>
      </c>
      <c r="CH433">
        <v>0</v>
      </c>
      <c r="CI433" t="s">
        <v>206</v>
      </c>
      <c r="CJ433">
        <v>0</v>
      </c>
      <c r="CK433">
        <v>8981</v>
      </c>
      <c r="CL433">
        <v>0</v>
      </c>
      <c r="CM433">
        <v>0</v>
      </c>
      <c r="CN433" t="s">
        <v>206</v>
      </c>
      <c r="CO433" t="s">
        <v>207</v>
      </c>
      <c r="CP433">
        <v>0</v>
      </c>
      <c r="CQ433">
        <v>0</v>
      </c>
      <c r="CR433">
        <v>0</v>
      </c>
      <c r="CS433">
        <v>2156</v>
      </c>
      <c r="CT433">
        <v>9689</v>
      </c>
      <c r="CU433" t="s">
        <v>219</v>
      </c>
      <c r="CV433">
        <v>199</v>
      </c>
      <c r="CW433">
        <v>708</v>
      </c>
      <c r="CX433">
        <v>1169</v>
      </c>
      <c r="CY433">
        <v>5844</v>
      </c>
      <c r="CZ433" t="s">
        <v>219</v>
      </c>
      <c r="DA433">
        <f>Table1[[#This Row],[i- returnees internal present household]]+Table1[[#This Row],[k- abroad returnee household]]</f>
        <v>762</v>
      </c>
      <c r="DB433">
        <f>Table1[[#This Row],[i- returnees internal present individuals]]+Table1[[#This Row],[k- abroad returnee individuals]]</f>
        <v>3286</v>
      </c>
      <c r="DC433" t="s">
        <v>219</v>
      </c>
      <c r="DD433">
        <v>587</v>
      </c>
      <c r="DE433">
        <v>2758</v>
      </c>
      <c r="DF433">
        <v>0</v>
      </c>
      <c r="DG433">
        <v>0</v>
      </c>
      <c r="DH433" t="s">
        <v>207</v>
      </c>
      <c r="DI433" t="s">
        <v>207</v>
      </c>
      <c r="DJ433" t="s">
        <v>207</v>
      </c>
      <c r="DK433" t="s">
        <v>207</v>
      </c>
      <c r="DL433">
        <v>164</v>
      </c>
      <c r="DM433">
        <v>690</v>
      </c>
      <c r="DN433" t="s">
        <v>288</v>
      </c>
      <c r="DO433" t="s">
        <v>644</v>
      </c>
      <c r="DP433" t="s">
        <v>491</v>
      </c>
      <c r="DQ433" t="s">
        <v>207</v>
      </c>
      <c r="DR433">
        <v>215</v>
      </c>
      <c r="DS433">
        <v>1290</v>
      </c>
      <c r="DT433" t="s">
        <v>288</v>
      </c>
      <c r="DU433" t="s">
        <v>644</v>
      </c>
      <c r="DV433" t="s">
        <v>491</v>
      </c>
      <c r="DW433" t="s">
        <v>207</v>
      </c>
      <c r="DX433">
        <v>110</v>
      </c>
      <c r="DY433">
        <v>480</v>
      </c>
      <c r="DZ433" t="s">
        <v>288</v>
      </c>
      <c r="EA433" t="s">
        <v>644</v>
      </c>
      <c r="EB433" t="s">
        <v>491</v>
      </c>
      <c r="EC433" t="s">
        <v>207</v>
      </c>
      <c r="ED433">
        <v>98</v>
      </c>
      <c r="EE433">
        <v>298</v>
      </c>
      <c r="EF433" t="s">
        <v>288</v>
      </c>
      <c r="EG433" t="s">
        <v>644</v>
      </c>
      <c r="EH433" t="s">
        <v>491</v>
      </c>
      <c r="EI433" t="s">
        <v>207</v>
      </c>
      <c r="EJ433">
        <v>0</v>
      </c>
      <c r="EK433">
        <v>0</v>
      </c>
      <c r="EL433" t="s">
        <v>219</v>
      </c>
      <c r="EM433">
        <v>175</v>
      </c>
      <c r="EN433">
        <v>528</v>
      </c>
      <c r="EO433">
        <v>0</v>
      </c>
      <c r="EP433">
        <v>0</v>
      </c>
      <c r="EQ433" t="s">
        <v>207</v>
      </c>
      <c r="ER433" t="s">
        <v>207</v>
      </c>
      <c r="ES433" t="s">
        <v>207</v>
      </c>
      <c r="ET433" t="s">
        <v>207</v>
      </c>
      <c r="EU433">
        <v>28</v>
      </c>
      <c r="EV433">
        <v>78</v>
      </c>
      <c r="EW433" t="s">
        <v>277</v>
      </c>
      <c r="EX433" t="s">
        <v>854</v>
      </c>
      <c r="EY433" t="s">
        <v>491</v>
      </c>
      <c r="EZ433" t="s">
        <v>207</v>
      </c>
      <c r="FA433">
        <v>38</v>
      </c>
      <c r="FB433">
        <v>81</v>
      </c>
      <c r="FC433" t="s">
        <v>277</v>
      </c>
      <c r="FD433" t="s">
        <v>647</v>
      </c>
      <c r="FE433" t="s">
        <v>491</v>
      </c>
      <c r="FF433" t="s">
        <v>207</v>
      </c>
      <c r="FG433">
        <v>46</v>
      </c>
      <c r="FH433">
        <v>98</v>
      </c>
      <c r="FI433" t="s">
        <v>277</v>
      </c>
      <c r="FJ433" t="s">
        <v>647</v>
      </c>
      <c r="FK433" t="s">
        <v>491</v>
      </c>
      <c r="FL433" t="s">
        <v>207</v>
      </c>
      <c r="FM433">
        <v>63</v>
      </c>
      <c r="FN433">
        <v>271</v>
      </c>
      <c r="FO433" t="s">
        <v>277</v>
      </c>
      <c r="FP433" t="s">
        <v>854</v>
      </c>
      <c r="FQ433" t="s">
        <v>491</v>
      </c>
      <c r="FR433" t="s">
        <v>207</v>
      </c>
      <c r="FS433">
        <v>0</v>
      </c>
      <c r="FT433">
        <v>0</v>
      </c>
      <c r="FU433">
        <v>202</v>
      </c>
      <c r="FV433">
        <v>816</v>
      </c>
      <c r="FW433">
        <v>254</v>
      </c>
      <c r="FX433">
        <v>1416</v>
      </c>
      <c r="FY433">
        <v>306</v>
      </c>
      <c r="FZ433">
        <v>1054</v>
      </c>
      <c r="GA433">
        <v>0</v>
      </c>
      <c r="GB433">
        <v>0</v>
      </c>
      <c r="GC433" t="s">
        <v>219</v>
      </c>
      <c r="GD433">
        <v>303</v>
      </c>
      <c r="GE433">
        <v>1476</v>
      </c>
      <c r="GF433" t="s">
        <v>219</v>
      </c>
      <c r="GG433" t="s">
        <v>288</v>
      </c>
      <c r="GH433" t="s">
        <v>644</v>
      </c>
      <c r="GI433" t="s">
        <v>219</v>
      </c>
      <c r="GJ433" t="s">
        <v>277</v>
      </c>
      <c r="GK433" t="s">
        <v>219</v>
      </c>
      <c r="GL433">
        <v>57</v>
      </c>
      <c r="GM433">
        <v>188</v>
      </c>
      <c r="GN433" t="s">
        <v>219</v>
      </c>
      <c r="GO433" t="s">
        <v>237</v>
      </c>
      <c r="GP433" t="s">
        <v>212</v>
      </c>
      <c r="GQ433" t="s">
        <v>237</v>
      </c>
      <c r="GR433" t="s">
        <v>1556</v>
      </c>
    </row>
    <row r="434" spans="1:200" x14ac:dyDescent="0.2">
      <c r="A434" t="s">
        <v>215</v>
      </c>
      <c r="B434" t="s">
        <v>216</v>
      </c>
      <c r="C434" t="s">
        <v>473</v>
      </c>
      <c r="D434" t="s">
        <v>474</v>
      </c>
      <c r="E434" t="s">
        <v>1557</v>
      </c>
      <c r="F434" t="s">
        <v>474</v>
      </c>
      <c r="G434">
        <v>9</v>
      </c>
      <c r="H434">
        <v>9</v>
      </c>
      <c r="I434" t="s">
        <v>219</v>
      </c>
      <c r="J434">
        <v>200</v>
      </c>
      <c r="K434">
        <v>1055</v>
      </c>
      <c r="L434">
        <v>0</v>
      </c>
      <c r="M434">
        <v>0</v>
      </c>
      <c r="N434" t="s">
        <v>207</v>
      </c>
      <c r="O434" t="s">
        <v>207</v>
      </c>
      <c r="P434">
        <v>0</v>
      </c>
      <c r="Q434">
        <v>0</v>
      </c>
      <c r="R434" t="s">
        <v>207</v>
      </c>
      <c r="S434" t="s">
        <v>207</v>
      </c>
      <c r="T434">
        <v>0</v>
      </c>
      <c r="U434">
        <v>0</v>
      </c>
      <c r="V434" t="s">
        <v>207</v>
      </c>
      <c r="W434" t="s">
        <v>207</v>
      </c>
      <c r="X434">
        <v>0</v>
      </c>
      <c r="Y434">
        <v>0</v>
      </c>
      <c r="Z434" t="s">
        <v>207</v>
      </c>
      <c r="AA434" t="s">
        <v>207</v>
      </c>
      <c r="AB434">
        <v>23</v>
      </c>
      <c r="AC434">
        <v>120</v>
      </c>
      <c r="AD434" t="s">
        <v>216</v>
      </c>
      <c r="AE434" t="s">
        <v>474</v>
      </c>
      <c r="AF434">
        <v>177</v>
      </c>
      <c r="AG434">
        <v>935</v>
      </c>
      <c r="AH434" t="s">
        <v>216</v>
      </c>
      <c r="AI434" t="s">
        <v>474</v>
      </c>
      <c r="AJ434">
        <v>0</v>
      </c>
      <c r="AK434">
        <v>0</v>
      </c>
      <c r="AL434" t="s">
        <v>206</v>
      </c>
      <c r="AM434">
        <v>0</v>
      </c>
      <c r="AN434">
        <v>0</v>
      </c>
      <c r="AO434">
        <v>0</v>
      </c>
      <c r="AP434">
        <v>0</v>
      </c>
      <c r="AQ434" t="s">
        <v>207</v>
      </c>
      <c r="AR434" t="s">
        <v>207</v>
      </c>
      <c r="AS434">
        <v>0</v>
      </c>
      <c r="AT434">
        <v>0</v>
      </c>
      <c r="AU434" t="s">
        <v>207</v>
      </c>
      <c r="AV434" t="s">
        <v>207</v>
      </c>
      <c r="AW434">
        <v>0</v>
      </c>
      <c r="AX434">
        <v>0</v>
      </c>
      <c r="AY434" t="s">
        <v>207</v>
      </c>
      <c r="AZ434" t="s">
        <v>207</v>
      </c>
      <c r="BA434">
        <v>0</v>
      </c>
      <c r="BB434">
        <v>0</v>
      </c>
      <c r="BC434" t="s">
        <v>207</v>
      </c>
      <c r="BD434" t="s">
        <v>207</v>
      </c>
      <c r="BE434">
        <v>0</v>
      </c>
      <c r="BF434">
        <v>0</v>
      </c>
      <c r="BG434" t="s">
        <v>207</v>
      </c>
      <c r="BH434" t="s">
        <v>207</v>
      </c>
      <c r="BI434">
        <v>0</v>
      </c>
      <c r="BJ434">
        <v>0</v>
      </c>
      <c r="BK434">
        <v>0</v>
      </c>
      <c r="BL434">
        <v>0</v>
      </c>
      <c r="BM434">
        <v>0</v>
      </c>
      <c r="BN434">
        <v>0</v>
      </c>
      <c r="BO434" t="s">
        <v>206</v>
      </c>
      <c r="BP434">
        <v>0</v>
      </c>
      <c r="BQ434">
        <v>0</v>
      </c>
      <c r="BR434">
        <v>0</v>
      </c>
      <c r="BS434">
        <v>0</v>
      </c>
      <c r="BT434" t="s">
        <v>206</v>
      </c>
      <c r="BU434">
        <v>0</v>
      </c>
      <c r="BV434">
        <v>0</v>
      </c>
      <c r="BW434">
        <v>0</v>
      </c>
      <c r="BX434">
        <v>0</v>
      </c>
      <c r="BY434" t="s">
        <v>206</v>
      </c>
      <c r="BZ434">
        <v>0</v>
      </c>
      <c r="CA434">
        <v>0</v>
      </c>
      <c r="CB434">
        <v>0</v>
      </c>
      <c r="CC434">
        <v>0</v>
      </c>
      <c r="CD434" t="s">
        <v>206</v>
      </c>
      <c r="CE434">
        <v>0</v>
      </c>
      <c r="CF434">
        <v>120</v>
      </c>
      <c r="CG434">
        <v>0</v>
      </c>
      <c r="CH434">
        <v>0</v>
      </c>
      <c r="CI434" t="s">
        <v>206</v>
      </c>
      <c r="CJ434">
        <v>0</v>
      </c>
      <c r="CK434">
        <v>935</v>
      </c>
      <c r="CL434">
        <v>0</v>
      </c>
      <c r="CM434">
        <v>0</v>
      </c>
      <c r="CN434" t="s">
        <v>206</v>
      </c>
      <c r="CO434" t="s">
        <v>207</v>
      </c>
      <c r="CP434">
        <v>0</v>
      </c>
      <c r="CQ434">
        <v>0</v>
      </c>
      <c r="CR434">
        <v>0</v>
      </c>
      <c r="CS434">
        <v>200</v>
      </c>
      <c r="CT434">
        <v>1055</v>
      </c>
      <c r="CU434" t="s">
        <v>219</v>
      </c>
      <c r="CV434">
        <v>30</v>
      </c>
      <c r="CW434">
        <v>162</v>
      </c>
      <c r="CX434">
        <v>3829</v>
      </c>
      <c r="CY434">
        <v>21062</v>
      </c>
      <c r="CZ434" t="s">
        <v>219</v>
      </c>
      <c r="DA434">
        <f>Table1[[#This Row],[i- returnees internal present household]]+Table1[[#This Row],[k- abroad returnee household]]</f>
        <v>283</v>
      </c>
      <c r="DB434">
        <f>Table1[[#This Row],[i- returnees internal present individuals]]+Table1[[#This Row],[k- abroad returnee individuals]]</f>
        <v>1501</v>
      </c>
      <c r="DC434" t="s">
        <v>219</v>
      </c>
      <c r="DD434">
        <v>283</v>
      </c>
      <c r="DE434">
        <v>1501</v>
      </c>
      <c r="DF434">
        <v>0</v>
      </c>
      <c r="DG434">
        <v>0</v>
      </c>
      <c r="DH434" t="s">
        <v>207</v>
      </c>
      <c r="DI434" t="s">
        <v>207</v>
      </c>
      <c r="DJ434" t="s">
        <v>207</v>
      </c>
      <c r="DK434" t="s">
        <v>207</v>
      </c>
      <c r="DL434">
        <v>0</v>
      </c>
      <c r="DM434">
        <v>0</v>
      </c>
      <c r="DN434" t="s">
        <v>207</v>
      </c>
      <c r="DO434" t="s">
        <v>207</v>
      </c>
      <c r="DP434" t="s">
        <v>207</v>
      </c>
      <c r="DQ434" t="s">
        <v>207</v>
      </c>
      <c r="DR434">
        <v>0</v>
      </c>
      <c r="DS434">
        <v>0</v>
      </c>
      <c r="DT434" t="s">
        <v>207</v>
      </c>
      <c r="DU434" t="s">
        <v>207</v>
      </c>
      <c r="DV434" t="s">
        <v>207</v>
      </c>
      <c r="DW434" t="s">
        <v>207</v>
      </c>
      <c r="DX434">
        <v>40</v>
      </c>
      <c r="DY434">
        <v>214</v>
      </c>
      <c r="DZ434" t="s">
        <v>216</v>
      </c>
      <c r="EA434" t="s">
        <v>474</v>
      </c>
      <c r="EB434" t="s">
        <v>242</v>
      </c>
      <c r="EC434" t="s">
        <v>207</v>
      </c>
      <c r="ED434">
        <v>243</v>
      </c>
      <c r="EE434">
        <v>1287</v>
      </c>
      <c r="EF434" t="s">
        <v>216</v>
      </c>
      <c r="EG434" t="s">
        <v>474</v>
      </c>
      <c r="EH434" t="s">
        <v>242</v>
      </c>
      <c r="EI434" t="s">
        <v>207</v>
      </c>
      <c r="EJ434">
        <v>0</v>
      </c>
      <c r="EK434">
        <v>0</v>
      </c>
      <c r="EL434" t="s">
        <v>206</v>
      </c>
      <c r="EM434">
        <v>0</v>
      </c>
      <c r="EN434">
        <v>0</v>
      </c>
      <c r="EO434">
        <v>0</v>
      </c>
      <c r="EP434">
        <v>0</v>
      </c>
      <c r="EQ434" t="s">
        <v>207</v>
      </c>
      <c r="ER434" t="s">
        <v>207</v>
      </c>
      <c r="ES434" t="s">
        <v>207</v>
      </c>
      <c r="ET434" t="s">
        <v>207</v>
      </c>
      <c r="EU434">
        <v>0</v>
      </c>
      <c r="EV434">
        <v>0</v>
      </c>
      <c r="EW434" t="s">
        <v>207</v>
      </c>
      <c r="EX434" t="s">
        <v>207</v>
      </c>
      <c r="EY434" t="s">
        <v>207</v>
      </c>
      <c r="EZ434" t="s">
        <v>207</v>
      </c>
      <c r="FA434">
        <v>0</v>
      </c>
      <c r="FB434">
        <v>0</v>
      </c>
      <c r="FC434" t="s">
        <v>207</v>
      </c>
      <c r="FD434" t="s">
        <v>207</v>
      </c>
      <c r="FE434" t="s">
        <v>207</v>
      </c>
      <c r="FF434" t="s">
        <v>207</v>
      </c>
      <c r="FG434">
        <v>0</v>
      </c>
      <c r="FH434">
        <v>0</v>
      </c>
      <c r="FI434" t="s">
        <v>207</v>
      </c>
      <c r="FJ434" t="s">
        <v>207</v>
      </c>
      <c r="FK434" t="s">
        <v>207</v>
      </c>
      <c r="FL434" t="s">
        <v>207</v>
      </c>
      <c r="FM434">
        <v>0</v>
      </c>
      <c r="FN434">
        <v>0</v>
      </c>
      <c r="FO434" t="s">
        <v>207</v>
      </c>
      <c r="FP434" t="s">
        <v>207</v>
      </c>
      <c r="FQ434" t="s">
        <v>207</v>
      </c>
      <c r="FR434" t="s">
        <v>207</v>
      </c>
      <c r="FS434">
        <v>0</v>
      </c>
      <c r="FT434">
        <v>0</v>
      </c>
      <c r="FU434">
        <v>40</v>
      </c>
      <c r="FV434">
        <v>214</v>
      </c>
      <c r="FW434">
        <v>200</v>
      </c>
      <c r="FX434">
        <v>1060</v>
      </c>
      <c r="FY434">
        <v>43</v>
      </c>
      <c r="FZ434">
        <v>227</v>
      </c>
      <c r="GA434">
        <v>0</v>
      </c>
      <c r="GB434">
        <v>0</v>
      </c>
      <c r="GC434" t="s">
        <v>219</v>
      </c>
      <c r="GD434">
        <v>64</v>
      </c>
      <c r="GE434">
        <v>342</v>
      </c>
      <c r="GF434" t="s">
        <v>219</v>
      </c>
      <c r="GG434" t="s">
        <v>216</v>
      </c>
      <c r="GH434" t="s">
        <v>474</v>
      </c>
      <c r="GI434" t="s">
        <v>219</v>
      </c>
      <c r="GJ434" t="s">
        <v>208</v>
      </c>
      <c r="GK434" t="s">
        <v>219</v>
      </c>
      <c r="GL434">
        <v>5</v>
      </c>
      <c r="GM434">
        <v>16</v>
      </c>
      <c r="GN434" t="s">
        <v>206</v>
      </c>
      <c r="GO434" t="s">
        <v>212</v>
      </c>
      <c r="GP434" t="s">
        <v>211</v>
      </c>
      <c r="GQ434" t="s">
        <v>212</v>
      </c>
      <c r="GR434" t="s">
        <v>1558</v>
      </c>
    </row>
    <row r="435" spans="1:200" x14ac:dyDescent="0.2">
      <c r="A435" t="s">
        <v>231</v>
      </c>
      <c r="B435" t="s">
        <v>232</v>
      </c>
      <c r="C435" t="s">
        <v>1095</v>
      </c>
      <c r="D435" t="s">
        <v>1058</v>
      </c>
      <c r="E435" t="s">
        <v>1559</v>
      </c>
      <c r="F435" t="s">
        <v>1560</v>
      </c>
      <c r="G435">
        <v>9</v>
      </c>
      <c r="H435">
        <v>9</v>
      </c>
      <c r="I435" t="s">
        <v>219</v>
      </c>
      <c r="J435">
        <v>3118</v>
      </c>
      <c r="K435">
        <v>16663</v>
      </c>
      <c r="L435">
        <v>0</v>
      </c>
      <c r="M435">
        <v>0</v>
      </c>
      <c r="N435" t="s">
        <v>207</v>
      </c>
      <c r="O435" t="s">
        <v>207</v>
      </c>
      <c r="P435">
        <v>137</v>
      </c>
      <c r="Q435">
        <v>719</v>
      </c>
      <c r="R435" t="s">
        <v>232</v>
      </c>
      <c r="S435" t="s">
        <v>1058</v>
      </c>
      <c r="T435">
        <v>555</v>
      </c>
      <c r="U435">
        <v>2915</v>
      </c>
      <c r="V435" t="s">
        <v>232</v>
      </c>
      <c r="W435" t="s">
        <v>1058</v>
      </c>
      <c r="X435">
        <v>567</v>
      </c>
      <c r="Y435">
        <v>2978</v>
      </c>
      <c r="Z435" t="s">
        <v>232</v>
      </c>
      <c r="AA435" t="s">
        <v>1058</v>
      </c>
      <c r="AB435">
        <v>460</v>
      </c>
      <c r="AC435">
        <v>2416</v>
      </c>
      <c r="AD435" t="s">
        <v>232</v>
      </c>
      <c r="AE435" t="s">
        <v>1058</v>
      </c>
      <c r="AF435">
        <v>1399</v>
      </c>
      <c r="AG435">
        <v>7635</v>
      </c>
      <c r="AH435" t="s">
        <v>232</v>
      </c>
      <c r="AI435" t="s">
        <v>1058</v>
      </c>
      <c r="AJ435">
        <v>0</v>
      </c>
      <c r="AK435">
        <v>0</v>
      </c>
      <c r="AL435" t="s">
        <v>206</v>
      </c>
      <c r="AM435">
        <v>0</v>
      </c>
      <c r="AN435">
        <v>0</v>
      </c>
      <c r="AO435">
        <v>0</v>
      </c>
      <c r="AP435">
        <v>0</v>
      </c>
      <c r="AQ435" t="s">
        <v>207</v>
      </c>
      <c r="AR435" t="s">
        <v>207</v>
      </c>
      <c r="AS435">
        <v>0</v>
      </c>
      <c r="AT435">
        <v>0</v>
      </c>
      <c r="AU435" t="s">
        <v>207</v>
      </c>
      <c r="AV435" t="s">
        <v>207</v>
      </c>
      <c r="AW435">
        <v>0</v>
      </c>
      <c r="AX435">
        <v>0</v>
      </c>
      <c r="AY435" t="s">
        <v>207</v>
      </c>
      <c r="AZ435" t="s">
        <v>207</v>
      </c>
      <c r="BA435">
        <v>0</v>
      </c>
      <c r="BB435">
        <v>0</v>
      </c>
      <c r="BC435" t="s">
        <v>207</v>
      </c>
      <c r="BD435" t="s">
        <v>207</v>
      </c>
      <c r="BE435">
        <v>0</v>
      </c>
      <c r="BF435">
        <v>0</v>
      </c>
      <c r="BG435" t="s">
        <v>207</v>
      </c>
      <c r="BH435" t="s">
        <v>207</v>
      </c>
      <c r="BI435">
        <v>0</v>
      </c>
      <c r="BJ435">
        <v>0</v>
      </c>
      <c r="BK435">
        <v>0</v>
      </c>
      <c r="BL435">
        <v>0</v>
      </c>
      <c r="BM435">
        <v>0</v>
      </c>
      <c r="BN435">
        <v>0</v>
      </c>
      <c r="BO435" t="s">
        <v>206</v>
      </c>
      <c r="BP435">
        <v>0</v>
      </c>
      <c r="BQ435">
        <v>719</v>
      </c>
      <c r="BR435">
        <v>0</v>
      </c>
      <c r="BS435">
        <v>0</v>
      </c>
      <c r="BT435" t="s">
        <v>206</v>
      </c>
      <c r="BU435">
        <v>0</v>
      </c>
      <c r="BV435">
        <v>2915</v>
      </c>
      <c r="BW435">
        <v>0</v>
      </c>
      <c r="BX435">
        <v>0</v>
      </c>
      <c r="BY435" t="s">
        <v>206</v>
      </c>
      <c r="BZ435">
        <v>0</v>
      </c>
      <c r="CA435">
        <v>2978</v>
      </c>
      <c r="CB435">
        <v>0</v>
      </c>
      <c r="CC435">
        <v>0</v>
      </c>
      <c r="CD435" t="s">
        <v>206</v>
      </c>
      <c r="CE435">
        <v>0</v>
      </c>
      <c r="CF435">
        <v>2416</v>
      </c>
      <c r="CG435">
        <v>0</v>
      </c>
      <c r="CH435">
        <v>0</v>
      </c>
      <c r="CI435" t="s">
        <v>206</v>
      </c>
      <c r="CJ435">
        <v>0</v>
      </c>
      <c r="CK435">
        <v>7635</v>
      </c>
      <c r="CL435">
        <v>0</v>
      </c>
      <c r="CM435">
        <v>0</v>
      </c>
      <c r="CN435" t="s">
        <v>206</v>
      </c>
      <c r="CO435" t="s">
        <v>207</v>
      </c>
      <c r="CP435">
        <v>0</v>
      </c>
      <c r="CQ435">
        <v>0</v>
      </c>
      <c r="CR435">
        <v>0</v>
      </c>
      <c r="CS435">
        <v>3118</v>
      </c>
      <c r="CT435">
        <v>16663</v>
      </c>
      <c r="CU435" t="s">
        <v>206</v>
      </c>
      <c r="CV435">
        <v>0</v>
      </c>
      <c r="CW435">
        <v>0</v>
      </c>
      <c r="CX435">
        <v>2372</v>
      </c>
      <c r="CY435">
        <v>7862</v>
      </c>
      <c r="CZ435" t="s">
        <v>219</v>
      </c>
      <c r="DA435">
        <f>Table1[[#This Row],[i- returnees internal present household]]+Table1[[#This Row],[k- abroad returnee household]]</f>
        <v>108</v>
      </c>
      <c r="DB435">
        <f>Table1[[#This Row],[i- returnees internal present individuals]]+Table1[[#This Row],[k- abroad returnee individuals]]</f>
        <v>519</v>
      </c>
      <c r="DC435" t="s">
        <v>219</v>
      </c>
      <c r="DD435">
        <v>92</v>
      </c>
      <c r="DE435">
        <v>448</v>
      </c>
      <c r="DF435">
        <v>40</v>
      </c>
      <c r="DG435">
        <v>203</v>
      </c>
      <c r="DH435" t="s">
        <v>232</v>
      </c>
      <c r="DI435" t="s">
        <v>1058</v>
      </c>
      <c r="DJ435" t="s">
        <v>210</v>
      </c>
      <c r="DK435" t="s">
        <v>207</v>
      </c>
      <c r="DL435">
        <v>23</v>
      </c>
      <c r="DM435">
        <v>119</v>
      </c>
      <c r="DN435" t="s">
        <v>232</v>
      </c>
      <c r="DO435" t="s">
        <v>1058</v>
      </c>
      <c r="DP435" t="s">
        <v>242</v>
      </c>
      <c r="DQ435" t="s">
        <v>207</v>
      </c>
      <c r="DR435">
        <v>12</v>
      </c>
      <c r="DS435">
        <v>38</v>
      </c>
      <c r="DT435" t="s">
        <v>232</v>
      </c>
      <c r="DU435" t="s">
        <v>1058</v>
      </c>
      <c r="DV435" t="s">
        <v>242</v>
      </c>
      <c r="DW435" t="s">
        <v>207</v>
      </c>
      <c r="DX435">
        <v>8</v>
      </c>
      <c r="DY435">
        <v>43</v>
      </c>
      <c r="DZ435" t="s">
        <v>232</v>
      </c>
      <c r="EA435" t="s">
        <v>1058</v>
      </c>
      <c r="EB435" t="s">
        <v>242</v>
      </c>
      <c r="EC435" t="s">
        <v>207</v>
      </c>
      <c r="ED435">
        <v>9</v>
      </c>
      <c r="EE435">
        <v>45</v>
      </c>
      <c r="EF435" t="s">
        <v>232</v>
      </c>
      <c r="EG435" t="s">
        <v>1058</v>
      </c>
      <c r="EH435" t="s">
        <v>364</v>
      </c>
      <c r="EI435" t="s">
        <v>207</v>
      </c>
      <c r="EJ435">
        <v>0</v>
      </c>
      <c r="EK435">
        <v>0</v>
      </c>
      <c r="EL435" t="s">
        <v>219</v>
      </c>
      <c r="EM435">
        <v>16</v>
      </c>
      <c r="EN435">
        <v>71</v>
      </c>
      <c r="EO435">
        <v>6</v>
      </c>
      <c r="EP435">
        <v>27</v>
      </c>
      <c r="EQ435" t="s">
        <v>277</v>
      </c>
      <c r="ER435" t="s">
        <v>278</v>
      </c>
      <c r="ES435" t="s">
        <v>242</v>
      </c>
      <c r="ET435" t="s">
        <v>207</v>
      </c>
      <c r="EU435">
        <v>3</v>
      </c>
      <c r="EV435">
        <v>16</v>
      </c>
      <c r="EW435" t="s">
        <v>277</v>
      </c>
      <c r="EX435" t="s">
        <v>278</v>
      </c>
      <c r="EY435" t="s">
        <v>210</v>
      </c>
      <c r="EZ435" t="s">
        <v>207</v>
      </c>
      <c r="FA435">
        <v>2</v>
      </c>
      <c r="FB435">
        <v>13</v>
      </c>
      <c r="FC435" t="s">
        <v>277</v>
      </c>
      <c r="FD435" t="s">
        <v>278</v>
      </c>
      <c r="FE435" t="s">
        <v>242</v>
      </c>
      <c r="FF435" t="s">
        <v>207</v>
      </c>
      <c r="FG435">
        <v>1</v>
      </c>
      <c r="FH435">
        <v>6</v>
      </c>
      <c r="FI435" t="s">
        <v>277</v>
      </c>
      <c r="FJ435" t="s">
        <v>278</v>
      </c>
      <c r="FK435" t="s">
        <v>210</v>
      </c>
      <c r="FL435" t="s">
        <v>207</v>
      </c>
      <c r="FM435">
        <v>4</v>
      </c>
      <c r="FN435">
        <v>9</v>
      </c>
      <c r="FO435" t="s">
        <v>277</v>
      </c>
      <c r="FP435" t="s">
        <v>278</v>
      </c>
      <c r="FQ435" t="s">
        <v>242</v>
      </c>
      <c r="FR435" t="s">
        <v>207</v>
      </c>
      <c r="FS435">
        <v>0</v>
      </c>
      <c r="FT435">
        <v>0</v>
      </c>
      <c r="FU435">
        <v>63</v>
      </c>
      <c r="FV435">
        <v>322</v>
      </c>
      <c r="FW435">
        <v>29</v>
      </c>
      <c r="FX435">
        <v>126</v>
      </c>
      <c r="FY435">
        <v>16</v>
      </c>
      <c r="FZ435">
        <v>71</v>
      </c>
      <c r="GA435">
        <v>0</v>
      </c>
      <c r="GB435">
        <v>0</v>
      </c>
      <c r="GC435" t="s">
        <v>219</v>
      </c>
      <c r="GD435">
        <v>22</v>
      </c>
      <c r="GE435">
        <v>105</v>
      </c>
      <c r="GF435" t="s">
        <v>219</v>
      </c>
      <c r="GG435" t="s">
        <v>232</v>
      </c>
      <c r="GH435" t="s">
        <v>1058</v>
      </c>
      <c r="GI435" t="s">
        <v>219</v>
      </c>
      <c r="GJ435" t="s">
        <v>277</v>
      </c>
      <c r="GK435" t="s">
        <v>219</v>
      </c>
      <c r="GL435">
        <v>10</v>
      </c>
      <c r="GM435">
        <v>32</v>
      </c>
      <c r="GN435" t="s">
        <v>206</v>
      </c>
      <c r="GO435" t="s">
        <v>212</v>
      </c>
      <c r="GP435" t="s">
        <v>212</v>
      </c>
      <c r="GQ435" t="s">
        <v>212</v>
      </c>
      <c r="GR435" t="s">
        <v>1561</v>
      </c>
    </row>
    <row r="436" spans="1:200" x14ac:dyDescent="0.2">
      <c r="A436" t="s">
        <v>246</v>
      </c>
      <c r="B436" t="s">
        <v>247</v>
      </c>
      <c r="C436" t="s">
        <v>488</v>
      </c>
      <c r="D436" t="s">
        <v>489</v>
      </c>
      <c r="E436" t="s">
        <v>1562</v>
      </c>
      <c r="F436" t="s">
        <v>1563</v>
      </c>
      <c r="G436">
        <v>9</v>
      </c>
      <c r="H436">
        <v>9</v>
      </c>
      <c r="I436" t="s">
        <v>219</v>
      </c>
      <c r="J436">
        <v>20</v>
      </c>
      <c r="K436">
        <v>100</v>
      </c>
      <c r="L436">
        <v>0</v>
      </c>
      <c r="M436">
        <v>0</v>
      </c>
      <c r="N436" t="s">
        <v>207</v>
      </c>
      <c r="O436" t="s">
        <v>207</v>
      </c>
      <c r="P436">
        <v>3</v>
      </c>
      <c r="Q436">
        <v>15</v>
      </c>
      <c r="R436" t="s">
        <v>247</v>
      </c>
      <c r="S436" t="s">
        <v>489</v>
      </c>
      <c r="T436">
        <v>4</v>
      </c>
      <c r="U436">
        <v>20</v>
      </c>
      <c r="V436" t="s">
        <v>247</v>
      </c>
      <c r="W436" t="s">
        <v>489</v>
      </c>
      <c r="X436">
        <v>5</v>
      </c>
      <c r="Y436">
        <v>26</v>
      </c>
      <c r="Z436" t="s">
        <v>247</v>
      </c>
      <c r="AA436" t="s">
        <v>489</v>
      </c>
      <c r="AB436">
        <v>6</v>
      </c>
      <c r="AC436">
        <v>31</v>
      </c>
      <c r="AD436" t="s">
        <v>247</v>
      </c>
      <c r="AE436" t="s">
        <v>489</v>
      </c>
      <c r="AF436">
        <v>2</v>
      </c>
      <c r="AG436">
        <v>8</v>
      </c>
      <c r="AH436" t="s">
        <v>247</v>
      </c>
      <c r="AI436" t="s">
        <v>489</v>
      </c>
      <c r="AJ436">
        <v>0</v>
      </c>
      <c r="AK436">
        <v>0</v>
      </c>
      <c r="AL436" t="s">
        <v>219</v>
      </c>
      <c r="AM436">
        <v>8</v>
      </c>
      <c r="AN436">
        <v>44</v>
      </c>
      <c r="AO436">
        <v>0</v>
      </c>
      <c r="AP436">
        <v>0</v>
      </c>
      <c r="AQ436" t="s">
        <v>207</v>
      </c>
      <c r="AR436" t="s">
        <v>207</v>
      </c>
      <c r="AS436">
        <v>2</v>
      </c>
      <c r="AT436">
        <v>15</v>
      </c>
      <c r="AU436" t="s">
        <v>281</v>
      </c>
      <c r="AV436" t="s">
        <v>484</v>
      </c>
      <c r="AW436">
        <v>2</v>
      </c>
      <c r="AX436">
        <v>17</v>
      </c>
      <c r="AY436" t="s">
        <v>279</v>
      </c>
      <c r="AZ436" t="s">
        <v>525</v>
      </c>
      <c r="BA436">
        <v>2</v>
      </c>
      <c r="BB436">
        <v>6</v>
      </c>
      <c r="BC436" t="s">
        <v>281</v>
      </c>
      <c r="BD436" t="s">
        <v>484</v>
      </c>
      <c r="BE436">
        <v>2</v>
      </c>
      <c r="BF436">
        <v>6</v>
      </c>
      <c r="BG436" t="s">
        <v>277</v>
      </c>
      <c r="BH436" t="s">
        <v>278</v>
      </c>
      <c r="BI436">
        <v>0</v>
      </c>
      <c r="BJ436">
        <v>0</v>
      </c>
      <c r="BK436">
        <v>0</v>
      </c>
      <c r="BL436">
        <v>0</v>
      </c>
      <c r="BM436">
        <v>0</v>
      </c>
      <c r="BN436">
        <v>0</v>
      </c>
      <c r="BO436" t="s">
        <v>206</v>
      </c>
      <c r="BP436">
        <v>15</v>
      </c>
      <c r="BQ436">
        <v>0</v>
      </c>
      <c r="BR436">
        <v>0</v>
      </c>
      <c r="BS436">
        <v>0</v>
      </c>
      <c r="BT436" t="s">
        <v>206</v>
      </c>
      <c r="BU436">
        <v>0</v>
      </c>
      <c r="BV436">
        <v>20</v>
      </c>
      <c r="BW436">
        <v>0</v>
      </c>
      <c r="BX436">
        <v>0</v>
      </c>
      <c r="BY436" t="s">
        <v>206</v>
      </c>
      <c r="BZ436">
        <v>10</v>
      </c>
      <c r="CA436">
        <v>16</v>
      </c>
      <c r="CB436">
        <v>0</v>
      </c>
      <c r="CC436">
        <v>0</v>
      </c>
      <c r="CD436" t="s">
        <v>206</v>
      </c>
      <c r="CE436">
        <v>0</v>
      </c>
      <c r="CF436">
        <v>31</v>
      </c>
      <c r="CG436">
        <v>0</v>
      </c>
      <c r="CH436">
        <v>0</v>
      </c>
      <c r="CI436" t="s">
        <v>206</v>
      </c>
      <c r="CJ436">
        <v>0</v>
      </c>
      <c r="CK436">
        <v>8</v>
      </c>
      <c r="CL436">
        <v>0</v>
      </c>
      <c r="CM436">
        <v>0</v>
      </c>
      <c r="CN436" t="s">
        <v>206</v>
      </c>
      <c r="CO436" t="s">
        <v>207</v>
      </c>
      <c r="CP436">
        <v>0</v>
      </c>
      <c r="CQ436">
        <v>0</v>
      </c>
      <c r="CR436">
        <v>0</v>
      </c>
      <c r="CS436">
        <v>20</v>
      </c>
      <c r="CT436">
        <v>100</v>
      </c>
      <c r="CU436" t="s">
        <v>219</v>
      </c>
      <c r="CV436">
        <v>20</v>
      </c>
      <c r="CW436">
        <v>86</v>
      </c>
      <c r="CX436">
        <v>386</v>
      </c>
      <c r="CY436">
        <v>2070</v>
      </c>
      <c r="CZ436" t="s">
        <v>219</v>
      </c>
      <c r="DA436">
        <f>Table1[[#This Row],[i- returnees internal present household]]+Table1[[#This Row],[k- abroad returnee household]]</f>
        <v>57</v>
      </c>
      <c r="DB436">
        <f>Table1[[#This Row],[i- returnees internal present individuals]]+Table1[[#This Row],[k- abroad returnee individuals]]</f>
        <v>282</v>
      </c>
      <c r="DC436" t="s">
        <v>219</v>
      </c>
      <c r="DD436">
        <v>35</v>
      </c>
      <c r="DE436">
        <v>179</v>
      </c>
      <c r="DF436">
        <v>0</v>
      </c>
      <c r="DG436">
        <v>0</v>
      </c>
      <c r="DH436" t="s">
        <v>207</v>
      </c>
      <c r="DI436" t="s">
        <v>207</v>
      </c>
      <c r="DJ436" t="s">
        <v>207</v>
      </c>
      <c r="DK436" t="s">
        <v>207</v>
      </c>
      <c r="DL436">
        <v>14</v>
      </c>
      <c r="DM436">
        <v>71</v>
      </c>
      <c r="DN436" t="s">
        <v>288</v>
      </c>
      <c r="DO436" t="s">
        <v>646</v>
      </c>
      <c r="DP436" t="s">
        <v>242</v>
      </c>
      <c r="DQ436" t="s">
        <v>207</v>
      </c>
      <c r="DR436">
        <v>6</v>
      </c>
      <c r="DS436">
        <v>32</v>
      </c>
      <c r="DT436" t="s">
        <v>247</v>
      </c>
      <c r="DU436" t="s">
        <v>506</v>
      </c>
      <c r="DV436" t="s">
        <v>210</v>
      </c>
      <c r="DW436" t="s">
        <v>207</v>
      </c>
      <c r="DX436">
        <v>12</v>
      </c>
      <c r="DY436">
        <v>60</v>
      </c>
      <c r="DZ436" t="s">
        <v>247</v>
      </c>
      <c r="EA436" t="s">
        <v>489</v>
      </c>
      <c r="EB436" t="s">
        <v>210</v>
      </c>
      <c r="EC436" t="s">
        <v>207</v>
      </c>
      <c r="ED436">
        <v>3</v>
      </c>
      <c r="EE436">
        <v>16</v>
      </c>
      <c r="EF436" t="s">
        <v>247</v>
      </c>
      <c r="EG436" t="s">
        <v>292</v>
      </c>
      <c r="EH436" t="s">
        <v>242</v>
      </c>
      <c r="EI436" t="s">
        <v>207</v>
      </c>
      <c r="EJ436">
        <v>0</v>
      </c>
      <c r="EK436">
        <v>0</v>
      </c>
      <c r="EL436" t="s">
        <v>219</v>
      </c>
      <c r="EM436">
        <v>22</v>
      </c>
      <c r="EN436">
        <v>103</v>
      </c>
      <c r="EO436">
        <v>2</v>
      </c>
      <c r="EP436">
        <v>10</v>
      </c>
      <c r="EQ436" t="s">
        <v>281</v>
      </c>
      <c r="ER436" t="s">
        <v>484</v>
      </c>
      <c r="ES436" t="s">
        <v>210</v>
      </c>
      <c r="ET436" t="s">
        <v>207</v>
      </c>
      <c r="EU436">
        <v>8</v>
      </c>
      <c r="EV436">
        <v>40</v>
      </c>
      <c r="EW436" t="s">
        <v>279</v>
      </c>
      <c r="EX436" t="s">
        <v>525</v>
      </c>
      <c r="EY436" t="s">
        <v>242</v>
      </c>
      <c r="EZ436" t="s">
        <v>207</v>
      </c>
      <c r="FA436">
        <v>4</v>
      </c>
      <c r="FB436">
        <v>20</v>
      </c>
      <c r="FC436" t="s">
        <v>281</v>
      </c>
      <c r="FD436" t="s">
        <v>484</v>
      </c>
      <c r="FE436" t="s">
        <v>210</v>
      </c>
      <c r="FF436" t="s">
        <v>207</v>
      </c>
      <c r="FG436">
        <v>5</v>
      </c>
      <c r="FH436">
        <v>25</v>
      </c>
      <c r="FI436" t="s">
        <v>279</v>
      </c>
      <c r="FJ436" t="s">
        <v>525</v>
      </c>
      <c r="FK436" t="s">
        <v>242</v>
      </c>
      <c r="FL436" t="s">
        <v>207</v>
      </c>
      <c r="FM436">
        <v>3</v>
      </c>
      <c r="FN436">
        <v>8</v>
      </c>
      <c r="FO436" t="s">
        <v>277</v>
      </c>
      <c r="FP436" t="s">
        <v>854</v>
      </c>
      <c r="FQ436" t="s">
        <v>210</v>
      </c>
      <c r="FR436" t="s">
        <v>207</v>
      </c>
      <c r="FS436">
        <v>0</v>
      </c>
      <c r="FT436">
        <v>0</v>
      </c>
      <c r="FU436">
        <v>24</v>
      </c>
      <c r="FV436">
        <v>116</v>
      </c>
      <c r="FW436">
        <v>17</v>
      </c>
      <c r="FX436">
        <v>96</v>
      </c>
      <c r="FY436">
        <v>16</v>
      </c>
      <c r="FZ436">
        <v>70</v>
      </c>
      <c r="GA436">
        <v>0</v>
      </c>
      <c r="GB436">
        <v>0</v>
      </c>
      <c r="GC436" t="s">
        <v>219</v>
      </c>
      <c r="GD436">
        <v>127</v>
      </c>
      <c r="GE436">
        <v>652</v>
      </c>
      <c r="GF436" t="s">
        <v>219</v>
      </c>
      <c r="GG436" t="s">
        <v>247</v>
      </c>
      <c r="GH436" t="s">
        <v>314</v>
      </c>
      <c r="GI436" t="s">
        <v>219</v>
      </c>
      <c r="GJ436" t="s">
        <v>281</v>
      </c>
      <c r="GK436" t="s">
        <v>219</v>
      </c>
      <c r="GL436">
        <v>18</v>
      </c>
      <c r="GM436">
        <v>54</v>
      </c>
      <c r="GN436" t="s">
        <v>206</v>
      </c>
      <c r="GO436" t="s">
        <v>212</v>
      </c>
      <c r="GP436" t="s">
        <v>212</v>
      </c>
      <c r="GQ436" t="s">
        <v>211</v>
      </c>
      <c r="GR436" t="s">
        <v>220</v>
      </c>
    </row>
    <row r="437" spans="1:200" x14ac:dyDescent="0.2">
      <c r="A437" t="s">
        <v>252</v>
      </c>
      <c r="B437" t="s">
        <v>253</v>
      </c>
      <c r="C437" t="s">
        <v>342</v>
      </c>
      <c r="D437" t="s">
        <v>256</v>
      </c>
      <c r="E437" t="s">
        <v>1564</v>
      </c>
      <c r="F437" t="s">
        <v>1565</v>
      </c>
      <c r="G437">
        <v>9</v>
      </c>
      <c r="H437">
        <v>9</v>
      </c>
      <c r="I437" t="s">
        <v>219</v>
      </c>
      <c r="J437">
        <v>8339</v>
      </c>
      <c r="K437">
        <v>30784</v>
      </c>
      <c r="L437">
        <v>54</v>
      </c>
      <c r="M437">
        <v>341</v>
      </c>
      <c r="N437" t="s">
        <v>271</v>
      </c>
      <c r="O437" t="s">
        <v>481</v>
      </c>
      <c r="P437">
        <v>3393</v>
      </c>
      <c r="Q437">
        <v>12467</v>
      </c>
      <c r="R437" t="s">
        <v>253</v>
      </c>
      <c r="S437" t="s">
        <v>256</v>
      </c>
      <c r="T437">
        <v>819</v>
      </c>
      <c r="U437">
        <v>3009</v>
      </c>
      <c r="V437" t="s">
        <v>253</v>
      </c>
      <c r="W437" t="s">
        <v>256</v>
      </c>
      <c r="X437">
        <v>1608</v>
      </c>
      <c r="Y437">
        <v>5911</v>
      </c>
      <c r="Z437" t="s">
        <v>253</v>
      </c>
      <c r="AA437" t="s">
        <v>256</v>
      </c>
      <c r="AB437">
        <v>2465</v>
      </c>
      <c r="AC437">
        <v>9056</v>
      </c>
      <c r="AD437" t="s">
        <v>253</v>
      </c>
      <c r="AE437" t="s">
        <v>256</v>
      </c>
      <c r="AF437">
        <v>0</v>
      </c>
      <c r="AG437">
        <v>0</v>
      </c>
      <c r="AH437" t="s">
        <v>207</v>
      </c>
      <c r="AI437" t="s">
        <v>207</v>
      </c>
      <c r="AJ437">
        <v>0</v>
      </c>
      <c r="AK437">
        <v>0</v>
      </c>
      <c r="AL437" t="s">
        <v>206</v>
      </c>
      <c r="AM437">
        <v>0</v>
      </c>
      <c r="AN437">
        <v>0</v>
      </c>
      <c r="AO437">
        <v>0</v>
      </c>
      <c r="AP437">
        <v>0</v>
      </c>
      <c r="AQ437" t="s">
        <v>207</v>
      </c>
      <c r="AR437" t="s">
        <v>207</v>
      </c>
      <c r="AS437">
        <v>0</v>
      </c>
      <c r="AT437">
        <v>0</v>
      </c>
      <c r="AU437" t="s">
        <v>207</v>
      </c>
      <c r="AV437" t="s">
        <v>207</v>
      </c>
      <c r="AW437">
        <v>0</v>
      </c>
      <c r="AX437">
        <v>0</v>
      </c>
      <c r="AY437" t="s">
        <v>207</v>
      </c>
      <c r="AZ437" t="s">
        <v>207</v>
      </c>
      <c r="BA437">
        <v>0</v>
      </c>
      <c r="BB437">
        <v>0</v>
      </c>
      <c r="BC437" t="s">
        <v>207</v>
      </c>
      <c r="BD437" t="s">
        <v>207</v>
      </c>
      <c r="BE437">
        <v>0</v>
      </c>
      <c r="BF437">
        <v>0</v>
      </c>
      <c r="BG437" t="s">
        <v>207</v>
      </c>
      <c r="BH437" t="s">
        <v>207</v>
      </c>
      <c r="BI437">
        <v>0</v>
      </c>
      <c r="BJ437">
        <v>0</v>
      </c>
      <c r="BK437">
        <v>341</v>
      </c>
      <c r="BL437">
        <v>0</v>
      </c>
      <c r="BM437">
        <v>0</v>
      </c>
      <c r="BN437">
        <v>0</v>
      </c>
      <c r="BO437" t="s">
        <v>206</v>
      </c>
      <c r="BP437">
        <v>12467</v>
      </c>
      <c r="BQ437">
        <v>0</v>
      </c>
      <c r="BR437">
        <v>0</v>
      </c>
      <c r="BS437">
        <v>0</v>
      </c>
      <c r="BT437" t="s">
        <v>206</v>
      </c>
      <c r="BU437">
        <v>3009</v>
      </c>
      <c r="BV437">
        <v>0</v>
      </c>
      <c r="BW437">
        <v>0</v>
      </c>
      <c r="BX437">
        <v>0</v>
      </c>
      <c r="BY437" t="s">
        <v>206</v>
      </c>
      <c r="BZ437">
        <v>5911</v>
      </c>
      <c r="CA437">
        <v>0</v>
      </c>
      <c r="CB437">
        <v>0</v>
      </c>
      <c r="CC437">
        <v>0</v>
      </c>
      <c r="CD437" t="s">
        <v>206</v>
      </c>
      <c r="CE437">
        <v>9056</v>
      </c>
      <c r="CF437">
        <v>0</v>
      </c>
      <c r="CG437">
        <v>0</v>
      </c>
      <c r="CH437">
        <v>0</v>
      </c>
      <c r="CI437" t="s">
        <v>206</v>
      </c>
      <c r="CJ437">
        <v>0</v>
      </c>
      <c r="CK437">
        <v>0</v>
      </c>
      <c r="CL437">
        <v>0</v>
      </c>
      <c r="CM437">
        <v>0</v>
      </c>
      <c r="CN437" t="s">
        <v>206</v>
      </c>
      <c r="CO437" t="s">
        <v>207</v>
      </c>
      <c r="CP437">
        <v>0</v>
      </c>
      <c r="CQ437">
        <v>3385</v>
      </c>
      <c r="CR437">
        <v>13878</v>
      </c>
      <c r="CS437">
        <v>4954</v>
      </c>
      <c r="CT437">
        <v>16906</v>
      </c>
      <c r="CU437" t="s">
        <v>206</v>
      </c>
      <c r="CV437">
        <v>0</v>
      </c>
      <c r="CW437">
        <v>0</v>
      </c>
      <c r="CX437">
        <v>0</v>
      </c>
      <c r="CY437">
        <v>0</v>
      </c>
      <c r="CZ437" t="s">
        <v>219</v>
      </c>
      <c r="DA437">
        <f>Table1[[#This Row],[i- returnees internal present household]]+Table1[[#This Row],[k- abroad returnee household]]</f>
        <v>1307</v>
      </c>
      <c r="DB437">
        <f>Table1[[#This Row],[i- returnees internal present individuals]]+Table1[[#This Row],[k- abroad returnee individuals]]</f>
        <v>4869</v>
      </c>
      <c r="DC437" t="s">
        <v>206</v>
      </c>
      <c r="DD437">
        <v>0</v>
      </c>
      <c r="DE437">
        <v>0</v>
      </c>
      <c r="DF437">
        <v>0</v>
      </c>
      <c r="DG437">
        <v>0</v>
      </c>
      <c r="DH437" t="s">
        <v>207</v>
      </c>
      <c r="DI437" t="s">
        <v>207</v>
      </c>
      <c r="DJ437" t="s">
        <v>207</v>
      </c>
      <c r="DK437" t="s">
        <v>207</v>
      </c>
      <c r="DL437">
        <v>0</v>
      </c>
      <c r="DM437">
        <v>0</v>
      </c>
      <c r="DN437" t="s">
        <v>207</v>
      </c>
      <c r="DO437" t="s">
        <v>207</v>
      </c>
      <c r="DP437" t="s">
        <v>207</v>
      </c>
      <c r="DQ437" t="s">
        <v>207</v>
      </c>
      <c r="DR437">
        <v>0</v>
      </c>
      <c r="DS437">
        <v>0</v>
      </c>
      <c r="DT437" t="s">
        <v>207</v>
      </c>
      <c r="DU437" t="s">
        <v>207</v>
      </c>
      <c r="DV437" t="s">
        <v>207</v>
      </c>
      <c r="DW437" t="s">
        <v>207</v>
      </c>
      <c r="DX437">
        <v>0</v>
      </c>
      <c r="DY437">
        <v>0</v>
      </c>
      <c r="DZ437" t="s">
        <v>207</v>
      </c>
      <c r="EA437" t="s">
        <v>207</v>
      </c>
      <c r="EB437" t="s">
        <v>207</v>
      </c>
      <c r="EC437" t="s">
        <v>207</v>
      </c>
      <c r="ED437">
        <v>0</v>
      </c>
      <c r="EE437">
        <v>0</v>
      </c>
      <c r="EF437" t="s">
        <v>207</v>
      </c>
      <c r="EG437" t="s">
        <v>207</v>
      </c>
      <c r="EH437" t="s">
        <v>207</v>
      </c>
      <c r="EI437" t="s">
        <v>207</v>
      </c>
      <c r="EJ437">
        <v>0</v>
      </c>
      <c r="EK437">
        <v>0</v>
      </c>
      <c r="EL437" t="s">
        <v>219</v>
      </c>
      <c r="EM437">
        <v>1307</v>
      </c>
      <c r="EN437">
        <v>4869</v>
      </c>
      <c r="EO437">
        <v>0</v>
      </c>
      <c r="EP437">
        <v>0</v>
      </c>
      <c r="EQ437" t="s">
        <v>207</v>
      </c>
      <c r="ER437" t="s">
        <v>207</v>
      </c>
      <c r="ES437" t="s">
        <v>207</v>
      </c>
      <c r="ET437" t="s">
        <v>207</v>
      </c>
      <c r="EU437">
        <v>402</v>
      </c>
      <c r="EV437">
        <v>1303</v>
      </c>
      <c r="EW437" t="s">
        <v>281</v>
      </c>
      <c r="EX437" t="s">
        <v>1566</v>
      </c>
      <c r="EY437" t="s">
        <v>491</v>
      </c>
      <c r="EZ437" t="s">
        <v>207</v>
      </c>
      <c r="FA437">
        <v>425</v>
      </c>
      <c r="FB437">
        <v>1674</v>
      </c>
      <c r="FC437" t="s">
        <v>281</v>
      </c>
      <c r="FD437" t="s">
        <v>672</v>
      </c>
      <c r="FE437" t="s">
        <v>491</v>
      </c>
      <c r="FF437" t="s">
        <v>207</v>
      </c>
      <c r="FG437">
        <v>480</v>
      </c>
      <c r="FH437">
        <v>1892</v>
      </c>
      <c r="FI437" t="s">
        <v>281</v>
      </c>
      <c r="FJ437" t="s">
        <v>672</v>
      </c>
      <c r="FK437" t="s">
        <v>242</v>
      </c>
      <c r="FL437" t="s">
        <v>207</v>
      </c>
      <c r="FM437">
        <v>0</v>
      </c>
      <c r="FN437">
        <v>0</v>
      </c>
      <c r="FO437" t="s">
        <v>207</v>
      </c>
      <c r="FP437" t="s">
        <v>207</v>
      </c>
      <c r="FQ437" t="s">
        <v>207</v>
      </c>
      <c r="FR437" t="s">
        <v>207</v>
      </c>
      <c r="FS437">
        <v>0</v>
      </c>
      <c r="FT437">
        <v>0</v>
      </c>
      <c r="FU437">
        <v>473</v>
      </c>
      <c r="FV437">
        <v>1167</v>
      </c>
      <c r="FW437">
        <v>834</v>
      </c>
      <c r="FX437">
        <v>3702</v>
      </c>
      <c r="FY437">
        <v>0</v>
      </c>
      <c r="FZ437">
        <v>0</v>
      </c>
      <c r="GA437">
        <v>0</v>
      </c>
      <c r="GB437">
        <v>0</v>
      </c>
      <c r="GC437" t="s">
        <v>219</v>
      </c>
      <c r="GD437">
        <v>1106</v>
      </c>
      <c r="GE437">
        <v>5123</v>
      </c>
      <c r="GF437" t="s">
        <v>219</v>
      </c>
      <c r="GG437" t="s">
        <v>253</v>
      </c>
      <c r="GH437" t="s">
        <v>254</v>
      </c>
      <c r="GI437" t="s">
        <v>219</v>
      </c>
      <c r="GJ437" t="s">
        <v>281</v>
      </c>
      <c r="GK437" t="s">
        <v>219</v>
      </c>
      <c r="GL437">
        <v>126</v>
      </c>
      <c r="GM437">
        <v>378</v>
      </c>
      <c r="GN437" t="s">
        <v>219</v>
      </c>
      <c r="GO437" t="s">
        <v>211</v>
      </c>
      <c r="GP437" t="s">
        <v>212</v>
      </c>
      <c r="GQ437" t="s">
        <v>211</v>
      </c>
      <c r="GR437" t="s">
        <v>1567</v>
      </c>
    </row>
    <row r="438" spans="1:200" x14ac:dyDescent="0.2">
      <c r="A438" t="s">
        <v>231</v>
      </c>
      <c r="B438" t="s">
        <v>232</v>
      </c>
      <c r="C438" t="s">
        <v>1127</v>
      </c>
      <c r="D438" t="s">
        <v>834</v>
      </c>
      <c r="E438" t="s">
        <v>1568</v>
      </c>
      <c r="F438" t="s">
        <v>1569</v>
      </c>
      <c r="G438">
        <v>9</v>
      </c>
      <c r="H438">
        <v>9</v>
      </c>
      <c r="I438" t="s">
        <v>219</v>
      </c>
      <c r="J438">
        <v>487</v>
      </c>
      <c r="K438">
        <v>2311</v>
      </c>
      <c r="L438">
        <v>0</v>
      </c>
      <c r="M438">
        <v>0</v>
      </c>
      <c r="N438" t="s">
        <v>207</v>
      </c>
      <c r="O438" t="s">
        <v>207</v>
      </c>
      <c r="P438">
        <v>41</v>
      </c>
      <c r="Q438">
        <v>86</v>
      </c>
      <c r="R438" t="s">
        <v>232</v>
      </c>
      <c r="S438" t="s">
        <v>233</v>
      </c>
      <c r="T438">
        <v>25</v>
      </c>
      <c r="U438">
        <v>54</v>
      </c>
      <c r="V438" t="s">
        <v>232</v>
      </c>
      <c r="W438" t="s">
        <v>834</v>
      </c>
      <c r="X438">
        <v>97</v>
      </c>
      <c r="Y438">
        <v>274</v>
      </c>
      <c r="Z438" t="s">
        <v>232</v>
      </c>
      <c r="AA438" t="s">
        <v>834</v>
      </c>
      <c r="AB438">
        <v>108</v>
      </c>
      <c r="AC438">
        <v>769</v>
      </c>
      <c r="AD438" t="s">
        <v>232</v>
      </c>
      <c r="AE438" t="s">
        <v>834</v>
      </c>
      <c r="AF438">
        <v>216</v>
      </c>
      <c r="AG438">
        <v>1128</v>
      </c>
      <c r="AH438" t="s">
        <v>232</v>
      </c>
      <c r="AI438" t="s">
        <v>834</v>
      </c>
      <c r="AJ438">
        <v>0</v>
      </c>
      <c r="AK438">
        <v>0</v>
      </c>
      <c r="AL438" t="s">
        <v>206</v>
      </c>
      <c r="AM438">
        <v>0</v>
      </c>
      <c r="AN438">
        <v>0</v>
      </c>
      <c r="AO438">
        <v>0</v>
      </c>
      <c r="AP438">
        <v>0</v>
      </c>
      <c r="AQ438" t="s">
        <v>207</v>
      </c>
      <c r="AR438" t="s">
        <v>207</v>
      </c>
      <c r="AS438">
        <v>0</v>
      </c>
      <c r="AT438">
        <v>0</v>
      </c>
      <c r="AU438" t="s">
        <v>207</v>
      </c>
      <c r="AV438" t="s">
        <v>207</v>
      </c>
      <c r="AW438">
        <v>0</v>
      </c>
      <c r="AX438">
        <v>0</v>
      </c>
      <c r="AY438" t="s">
        <v>207</v>
      </c>
      <c r="AZ438" t="s">
        <v>207</v>
      </c>
      <c r="BA438">
        <v>0</v>
      </c>
      <c r="BB438">
        <v>0</v>
      </c>
      <c r="BC438" t="s">
        <v>207</v>
      </c>
      <c r="BD438" t="s">
        <v>207</v>
      </c>
      <c r="BE438">
        <v>0</v>
      </c>
      <c r="BF438">
        <v>0</v>
      </c>
      <c r="BG438" t="s">
        <v>207</v>
      </c>
      <c r="BH438" t="s">
        <v>207</v>
      </c>
      <c r="BI438">
        <v>0</v>
      </c>
      <c r="BJ438">
        <v>0</v>
      </c>
      <c r="BK438">
        <v>0</v>
      </c>
      <c r="BL438">
        <v>0</v>
      </c>
      <c r="BM438">
        <v>0</v>
      </c>
      <c r="BN438">
        <v>0</v>
      </c>
      <c r="BO438" t="s">
        <v>206</v>
      </c>
      <c r="BP438">
        <v>0</v>
      </c>
      <c r="BQ438">
        <v>86</v>
      </c>
      <c r="BR438">
        <v>0</v>
      </c>
      <c r="BS438">
        <v>0</v>
      </c>
      <c r="BT438" t="s">
        <v>206</v>
      </c>
      <c r="BU438">
        <v>0</v>
      </c>
      <c r="BV438">
        <v>54</v>
      </c>
      <c r="BW438">
        <v>0</v>
      </c>
      <c r="BX438">
        <v>0</v>
      </c>
      <c r="BY438" t="s">
        <v>206</v>
      </c>
      <c r="BZ438">
        <v>0</v>
      </c>
      <c r="CA438">
        <v>274</v>
      </c>
      <c r="CB438">
        <v>0</v>
      </c>
      <c r="CC438">
        <v>0</v>
      </c>
      <c r="CD438" t="s">
        <v>206</v>
      </c>
      <c r="CE438">
        <v>0</v>
      </c>
      <c r="CF438">
        <v>769</v>
      </c>
      <c r="CG438">
        <v>0</v>
      </c>
      <c r="CH438">
        <v>0</v>
      </c>
      <c r="CI438" t="s">
        <v>206</v>
      </c>
      <c r="CJ438">
        <v>0</v>
      </c>
      <c r="CK438">
        <v>1128</v>
      </c>
      <c r="CL438">
        <v>0</v>
      </c>
      <c r="CM438">
        <v>0</v>
      </c>
      <c r="CN438" t="s">
        <v>206</v>
      </c>
      <c r="CO438" t="s">
        <v>207</v>
      </c>
      <c r="CP438">
        <v>0</v>
      </c>
      <c r="CQ438">
        <v>0</v>
      </c>
      <c r="CR438">
        <v>0</v>
      </c>
      <c r="CS438">
        <v>487</v>
      </c>
      <c r="CT438">
        <v>2311</v>
      </c>
      <c r="CU438" t="s">
        <v>219</v>
      </c>
      <c r="CV438">
        <v>10</v>
      </c>
      <c r="CW438">
        <v>53</v>
      </c>
      <c r="CX438">
        <v>562</v>
      </c>
      <c r="CY438">
        <v>2812</v>
      </c>
      <c r="CZ438" t="s">
        <v>219</v>
      </c>
      <c r="DA438">
        <f>Table1[[#This Row],[i- returnees internal present household]]+Table1[[#This Row],[k- abroad returnee household]]</f>
        <v>685</v>
      </c>
      <c r="DB438">
        <f>Table1[[#This Row],[i- returnees internal present individuals]]+Table1[[#This Row],[k- abroad returnee individuals]]</f>
        <v>3576</v>
      </c>
      <c r="DC438" t="s">
        <v>219</v>
      </c>
      <c r="DD438">
        <v>685</v>
      </c>
      <c r="DE438">
        <v>3576</v>
      </c>
      <c r="DF438">
        <v>0</v>
      </c>
      <c r="DG438">
        <v>0</v>
      </c>
      <c r="DH438" t="s">
        <v>207</v>
      </c>
      <c r="DI438" t="s">
        <v>207</v>
      </c>
      <c r="DJ438" t="s">
        <v>207</v>
      </c>
      <c r="DK438" t="s">
        <v>207</v>
      </c>
      <c r="DL438">
        <v>68</v>
      </c>
      <c r="DM438">
        <v>351</v>
      </c>
      <c r="DN438" t="s">
        <v>232</v>
      </c>
      <c r="DO438" t="s">
        <v>233</v>
      </c>
      <c r="DP438" t="s">
        <v>242</v>
      </c>
      <c r="DQ438" t="s">
        <v>207</v>
      </c>
      <c r="DR438">
        <v>194</v>
      </c>
      <c r="DS438">
        <v>987</v>
      </c>
      <c r="DT438" t="s">
        <v>232</v>
      </c>
      <c r="DU438" t="s">
        <v>233</v>
      </c>
      <c r="DV438" t="s">
        <v>242</v>
      </c>
      <c r="DW438" t="s">
        <v>207</v>
      </c>
      <c r="DX438">
        <v>165</v>
      </c>
      <c r="DY438">
        <v>872</v>
      </c>
      <c r="DZ438" t="s">
        <v>232</v>
      </c>
      <c r="EA438" t="s">
        <v>1058</v>
      </c>
      <c r="EB438" t="s">
        <v>242</v>
      </c>
      <c r="EC438" t="s">
        <v>207</v>
      </c>
      <c r="ED438">
        <v>258</v>
      </c>
      <c r="EE438">
        <v>1366</v>
      </c>
      <c r="EF438" t="s">
        <v>232</v>
      </c>
      <c r="EG438" t="s">
        <v>1058</v>
      </c>
      <c r="EH438" t="s">
        <v>242</v>
      </c>
      <c r="EI438" t="s">
        <v>207</v>
      </c>
      <c r="EJ438">
        <v>0</v>
      </c>
      <c r="EK438">
        <v>0</v>
      </c>
      <c r="EL438" t="s">
        <v>206</v>
      </c>
      <c r="EM438">
        <v>0</v>
      </c>
      <c r="EN438">
        <v>0</v>
      </c>
      <c r="EO438">
        <v>0</v>
      </c>
      <c r="EP438">
        <v>0</v>
      </c>
      <c r="EQ438" t="s">
        <v>207</v>
      </c>
      <c r="ER438" t="s">
        <v>207</v>
      </c>
      <c r="ES438" t="s">
        <v>207</v>
      </c>
      <c r="ET438" t="s">
        <v>207</v>
      </c>
      <c r="EU438">
        <v>0</v>
      </c>
      <c r="EV438">
        <v>0</v>
      </c>
      <c r="EW438" t="s">
        <v>207</v>
      </c>
      <c r="EX438" t="s">
        <v>207</v>
      </c>
      <c r="EY438" t="s">
        <v>207</v>
      </c>
      <c r="EZ438" t="s">
        <v>207</v>
      </c>
      <c r="FA438">
        <v>0</v>
      </c>
      <c r="FB438">
        <v>0</v>
      </c>
      <c r="FC438" t="s">
        <v>207</v>
      </c>
      <c r="FD438" t="s">
        <v>207</v>
      </c>
      <c r="FE438" t="s">
        <v>207</v>
      </c>
      <c r="FF438" t="s">
        <v>207</v>
      </c>
      <c r="FG438">
        <v>0</v>
      </c>
      <c r="FH438">
        <v>0</v>
      </c>
      <c r="FI438" t="s">
        <v>207</v>
      </c>
      <c r="FJ438" t="s">
        <v>207</v>
      </c>
      <c r="FK438" t="s">
        <v>207</v>
      </c>
      <c r="FL438" t="s">
        <v>207</v>
      </c>
      <c r="FM438">
        <v>0</v>
      </c>
      <c r="FN438">
        <v>0</v>
      </c>
      <c r="FO438" t="s">
        <v>207</v>
      </c>
      <c r="FP438" t="s">
        <v>207</v>
      </c>
      <c r="FQ438" t="s">
        <v>207</v>
      </c>
      <c r="FR438" t="s">
        <v>207</v>
      </c>
      <c r="FS438">
        <v>0</v>
      </c>
      <c r="FT438">
        <v>0</v>
      </c>
      <c r="FU438">
        <v>292</v>
      </c>
      <c r="FV438">
        <v>1548</v>
      </c>
      <c r="FW438">
        <v>228</v>
      </c>
      <c r="FX438">
        <v>1156</v>
      </c>
      <c r="FY438">
        <v>165</v>
      </c>
      <c r="FZ438">
        <v>872</v>
      </c>
      <c r="GA438">
        <v>0</v>
      </c>
      <c r="GB438">
        <v>0</v>
      </c>
      <c r="GC438" t="s">
        <v>219</v>
      </c>
      <c r="GD438">
        <v>36</v>
      </c>
      <c r="GE438">
        <v>180</v>
      </c>
      <c r="GF438" t="s">
        <v>219</v>
      </c>
      <c r="GG438" t="s">
        <v>232</v>
      </c>
      <c r="GH438" t="s">
        <v>834</v>
      </c>
      <c r="GI438" t="s">
        <v>206</v>
      </c>
      <c r="GJ438" t="s">
        <v>207</v>
      </c>
      <c r="GK438" t="s">
        <v>219</v>
      </c>
      <c r="GL438">
        <v>30</v>
      </c>
      <c r="GM438">
        <v>83</v>
      </c>
      <c r="GN438" t="s">
        <v>206</v>
      </c>
      <c r="GO438" t="s">
        <v>211</v>
      </c>
      <c r="GP438" t="s">
        <v>212</v>
      </c>
      <c r="GQ438" t="s">
        <v>237</v>
      </c>
      <c r="GR438" t="s">
        <v>1570</v>
      </c>
    </row>
    <row r="439" spans="1:200" x14ac:dyDescent="0.2">
      <c r="A439" t="s">
        <v>333</v>
      </c>
      <c r="B439" t="s">
        <v>271</v>
      </c>
      <c r="C439" t="s">
        <v>478</v>
      </c>
      <c r="D439" t="s">
        <v>479</v>
      </c>
      <c r="E439" t="s">
        <v>1571</v>
      </c>
      <c r="F439" t="s">
        <v>1572</v>
      </c>
      <c r="G439">
        <v>9</v>
      </c>
      <c r="H439">
        <v>9</v>
      </c>
      <c r="I439" t="s">
        <v>219</v>
      </c>
      <c r="J439">
        <v>37</v>
      </c>
      <c r="K439">
        <v>188</v>
      </c>
      <c r="L439">
        <v>19</v>
      </c>
      <c r="M439">
        <v>95</v>
      </c>
      <c r="N439" t="s">
        <v>271</v>
      </c>
      <c r="O439" t="s">
        <v>479</v>
      </c>
      <c r="P439">
        <v>18</v>
      </c>
      <c r="Q439">
        <v>93</v>
      </c>
      <c r="R439" t="s">
        <v>271</v>
      </c>
      <c r="S439" t="s">
        <v>479</v>
      </c>
      <c r="T439">
        <v>0</v>
      </c>
      <c r="U439">
        <v>0</v>
      </c>
      <c r="V439" t="s">
        <v>207</v>
      </c>
      <c r="W439" t="s">
        <v>207</v>
      </c>
      <c r="X439">
        <v>0</v>
      </c>
      <c r="Y439">
        <v>0</v>
      </c>
      <c r="Z439" t="s">
        <v>207</v>
      </c>
      <c r="AA439" t="s">
        <v>207</v>
      </c>
      <c r="AB439">
        <v>0</v>
      </c>
      <c r="AC439">
        <v>0</v>
      </c>
      <c r="AD439" t="s">
        <v>207</v>
      </c>
      <c r="AE439" t="s">
        <v>207</v>
      </c>
      <c r="AF439">
        <v>0</v>
      </c>
      <c r="AG439">
        <v>0</v>
      </c>
      <c r="AH439" t="s">
        <v>207</v>
      </c>
      <c r="AI439" t="s">
        <v>207</v>
      </c>
      <c r="AJ439">
        <v>0</v>
      </c>
      <c r="AK439">
        <v>0</v>
      </c>
      <c r="AL439" t="s">
        <v>206</v>
      </c>
      <c r="AM439">
        <v>0</v>
      </c>
      <c r="AN439">
        <v>0</v>
      </c>
      <c r="AO439">
        <v>0</v>
      </c>
      <c r="AP439">
        <v>0</v>
      </c>
      <c r="AQ439" t="s">
        <v>207</v>
      </c>
      <c r="AR439" t="s">
        <v>207</v>
      </c>
      <c r="AS439">
        <v>0</v>
      </c>
      <c r="AT439">
        <v>0</v>
      </c>
      <c r="AU439" t="s">
        <v>207</v>
      </c>
      <c r="AV439" t="s">
        <v>207</v>
      </c>
      <c r="AW439">
        <v>0</v>
      </c>
      <c r="AX439">
        <v>0</v>
      </c>
      <c r="AY439" t="s">
        <v>207</v>
      </c>
      <c r="AZ439" t="s">
        <v>207</v>
      </c>
      <c r="BA439">
        <v>0</v>
      </c>
      <c r="BB439">
        <v>0</v>
      </c>
      <c r="BC439" t="s">
        <v>207</v>
      </c>
      <c r="BD439" t="s">
        <v>207</v>
      </c>
      <c r="BE439">
        <v>0</v>
      </c>
      <c r="BF439">
        <v>0</v>
      </c>
      <c r="BG439" t="s">
        <v>207</v>
      </c>
      <c r="BH439" t="s">
        <v>207</v>
      </c>
      <c r="BI439">
        <v>0</v>
      </c>
      <c r="BJ439">
        <v>0</v>
      </c>
      <c r="BK439">
        <v>95</v>
      </c>
      <c r="BL439">
        <v>0</v>
      </c>
      <c r="BM439">
        <v>0</v>
      </c>
      <c r="BN439">
        <v>0</v>
      </c>
      <c r="BO439" t="s">
        <v>206</v>
      </c>
      <c r="BP439">
        <v>93</v>
      </c>
      <c r="BQ439">
        <v>0</v>
      </c>
      <c r="BR439">
        <v>0</v>
      </c>
      <c r="BS439">
        <v>0</v>
      </c>
      <c r="BT439" t="s">
        <v>206</v>
      </c>
      <c r="BU439">
        <v>0</v>
      </c>
      <c r="BV439">
        <v>0</v>
      </c>
      <c r="BW439">
        <v>0</v>
      </c>
      <c r="BX439">
        <v>0</v>
      </c>
      <c r="BY439" t="s">
        <v>206</v>
      </c>
      <c r="BZ439">
        <v>0</v>
      </c>
      <c r="CA439">
        <v>0</v>
      </c>
      <c r="CB439">
        <v>0</v>
      </c>
      <c r="CC439">
        <v>0</v>
      </c>
      <c r="CD439" t="s">
        <v>206</v>
      </c>
      <c r="CE439">
        <v>0</v>
      </c>
      <c r="CF439">
        <v>0</v>
      </c>
      <c r="CG439">
        <v>0</v>
      </c>
      <c r="CH439">
        <v>0</v>
      </c>
      <c r="CI439" t="s">
        <v>206</v>
      </c>
      <c r="CJ439">
        <v>0</v>
      </c>
      <c r="CK439">
        <v>0</v>
      </c>
      <c r="CL439">
        <v>0</v>
      </c>
      <c r="CM439">
        <v>0</v>
      </c>
      <c r="CN439" t="s">
        <v>206</v>
      </c>
      <c r="CO439" t="s">
        <v>207</v>
      </c>
      <c r="CP439">
        <v>0</v>
      </c>
      <c r="CQ439">
        <v>0</v>
      </c>
      <c r="CR439">
        <v>0</v>
      </c>
      <c r="CS439">
        <v>37</v>
      </c>
      <c r="CT439">
        <v>188</v>
      </c>
      <c r="CU439" t="s">
        <v>206</v>
      </c>
      <c r="CV439">
        <v>0</v>
      </c>
      <c r="CW439">
        <v>0</v>
      </c>
      <c r="CX439">
        <v>0</v>
      </c>
      <c r="CY439">
        <v>0</v>
      </c>
      <c r="CZ439" t="s">
        <v>219</v>
      </c>
      <c r="DA439">
        <f>Table1[[#This Row],[i- returnees internal present household]]+Table1[[#This Row],[k- abroad returnee household]]</f>
        <v>710</v>
      </c>
      <c r="DB439">
        <f>Table1[[#This Row],[i- returnees internal present individuals]]+Table1[[#This Row],[k- abroad returnee individuals]]</f>
        <v>3550</v>
      </c>
      <c r="DC439" t="s">
        <v>219</v>
      </c>
      <c r="DD439">
        <v>710</v>
      </c>
      <c r="DE439">
        <v>3550</v>
      </c>
      <c r="DF439">
        <v>95</v>
      </c>
      <c r="DG439">
        <v>485</v>
      </c>
      <c r="DH439" t="s">
        <v>271</v>
      </c>
      <c r="DI439" t="s">
        <v>359</v>
      </c>
      <c r="DJ439" t="s">
        <v>210</v>
      </c>
      <c r="DK439" t="s">
        <v>207</v>
      </c>
      <c r="DL439">
        <v>335</v>
      </c>
      <c r="DM439">
        <v>1635</v>
      </c>
      <c r="DN439" t="s">
        <v>253</v>
      </c>
      <c r="DO439" t="s">
        <v>256</v>
      </c>
      <c r="DP439" t="s">
        <v>210</v>
      </c>
      <c r="DQ439" t="s">
        <v>207</v>
      </c>
      <c r="DR439">
        <v>90</v>
      </c>
      <c r="DS439">
        <v>440</v>
      </c>
      <c r="DT439" t="s">
        <v>253</v>
      </c>
      <c r="DU439" t="s">
        <v>256</v>
      </c>
      <c r="DV439" t="s">
        <v>210</v>
      </c>
      <c r="DW439" t="s">
        <v>207</v>
      </c>
      <c r="DX439">
        <v>180</v>
      </c>
      <c r="DY439">
        <v>940</v>
      </c>
      <c r="DZ439" t="s">
        <v>253</v>
      </c>
      <c r="EA439" t="s">
        <v>256</v>
      </c>
      <c r="EB439" t="s">
        <v>210</v>
      </c>
      <c r="EC439" t="s">
        <v>207</v>
      </c>
      <c r="ED439">
        <v>10</v>
      </c>
      <c r="EE439">
        <v>50</v>
      </c>
      <c r="EF439" t="s">
        <v>253</v>
      </c>
      <c r="EG439" t="s">
        <v>256</v>
      </c>
      <c r="EH439" t="s">
        <v>210</v>
      </c>
      <c r="EI439" t="s">
        <v>207</v>
      </c>
      <c r="EJ439">
        <v>0</v>
      </c>
      <c r="EK439">
        <v>0</v>
      </c>
      <c r="EL439" t="s">
        <v>206</v>
      </c>
      <c r="EM439">
        <v>0</v>
      </c>
      <c r="EN439">
        <v>0</v>
      </c>
      <c r="EO439">
        <v>0</v>
      </c>
      <c r="EP439">
        <v>0</v>
      </c>
      <c r="EQ439" t="s">
        <v>207</v>
      </c>
      <c r="ER439" t="s">
        <v>207</v>
      </c>
      <c r="ES439" t="s">
        <v>207</v>
      </c>
      <c r="ET439" t="s">
        <v>207</v>
      </c>
      <c r="EU439">
        <v>0</v>
      </c>
      <c r="EV439">
        <v>0</v>
      </c>
      <c r="EW439" t="s">
        <v>207</v>
      </c>
      <c r="EX439" t="s">
        <v>207</v>
      </c>
      <c r="EY439" t="s">
        <v>207</v>
      </c>
      <c r="EZ439" t="s">
        <v>207</v>
      </c>
      <c r="FA439">
        <v>0</v>
      </c>
      <c r="FB439">
        <v>0</v>
      </c>
      <c r="FC439" t="s">
        <v>207</v>
      </c>
      <c r="FD439" t="s">
        <v>207</v>
      </c>
      <c r="FE439" t="s">
        <v>207</v>
      </c>
      <c r="FF439" t="s">
        <v>207</v>
      </c>
      <c r="FG439">
        <v>0</v>
      </c>
      <c r="FH439">
        <v>0</v>
      </c>
      <c r="FI439" t="s">
        <v>207</v>
      </c>
      <c r="FJ439" t="s">
        <v>207</v>
      </c>
      <c r="FK439" t="s">
        <v>207</v>
      </c>
      <c r="FL439" t="s">
        <v>207</v>
      </c>
      <c r="FM439">
        <v>0</v>
      </c>
      <c r="FN439">
        <v>0</v>
      </c>
      <c r="FO439" t="s">
        <v>207</v>
      </c>
      <c r="FP439" t="s">
        <v>207</v>
      </c>
      <c r="FQ439" t="s">
        <v>207</v>
      </c>
      <c r="FR439" t="s">
        <v>207</v>
      </c>
      <c r="FS439">
        <v>0</v>
      </c>
      <c r="FT439">
        <v>0</v>
      </c>
      <c r="FU439">
        <v>415</v>
      </c>
      <c r="FV439">
        <v>2075</v>
      </c>
      <c r="FW439">
        <v>252</v>
      </c>
      <c r="FX439">
        <v>1260</v>
      </c>
      <c r="FY439">
        <v>43</v>
      </c>
      <c r="FZ439">
        <v>215</v>
      </c>
      <c r="GA439">
        <v>0</v>
      </c>
      <c r="GB439">
        <v>0</v>
      </c>
      <c r="GC439" t="s">
        <v>219</v>
      </c>
      <c r="GD439">
        <v>26</v>
      </c>
      <c r="GE439">
        <v>130</v>
      </c>
      <c r="GF439" t="s">
        <v>219</v>
      </c>
      <c r="GG439" t="s">
        <v>253</v>
      </c>
      <c r="GH439" t="s">
        <v>256</v>
      </c>
      <c r="GI439" t="s">
        <v>219</v>
      </c>
      <c r="GJ439" t="s">
        <v>281</v>
      </c>
      <c r="GK439" t="s">
        <v>219</v>
      </c>
      <c r="GL439">
        <v>12</v>
      </c>
      <c r="GM439">
        <v>30</v>
      </c>
      <c r="GN439" t="s">
        <v>219</v>
      </c>
      <c r="GO439" t="s">
        <v>212</v>
      </c>
      <c r="GP439" t="s">
        <v>211</v>
      </c>
      <c r="GQ439" t="s">
        <v>237</v>
      </c>
      <c r="GR439" t="s">
        <v>220</v>
      </c>
    </row>
    <row r="440" spans="1:200" x14ac:dyDescent="0.2">
      <c r="A440" t="s">
        <v>202</v>
      </c>
      <c r="B440" t="s">
        <v>203</v>
      </c>
      <c r="C440" t="s">
        <v>466</v>
      </c>
      <c r="D440" t="s">
        <v>467</v>
      </c>
      <c r="E440" t="s">
        <v>1573</v>
      </c>
      <c r="F440" t="s">
        <v>1574</v>
      </c>
      <c r="G440">
        <v>9</v>
      </c>
      <c r="H440">
        <v>9</v>
      </c>
      <c r="I440" t="s">
        <v>206</v>
      </c>
      <c r="J440">
        <v>0</v>
      </c>
      <c r="K440">
        <v>0</v>
      </c>
      <c r="L440">
        <v>0</v>
      </c>
      <c r="M440">
        <v>0</v>
      </c>
      <c r="N440" t="s">
        <v>207</v>
      </c>
      <c r="O440" t="s">
        <v>207</v>
      </c>
      <c r="P440">
        <v>0</v>
      </c>
      <c r="Q440">
        <v>0</v>
      </c>
      <c r="R440" t="s">
        <v>207</v>
      </c>
      <c r="S440" t="s">
        <v>207</v>
      </c>
      <c r="T440">
        <v>0</v>
      </c>
      <c r="U440">
        <v>0</v>
      </c>
      <c r="V440" t="s">
        <v>207</v>
      </c>
      <c r="W440" t="s">
        <v>207</v>
      </c>
      <c r="X440">
        <v>0</v>
      </c>
      <c r="Y440">
        <v>0</v>
      </c>
      <c r="Z440" t="s">
        <v>207</v>
      </c>
      <c r="AA440" t="s">
        <v>207</v>
      </c>
      <c r="AB440">
        <v>0</v>
      </c>
      <c r="AC440">
        <v>0</v>
      </c>
      <c r="AD440" t="s">
        <v>207</v>
      </c>
      <c r="AE440" t="s">
        <v>207</v>
      </c>
      <c r="AF440">
        <v>0</v>
      </c>
      <c r="AG440">
        <v>0</v>
      </c>
      <c r="AH440" t="s">
        <v>207</v>
      </c>
      <c r="AI440" t="s">
        <v>207</v>
      </c>
      <c r="AJ440">
        <v>0</v>
      </c>
      <c r="AK440">
        <v>0</v>
      </c>
      <c r="AL440" t="s">
        <v>206</v>
      </c>
      <c r="AM440">
        <v>0</v>
      </c>
      <c r="AN440">
        <v>0</v>
      </c>
      <c r="AO440">
        <v>0</v>
      </c>
      <c r="AP440">
        <v>0</v>
      </c>
      <c r="AQ440" t="s">
        <v>207</v>
      </c>
      <c r="AR440" t="s">
        <v>207</v>
      </c>
      <c r="AS440">
        <v>0</v>
      </c>
      <c r="AT440">
        <v>0</v>
      </c>
      <c r="AU440" t="s">
        <v>207</v>
      </c>
      <c r="AV440" t="s">
        <v>207</v>
      </c>
      <c r="AW440">
        <v>0</v>
      </c>
      <c r="AX440">
        <v>0</v>
      </c>
      <c r="AY440" t="s">
        <v>207</v>
      </c>
      <c r="AZ440" t="s">
        <v>207</v>
      </c>
      <c r="BA440">
        <v>0</v>
      </c>
      <c r="BB440">
        <v>0</v>
      </c>
      <c r="BC440" t="s">
        <v>207</v>
      </c>
      <c r="BD440" t="s">
        <v>207</v>
      </c>
      <c r="BE440">
        <v>0</v>
      </c>
      <c r="BF440">
        <v>0</v>
      </c>
      <c r="BG440" t="s">
        <v>207</v>
      </c>
      <c r="BH440" t="s">
        <v>207</v>
      </c>
      <c r="BI440">
        <v>0</v>
      </c>
      <c r="BJ440">
        <v>0</v>
      </c>
      <c r="BK440">
        <v>0</v>
      </c>
      <c r="BL440">
        <v>0</v>
      </c>
      <c r="BM440">
        <v>0</v>
      </c>
      <c r="BN440">
        <v>0</v>
      </c>
      <c r="BO440" t="s">
        <v>206</v>
      </c>
      <c r="BP440">
        <v>0</v>
      </c>
      <c r="BQ440">
        <v>0</v>
      </c>
      <c r="BR440">
        <v>0</v>
      </c>
      <c r="BS440">
        <v>0</v>
      </c>
      <c r="BT440" t="s">
        <v>206</v>
      </c>
      <c r="BU440">
        <v>0</v>
      </c>
      <c r="BV440">
        <v>0</v>
      </c>
      <c r="BW440">
        <v>0</v>
      </c>
      <c r="BX440">
        <v>0</v>
      </c>
      <c r="BY440" t="s">
        <v>206</v>
      </c>
      <c r="BZ440">
        <v>0</v>
      </c>
      <c r="CA440">
        <v>0</v>
      </c>
      <c r="CB440">
        <v>0</v>
      </c>
      <c r="CC440">
        <v>0</v>
      </c>
      <c r="CD440" t="s">
        <v>206</v>
      </c>
      <c r="CE440">
        <v>0</v>
      </c>
      <c r="CF440">
        <v>0</v>
      </c>
      <c r="CG440">
        <v>0</v>
      </c>
      <c r="CH440">
        <v>0</v>
      </c>
      <c r="CI440" t="s">
        <v>206</v>
      </c>
      <c r="CJ440">
        <v>0</v>
      </c>
      <c r="CK440">
        <v>0</v>
      </c>
      <c r="CL440">
        <v>0</v>
      </c>
      <c r="CM440">
        <v>0</v>
      </c>
      <c r="CN440" t="s">
        <v>206</v>
      </c>
      <c r="CO440" t="s">
        <v>207</v>
      </c>
      <c r="CP440">
        <v>0</v>
      </c>
      <c r="CQ440">
        <v>0</v>
      </c>
      <c r="CR440">
        <v>0</v>
      </c>
      <c r="CS440">
        <v>0</v>
      </c>
      <c r="CT440">
        <v>0</v>
      </c>
      <c r="CU440" t="s">
        <v>206</v>
      </c>
      <c r="CV440">
        <v>0</v>
      </c>
      <c r="CW440">
        <v>0</v>
      </c>
      <c r="CX440">
        <v>500</v>
      </c>
      <c r="CY440">
        <v>2500</v>
      </c>
      <c r="CZ440" t="s">
        <v>219</v>
      </c>
      <c r="DA440">
        <f>Table1[[#This Row],[i- returnees internal present household]]+Table1[[#This Row],[k- abroad returnee household]]</f>
        <v>376</v>
      </c>
      <c r="DB440">
        <f>Table1[[#This Row],[i- returnees internal present individuals]]+Table1[[#This Row],[k- abroad returnee individuals]]</f>
        <v>1952</v>
      </c>
      <c r="DC440" t="s">
        <v>219</v>
      </c>
      <c r="DD440">
        <v>266</v>
      </c>
      <c r="DE440">
        <v>1440</v>
      </c>
      <c r="DF440">
        <v>16</v>
      </c>
      <c r="DG440">
        <v>90</v>
      </c>
      <c r="DH440" t="s">
        <v>203</v>
      </c>
      <c r="DI440" t="s">
        <v>286</v>
      </c>
      <c r="DJ440" t="s">
        <v>210</v>
      </c>
      <c r="DK440" t="s">
        <v>207</v>
      </c>
      <c r="DL440">
        <v>37</v>
      </c>
      <c r="DM440">
        <v>203</v>
      </c>
      <c r="DN440" t="s">
        <v>203</v>
      </c>
      <c r="DO440" t="s">
        <v>286</v>
      </c>
      <c r="DP440" t="s">
        <v>210</v>
      </c>
      <c r="DQ440" t="s">
        <v>207</v>
      </c>
      <c r="DR440">
        <v>50</v>
      </c>
      <c r="DS440">
        <v>270</v>
      </c>
      <c r="DT440" t="s">
        <v>253</v>
      </c>
      <c r="DU440" t="s">
        <v>254</v>
      </c>
      <c r="DV440" t="s">
        <v>210</v>
      </c>
      <c r="DW440" t="s">
        <v>207</v>
      </c>
      <c r="DX440">
        <v>75</v>
      </c>
      <c r="DY440">
        <v>409</v>
      </c>
      <c r="DZ440" t="s">
        <v>203</v>
      </c>
      <c r="EA440" t="s">
        <v>286</v>
      </c>
      <c r="EB440" t="s">
        <v>210</v>
      </c>
      <c r="EC440" t="s">
        <v>207</v>
      </c>
      <c r="ED440">
        <v>88</v>
      </c>
      <c r="EE440">
        <v>468</v>
      </c>
      <c r="EF440" t="s">
        <v>203</v>
      </c>
      <c r="EG440" t="s">
        <v>287</v>
      </c>
      <c r="EH440" t="s">
        <v>210</v>
      </c>
      <c r="EI440" t="s">
        <v>207</v>
      </c>
      <c r="EJ440">
        <v>0</v>
      </c>
      <c r="EK440">
        <v>0</v>
      </c>
      <c r="EL440" t="s">
        <v>219</v>
      </c>
      <c r="EM440">
        <v>110</v>
      </c>
      <c r="EN440">
        <v>512</v>
      </c>
      <c r="EO440">
        <v>19</v>
      </c>
      <c r="EP440">
        <v>102</v>
      </c>
      <c r="EQ440" t="s">
        <v>277</v>
      </c>
      <c r="ER440" t="s">
        <v>471</v>
      </c>
      <c r="ES440" t="s">
        <v>210</v>
      </c>
      <c r="ET440" t="s">
        <v>207</v>
      </c>
      <c r="EU440">
        <v>13</v>
      </c>
      <c r="EV440">
        <v>91</v>
      </c>
      <c r="EW440" t="s">
        <v>277</v>
      </c>
      <c r="EX440" t="s">
        <v>471</v>
      </c>
      <c r="EY440" t="s">
        <v>210</v>
      </c>
      <c r="EZ440" t="s">
        <v>207</v>
      </c>
      <c r="FA440">
        <v>20</v>
      </c>
      <c r="FB440">
        <v>50</v>
      </c>
      <c r="FC440" t="s">
        <v>281</v>
      </c>
      <c r="FD440" t="s">
        <v>484</v>
      </c>
      <c r="FE440" t="s">
        <v>210</v>
      </c>
      <c r="FF440" t="s">
        <v>207</v>
      </c>
      <c r="FG440">
        <v>26</v>
      </c>
      <c r="FH440">
        <v>110</v>
      </c>
      <c r="FI440" t="s">
        <v>277</v>
      </c>
      <c r="FJ440" t="s">
        <v>471</v>
      </c>
      <c r="FK440" t="s">
        <v>210</v>
      </c>
      <c r="FL440" t="s">
        <v>207</v>
      </c>
      <c r="FM440">
        <v>32</v>
      </c>
      <c r="FN440">
        <v>159</v>
      </c>
      <c r="FO440" t="s">
        <v>277</v>
      </c>
      <c r="FP440" t="s">
        <v>471</v>
      </c>
      <c r="FQ440" t="s">
        <v>210</v>
      </c>
      <c r="FR440" t="s">
        <v>207</v>
      </c>
      <c r="FS440">
        <v>0</v>
      </c>
      <c r="FT440">
        <v>0</v>
      </c>
      <c r="FU440">
        <v>266</v>
      </c>
      <c r="FV440">
        <v>1440</v>
      </c>
      <c r="FW440">
        <v>110</v>
      </c>
      <c r="FX440">
        <v>512</v>
      </c>
      <c r="FY440">
        <v>0</v>
      </c>
      <c r="FZ440">
        <v>0</v>
      </c>
      <c r="GA440">
        <v>0</v>
      </c>
      <c r="GB440">
        <v>0</v>
      </c>
      <c r="GC440" t="s">
        <v>219</v>
      </c>
      <c r="GD440">
        <v>1059</v>
      </c>
      <c r="GE440">
        <v>6061</v>
      </c>
      <c r="GF440" t="s">
        <v>219</v>
      </c>
      <c r="GG440" t="s">
        <v>203</v>
      </c>
      <c r="GH440" t="s">
        <v>286</v>
      </c>
      <c r="GI440" t="s">
        <v>219</v>
      </c>
      <c r="GJ440" t="s">
        <v>277</v>
      </c>
      <c r="GK440" t="s">
        <v>219</v>
      </c>
      <c r="GL440">
        <v>17</v>
      </c>
      <c r="GM440">
        <v>40</v>
      </c>
      <c r="GN440" t="s">
        <v>219</v>
      </c>
      <c r="GO440" t="s">
        <v>212</v>
      </c>
      <c r="GP440" t="s">
        <v>237</v>
      </c>
      <c r="GQ440" t="s">
        <v>211</v>
      </c>
      <c r="GR440" t="s">
        <v>220</v>
      </c>
    </row>
    <row r="441" spans="1:200" x14ac:dyDescent="0.2">
      <c r="A441" t="s">
        <v>215</v>
      </c>
      <c r="B441" t="s">
        <v>216</v>
      </c>
      <c r="C441" t="s">
        <v>409</v>
      </c>
      <c r="D441" t="s">
        <v>410</v>
      </c>
      <c r="E441" t="s">
        <v>1575</v>
      </c>
      <c r="F441" t="s">
        <v>1576</v>
      </c>
      <c r="G441">
        <v>9</v>
      </c>
      <c r="H441">
        <v>9</v>
      </c>
      <c r="I441" t="s">
        <v>219</v>
      </c>
      <c r="J441">
        <v>95</v>
      </c>
      <c r="K441">
        <v>510</v>
      </c>
      <c r="L441">
        <v>31</v>
      </c>
      <c r="M441">
        <v>166</v>
      </c>
      <c r="N441" t="s">
        <v>216</v>
      </c>
      <c r="O441" t="s">
        <v>410</v>
      </c>
      <c r="P441">
        <v>22</v>
      </c>
      <c r="Q441">
        <v>118</v>
      </c>
      <c r="R441" t="s">
        <v>253</v>
      </c>
      <c r="S441" t="s">
        <v>254</v>
      </c>
      <c r="T441">
        <v>15</v>
      </c>
      <c r="U441">
        <v>81</v>
      </c>
      <c r="V441" t="s">
        <v>271</v>
      </c>
      <c r="W441" t="s">
        <v>482</v>
      </c>
      <c r="X441">
        <v>10</v>
      </c>
      <c r="Y441">
        <v>54</v>
      </c>
      <c r="Z441" t="s">
        <v>203</v>
      </c>
      <c r="AA441" t="s">
        <v>286</v>
      </c>
      <c r="AB441">
        <v>12</v>
      </c>
      <c r="AC441">
        <v>64</v>
      </c>
      <c r="AD441" t="s">
        <v>253</v>
      </c>
      <c r="AE441" t="s">
        <v>270</v>
      </c>
      <c r="AF441">
        <v>5</v>
      </c>
      <c r="AG441">
        <v>27</v>
      </c>
      <c r="AH441" t="s">
        <v>216</v>
      </c>
      <c r="AI441" t="s">
        <v>499</v>
      </c>
      <c r="AJ441">
        <v>0</v>
      </c>
      <c r="AK441">
        <v>0</v>
      </c>
      <c r="AL441" t="s">
        <v>219</v>
      </c>
      <c r="AM441">
        <v>49</v>
      </c>
      <c r="AN441">
        <v>264</v>
      </c>
      <c r="AO441">
        <v>19</v>
      </c>
      <c r="AP441">
        <v>102</v>
      </c>
      <c r="AQ441" t="s">
        <v>208</v>
      </c>
      <c r="AR441" t="s">
        <v>209</v>
      </c>
      <c r="AS441">
        <v>12</v>
      </c>
      <c r="AT441">
        <v>65</v>
      </c>
      <c r="AU441" t="s">
        <v>281</v>
      </c>
      <c r="AV441" t="s">
        <v>484</v>
      </c>
      <c r="AW441">
        <v>7</v>
      </c>
      <c r="AX441">
        <v>38</v>
      </c>
      <c r="AY441" t="s">
        <v>208</v>
      </c>
      <c r="AZ441" t="s">
        <v>209</v>
      </c>
      <c r="BA441">
        <v>6</v>
      </c>
      <c r="BB441">
        <v>32</v>
      </c>
      <c r="BC441" t="s">
        <v>208</v>
      </c>
      <c r="BD441" t="s">
        <v>209</v>
      </c>
      <c r="BE441">
        <v>5</v>
      </c>
      <c r="BF441">
        <v>27</v>
      </c>
      <c r="BG441" t="s">
        <v>208</v>
      </c>
      <c r="BH441" t="s">
        <v>209</v>
      </c>
      <c r="BI441">
        <v>0</v>
      </c>
      <c r="BJ441">
        <v>0</v>
      </c>
      <c r="BK441">
        <v>166</v>
      </c>
      <c r="BL441">
        <v>0</v>
      </c>
      <c r="BM441">
        <v>0</v>
      </c>
      <c r="BN441">
        <v>0</v>
      </c>
      <c r="BO441" t="s">
        <v>206</v>
      </c>
      <c r="BP441">
        <v>0</v>
      </c>
      <c r="BQ441">
        <v>118</v>
      </c>
      <c r="BR441">
        <v>0</v>
      </c>
      <c r="BS441">
        <v>0</v>
      </c>
      <c r="BT441" t="s">
        <v>206</v>
      </c>
      <c r="BU441">
        <v>0</v>
      </c>
      <c r="BV441">
        <v>0</v>
      </c>
      <c r="BW441">
        <v>81</v>
      </c>
      <c r="BX441">
        <v>0</v>
      </c>
      <c r="BY441" t="s">
        <v>206</v>
      </c>
      <c r="BZ441">
        <v>0</v>
      </c>
      <c r="CA441">
        <v>54</v>
      </c>
      <c r="CB441">
        <v>0</v>
      </c>
      <c r="CC441">
        <v>0</v>
      </c>
      <c r="CD441" t="s">
        <v>206</v>
      </c>
      <c r="CE441">
        <v>0</v>
      </c>
      <c r="CF441">
        <v>0</v>
      </c>
      <c r="CG441">
        <v>64</v>
      </c>
      <c r="CH441">
        <v>0</v>
      </c>
      <c r="CI441" t="s">
        <v>206</v>
      </c>
      <c r="CJ441">
        <v>0</v>
      </c>
      <c r="CK441">
        <v>27</v>
      </c>
      <c r="CL441">
        <v>0</v>
      </c>
      <c r="CM441">
        <v>0</v>
      </c>
      <c r="CN441" t="s">
        <v>206</v>
      </c>
      <c r="CO441" t="s">
        <v>207</v>
      </c>
      <c r="CP441">
        <v>0</v>
      </c>
      <c r="CQ441">
        <v>0</v>
      </c>
      <c r="CR441">
        <v>0</v>
      </c>
      <c r="CS441">
        <v>95</v>
      </c>
      <c r="CT441">
        <v>510</v>
      </c>
      <c r="CU441" t="s">
        <v>206</v>
      </c>
      <c r="CV441">
        <v>0</v>
      </c>
      <c r="CW441">
        <v>0</v>
      </c>
      <c r="CX441">
        <v>73</v>
      </c>
      <c r="CY441">
        <v>393</v>
      </c>
      <c r="CZ441" t="s">
        <v>219</v>
      </c>
      <c r="DA441">
        <f>Table1[[#This Row],[i- returnees internal present household]]+Table1[[#This Row],[k- abroad returnee household]]</f>
        <v>35</v>
      </c>
      <c r="DB441">
        <f>Table1[[#This Row],[i- returnees internal present individuals]]+Table1[[#This Row],[k- abroad returnee individuals]]</f>
        <v>185</v>
      </c>
      <c r="DC441" t="s">
        <v>219</v>
      </c>
      <c r="DD441">
        <v>27</v>
      </c>
      <c r="DE441">
        <v>143</v>
      </c>
      <c r="DF441">
        <v>0</v>
      </c>
      <c r="DG441">
        <v>0</v>
      </c>
      <c r="DH441" t="s">
        <v>207</v>
      </c>
      <c r="DI441" t="s">
        <v>207</v>
      </c>
      <c r="DJ441" t="s">
        <v>207</v>
      </c>
      <c r="DK441" t="s">
        <v>207</v>
      </c>
      <c r="DL441">
        <v>0</v>
      </c>
      <c r="DM441">
        <v>0</v>
      </c>
      <c r="DN441" t="s">
        <v>207</v>
      </c>
      <c r="DO441" t="s">
        <v>207</v>
      </c>
      <c r="DP441" t="s">
        <v>207</v>
      </c>
      <c r="DQ441" t="s">
        <v>207</v>
      </c>
      <c r="DR441">
        <v>0</v>
      </c>
      <c r="DS441">
        <v>0</v>
      </c>
      <c r="DT441" t="s">
        <v>207</v>
      </c>
      <c r="DU441" t="s">
        <v>207</v>
      </c>
      <c r="DV441" t="s">
        <v>207</v>
      </c>
      <c r="DW441" t="s">
        <v>207</v>
      </c>
      <c r="DX441">
        <v>0</v>
      </c>
      <c r="DY441">
        <v>0</v>
      </c>
      <c r="DZ441" t="s">
        <v>207</v>
      </c>
      <c r="EA441" t="s">
        <v>207</v>
      </c>
      <c r="EB441" t="s">
        <v>207</v>
      </c>
      <c r="EC441" t="s">
        <v>207</v>
      </c>
      <c r="ED441">
        <v>27</v>
      </c>
      <c r="EE441">
        <v>143</v>
      </c>
      <c r="EF441" t="s">
        <v>216</v>
      </c>
      <c r="EG441" t="s">
        <v>223</v>
      </c>
      <c r="EH441" t="s">
        <v>242</v>
      </c>
      <c r="EI441" t="s">
        <v>207</v>
      </c>
      <c r="EJ441">
        <v>0</v>
      </c>
      <c r="EK441">
        <v>0</v>
      </c>
      <c r="EL441" t="s">
        <v>219</v>
      </c>
      <c r="EM441">
        <v>8</v>
      </c>
      <c r="EN441">
        <v>42</v>
      </c>
      <c r="EO441">
        <v>0</v>
      </c>
      <c r="EP441">
        <v>0</v>
      </c>
      <c r="EQ441" t="s">
        <v>207</v>
      </c>
      <c r="ER441" t="s">
        <v>207</v>
      </c>
      <c r="ES441" t="s">
        <v>207</v>
      </c>
      <c r="ET441" t="s">
        <v>207</v>
      </c>
      <c r="EU441">
        <v>0</v>
      </c>
      <c r="EV441">
        <v>0</v>
      </c>
      <c r="EW441" t="s">
        <v>207</v>
      </c>
      <c r="EX441" t="s">
        <v>207</v>
      </c>
      <c r="EY441" t="s">
        <v>207</v>
      </c>
      <c r="EZ441" t="s">
        <v>207</v>
      </c>
      <c r="FA441">
        <v>0</v>
      </c>
      <c r="FB441">
        <v>0</v>
      </c>
      <c r="FC441" t="s">
        <v>207</v>
      </c>
      <c r="FD441" t="s">
        <v>207</v>
      </c>
      <c r="FE441" t="s">
        <v>207</v>
      </c>
      <c r="FF441" t="s">
        <v>207</v>
      </c>
      <c r="FG441">
        <v>3</v>
      </c>
      <c r="FH441">
        <v>15</v>
      </c>
      <c r="FI441" t="s">
        <v>208</v>
      </c>
      <c r="FJ441" t="s">
        <v>1577</v>
      </c>
      <c r="FK441" t="s">
        <v>242</v>
      </c>
      <c r="FL441" t="s">
        <v>207</v>
      </c>
      <c r="FM441">
        <v>5</v>
      </c>
      <c r="FN441">
        <v>27</v>
      </c>
      <c r="FO441" t="s">
        <v>208</v>
      </c>
      <c r="FP441" t="s">
        <v>1577</v>
      </c>
      <c r="FQ441" t="s">
        <v>242</v>
      </c>
      <c r="FR441" t="s">
        <v>207</v>
      </c>
      <c r="FS441">
        <v>0</v>
      </c>
      <c r="FT441">
        <v>0</v>
      </c>
      <c r="FU441">
        <v>20</v>
      </c>
      <c r="FV441">
        <v>106</v>
      </c>
      <c r="FW441">
        <v>10</v>
      </c>
      <c r="FX441">
        <v>53</v>
      </c>
      <c r="FY441">
        <v>5</v>
      </c>
      <c r="FZ441">
        <v>26</v>
      </c>
      <c r="GA441">
        <v>0</v>
      </c>
      <c r="GB441">
        <v>0</v>
      </c>
      <c r="GC441" t="s">
        <v>219</v>
      </c>
      <c r="GD441">
        <v>8</v>
      </c>
      <c r="GE441">
        <v>34</v>
      </c>
      <c r="GF441" t="s">
        <v>219</v>
      </c>
      <c r="GG441" t="s">
        <v>216</v>
      </c>
      <c r="GH441" t="s">
        <v>410</v>
      </c>
      <c r="GI441" t="s">
        <v>219</v>
      </c>
      <c r="GJ441" t="s">
        <v>208</v>
      </c>
      <c r="GK441" t="s">
        <v>219</v>
      </c>
      <c r="GL441">
        <v>6</v>
      </c>
      <c r="GM441">
        <v>12</v>
      </c>
      <c r="GN441" t="s">
        <v>219</v>
      </c>
      <c r="GO441" t="s">
        <v>211</v>
      </c>
      <c r="GP441" t="s">
        <v>212</v>
      </c>
      <c r="GQ441" t="s">
        <v>212</v>
      </c>
      <c r="GR441" t="s">
        <v>220</v>
      </c>
    </row>
    <row r="442" spans="1:200" x14ac:dyDescent="0.2">
      <c r="A442" t="s">
        <v>261</v>
      </c>
      <c r="B442" t="s">
        <v>262</v>
      </c>
      <c r="C442" t="s">
        <v>260</v>
      </c>
      <c r="D442" t="s">
        <v>263</v>
      </c>
      <c r="E442" t="s">
        <v>1578</v>
      </c>
      <c r="F442" t="s">
        <v>1579</v>
      </c>
      <c r="G442">
        <v>9</v>
      </c>
      <c r="H442">
        <v>9</v>
      </c>
      <c r="I442" t="s">
        <v>219</v>
      </c>
      <c r="J442">
        <v>154</v>
      </c>
      <c r="K442">
        <v>967</v>
      </c>
      <c r="L442">
        <v>0</v>
      </c>
      <c r="M442">
        <v>0</v>
      </c>
      <c r="N442" t="s">
        <v>207</v>
      </c>
      <c r="O442" t="s">
        <v>207</v>
      </c>
      <c r="P442">
        <v>0</v>
      </c>
      <c r="Q442">
        <v>0</v>
      </c>
      <c r="R442" t="s">
        <v>207</v>
      </c>
      <c r="S442" t="s">
        <v>207</v>
      </c>
      <c r="T442">
        <v>0</v>
      </c>
      <c r="U442">
        <v>0</v>
      </c>
      <c r="V442" t="s">
        <v>207</v>
      </c>
      <c r="W442" t="s">
        <v>207</v>
      </c>
      <c r="X442">
        <v>0</v>
      </c>
      <c r="Y442">
        <v>0</v>
      </c>
      <c r="Z442" t="s">
        <v>207</v>
      </c>
      <c r="AA442" t="s">
        <v>207</v>
      </c>
      <c r="AB442">
        <v>74</v>
      </c>
      <c r="AC442">
        <v>444</v>
      </c>
      <c r="AD442" t="s">
        <v>262</v>
      </c>
      <c r="AE442" t="s">
        <v>263</v>
      </c>
      <c r="AF442">
        <v>27</v>
      </c>
      <c r="AG442">
        <v>162</v>
      </c>
      <c r="AH442" t="s">
        <v>262</v>
      </c>
      <c r="AI442" t="s">
        <v>263</v>
      </c>
      <c r="AJ442">
        <v>53</v>
      </c>
      <c r="AK442">
        <v>361</v>
      </c>
      <c r="AL442" t="s">
        <v>206</v>
      </c>
      <c r="AM442">
        <v>0</v>
      </c>
      <c r="AN442">
        <v>0</v>
      </c>
      <c r="AO442">
        <v>0</v>
      </c>
      <c r="AP442">
        <v>0</v>
      </c>
      <c r="AQ442" t="s">
        <v>207</v>
      </c>
      <c r="AR442" t="s">
        <v>207</v>
      </c>
      <c r="AS442">
        <v>0</v>
      </c>
      <c r="AT442">
        <v>0</v>
      </c>
      <c r="AU442" t="s">
        <v>207</v>
      </c>
      <c r="AV442" t="s">
        <v>207</v>
      </c>
      <c r="AW442">
        <v>0</v>
      </c>
      <c r="AX442">
        <v>0</v>
      </c>
      <c r="AY442" t="s">
        <v>207</v>
      </c>
      <c r="AZ442" t="s">
        <v>207</v>
      </c>
      <c r="BA442">
        <v>0</v>
      </c>
      <c r="BB442">
        <v>0</v>
      </c>
      <c r="BC442" t="s">
        <v>207</v>
      </c>
      <c r="BD442" t="s">
        <v>207</v>
      </c>
      <c r="BE442">
        <v>0</v>
      </c>
      <c r="BF442">
        <v>0</v>
      </c>
      <c r="BG442" t="s">
        <v>207</v>
      </c>
      <c r="BH442" t="s">
        <v>207</v>
      </c>
      <c r="BI442">
        <v>0</v>
      </c>
      <c r="BJ442">
        <v>0</v>
      </c>
      <c r="BK442">
        <v>0</v>
      </c>
      <c r="BL442">
        <v>0</v>
      </c>
      <c r="BM442">
        <v>0</v>
      </c>
      <c r="BN442">
        <v>0</v>
      </c>
      <c r="BO442" t="s">
        <v>206</v>
      </c>
      <c r="BP442">
        <v>0</v>
      </c>
      <c r="BQ442">
        <v>0</v>
      </c>
      <c r="BR442">
        <v>0</v>
      </c>
      <c r="BS442">
        <v>0</v>
      </c>
      <c r="BT442" t="s">
        <v>206</v>
      </c>
      <c r="BU442">
        <v>0</v>
      </c>
      <c r="BV442">
        <v>0</v>
      </c>
      <c r="BW442">
        <v>0</v>
      </c>
      <c r="BX442">
        <v>0</v>
      </c>
      <c r="BY442" t="s">
        <v>206</v>
      </c>
      <c r="BZ442">
        <v>0</v>
      </c>
      <c r="CA442">
        <v>0</v>
      </c>
      <c r="CB442">
        <v>0</v>
      </c>
      <c r="CC442">
        <v>0</v>
      </c>
      <c r="CD442" t="s">
        <v>206</v>
      </c>
      <c r="CE442">
        <v>0</v>
      </c>
      <c r="CF442">
        <v>0</v>
      </c>
      <c r="CG442">
        <v>444</v>
      </c>
      <c r="CH442">
        <v>0</v>
      </c>
      <c r="CI442" t="s">
        <v>206</v>
      </c>
      <c r="CJ442">
        <v>0</v>
      </c>
      <c r="CK442">
        <v>0</v>
      </c>
      <c r="CL442">
        <v>162</v>
      </c>
      <c r="CM442">
        <v>0</v>
      </c>
      <c r="CN442" t="s">
        <v>206</v>
      </c>
      <c r="CO442" t="s">
        <v>207</v>
      </c>
      <c r="CP442">
        <v>0</v>
      </c>
      <c r="CQ442">
        <v>0</v>
      </c>
      <c r="CR442">
        <v>0</v>
      </c>
      <c r="CS442">
        <v>154</v>
      </c>
      <c r="CT442">
        <v>967</v>
      </c>
      <c r="CU442" t="s">
        <v>206</v>
      </c>
      <c r="CV442">
        <v>0</v>
      </c>
      <c r="CW442">
        <v>0</v>
      </c>
      <c r="CX442">
        <v>213</v>
      </c>
      <c r="CY442">
        <v>1278</v>
      </c>
      <c r="CZ442" t="s">
        <v>219</v>
      </c>
      <c r="DA442">
        <f>Table1[[#This Row],[i- returnees internal present household]]+Table1[[#This Row],[k- abroad returnee household]]</f>
        <v>23</v>
      </c>
      <c r="DB442">
        <f>Table1[[#This Row],[i- returnees internal present individuals]]+Table1[[#This Row],[k- abroad returnee individuals]]</f>
        <v>138</v>
      </c>
      <c r="DC442" t="s">
        <v>219</v>
      </c>
      <c r="DD442">
        <v>23</v>
      </c>
      <c r="DE442">
        <v>138</v>
      </c>
      <c r="DF442">
        <v>3</v>
      </c>
      <c r="DG442">
        <v>18</v>
      </c>
      <c r="DH442" t="s">
        <v>262</v>
      </c>
      <c r="DI442" t="s">
        <v>263</v>
      </c>
      <c r="DJ442" t="s">
        <v>364</v>
      </c>
      <c r="DK442" t="s">
        <v>207</v>
      </c>
      <c r="DL442">
        <v>0</v>
      </c>
      <c r="DM442">
        <v>0</v>
      </c>
      <c r="DN442" t="s">
        <v>207</v>
      </c>
      <c r="DO442" t="s">
        <v>207</v>
      </c>
      <c r="DP442" t="s">
        <v>207</v>
      </c>
      <c r="DQ442" t="s">
        <v>207</v>
      </c>
      <c r="DR442">
        <v>0</v>
      </c>
      <c r="DS442">
        <v>0</v>
      </c>
      <c r="DT442" t="s">
        <v>207</v>
      </c>
      <c r="DU442" t="s">
        <v>207</v>
      </c>
      <c r="DV442" t="s">
        <v>207</v>
      </c>
      <c r="DW442" t="s">
        <v>207</v>
      </c>
      <c r="DX442">
        <v>13</v>
      </c>
      <c r="DY442">
        <v>78</v>
      </c>
      <c r="DZ442" t="s">
        <v>262</v>
      </c>
      <c r="EA442" t="s">
        <v>263</v>
      </c>
      <c r="EB442" t="s">
        <v>364</v>
      </c>
      <c r="EC442" t="s">
        <v>207</v>
      </c>
      <c r="ED442">
        <v>7</v>
      </c>
      <c r="EE442">
        <v>42</v>
      </c>
      <c r="EF442" t="s">
        <v>262</v>
      </c>
      <c r="EG442" t="s">
        <v>263</v>
      </c>
      <c r="EH442" t="s">
        <v>364</v>
      </c>
      <c r="EI442" t="s">
        <v>207</v>
      </c>
      <c r="EJ442">
        <v>0</v>
      </c>
      <c r="EK442">
        <v>0</v>
      </c>
      <c r="EL442" t="s">
        <v>206</v>
      </c>
      <c r="EM442">
        <v>0</v>
      </c>
      <c r="EN442">
        <v>0</v>
      </c>
      <c r="EO442">
        <v>0</v>
      </c>
      <c r="EP442">
        <v>0</v>
      </c>
      <c r="EQ442" t="s">
        <v>207</v>
      </c>
      <c r="ER442" t="s">
        <v>207</v>
      </c>
      <c r="ES442" t="s">
        <v>207</v>
      </c>
      <c r="ET442" t="s">
        <v>207</v>
      </c>
      <c r="EU442">
        <v>0</v>
      </c>
      <c r="EV442">
        <v>0</v>
      </c>
      <c r="EW442" t="s">
        <v>207</v>
      </c>
      <c r="EX442" t="s">
        <v>207</v>
      </c>
      <c r="EY442" t="s">
        <v>207</v>
      </c>
      <c r="EZ442" t="s">
        <v>207</v>
      </c>
      <c r="FA442">
        <v>0</v>
      </c>
      <c r="FB442">
        <v>0</v>
      </c>
      <c r="FC442" t="s">
        <v>207</v>
      </c>
      <c r="FD442" t="s">
        <v>207</v>
      </c>
      <c r="FE442" t="s">
        <v>207</v>
      </c>
      <c r="FF442" t="s">
        <v>207</v>
      </c>
      <c r="FG442">
        <v>0</v>
      </c>
      <c r="FH442">
        <v>0</v>
      </c>
      <c r="FI442" t="s">
        <v>207</v>
      </c>
      <c r="FJ442" t="s">
        <v>207</v>
      </c>
      <c r="FK442" t="s">
        <v>207</v>
      </c>
      <c r="FL442" t="s">
        <v>207</v>
      </c>
      <c r="FM442">
        <v>0</v>
      </c>
      <c r="FN442">
        <v>0</v>
      </c>
      <c r="FO442" t="s">
        <v>207</v>
      </c>
      <c r="FP442" t="s">
        <v>207</v>
      </c>
      <c r="FQ442" t="s">
        <v>207</v>
      </c>
      <c r="FR442" t="s">
        <v>207</v>
      </c>
      <c r="FS442">
        <v>0</v>
      </c>
      <c r="FT442">
        <v>0</v>
      </c>
      <c r="FU442">
        <v>0</v>
      </c>
      <c r="FV442">
        <v>0</v>
      </c>
      <c r="FW442">
        <v>23</v>
      </c>
      <c r="FX442">
        <v>138</v>
      </c>
      <c r="FY442">
        <v>0</v>
      </c>
      <c r="FZ442">
        <v>0</v>
      </c>
      <c r="GA442">
        <v>0</v>
      </c>
      <c r="GB442">
        <v>0</v>
      </c>
      <c r="GC442" t="s">
        <v>206</v>
      </c>
      <c r="GD442">
        <v>0</v>
      </c>
      <c r="GE442">
        <v>0</v>
      </c>
      <c r="GF442" t="s">
        <v>206</v>
      </c>
      <c r="GG442" t="s">
        <v>207</v>
      </c>
      <c r="GH442" t="s">
        <v>207</v>
      </c>
      <c r="GI442" t="s">
        <v>206</v>
      </c>
      <c r="GJ442" t="s">
        <v>207</v>
      </c>
      <c r="GK442" t="s">
        <v>219</v>
      </c>
      <c r="GL442">
        <v>19</v>
      </c>
      <c r="GM442">
        <v>114</v>
      </c>
      <c r="GN442" t="s">
        <v>219</v>
      </c>
      <c r="GO442" t="s">
        <v>237</v>
      </c>
      <c r="GP442" t="s">
        <v>211</v>
      </c>
      <c r="GQ442" t="s">
        <v>211</v>
      </c>
      <c r="GR442" t="s">
        <v>1580</v>
      </c>
    </row>
    <row r="443" spans="1:200" x14ac:dyDescent="0.2">
      <c r="A443" t="s">
        <v>252</v>
      </c>
      <c r="B443" t="s">
        <v>253</v>
      </c>
      <c r="C443" t="s">
        <v>338</v>
      </c>
      <c r="D443" t="s">
        <v>270</v>
      </c>
      <c r="E443" t="s">
        <v>1581</v>
      </c>
      <c r="F443" t="s">
        <v>1582</v>
      </c>
      <c r="G443">
        <v>9</v>
      </c>
      <c r="H443">
        <v>9</v>
      </c>
      <c r="I443" t="s">
        <v>219</v>
      </c>
      <c r="J443">
        <v>1270</v>
      </c>
      <c r="K443">
        <v>6111</v>
      </c>
      <c r="L443">
        <v>0</v>
      </c>
      <c r="M443">
        <v>0</v>
      </c>
      <c r="N443" t="s">
        <v>207</v>
      </c>
      <c r="O443" t="s">
        <v>207</v>
      </c>
      <c r="P443">
        <v>1050</v>
      </c>
      <c r="Q443">
        <v>4724</v>
      </c>
      <c r="R443" t="s">
        <v>253</v>
      </c>
      <c r="S443" t="s">
        <v>254</v>
      </c>
      <c r="T443">
        <v>0</v>
      </c>
      <c r="U443">
        <v>0</v>
      </c>
      <c r="V443" t="s">
        <v>207</v>
      </c>
      <c r="W443" t="s">
        <v>207</v>
      </c>
      <c r="X443">
        <v>0</v>
      </c>
      <c r="Y443">
        <v>0</v>
      </c>
      <c r="Z443" t="s">
        <v>207</v>
      </c>
      <c r="AA443" t="s">
        <v>207</v>
      </c>
      <c r="AB443">
        <v>0</v>
      </c>
      <c r="AC443">
        <v>0</v>
      </c>
      <c r="AD443" t="s">
        <v>207</v>
      </c>
      <c r="AE443" t="s">
        <v>207</v>
      </c>
      <c r="AF443">
        <v>0</v>
      </c>
      <c r="AG443">
        <v>0</v>
      </c>
      <c r="AH443" t="s">
        <v>207</v>
      </c>
      <c r="AI443" t="s">
        <v>207</v>
      </c>
      <c r="AJ443">
        <v>220</v>
      </c>
      <c r="AK443">
        <v>1387</v>
      </c>
      <c r="AL443" t="s">
        <v>206</v>
      </c>
      <c r="AM443">
        <v>0</v>
      </c>
      <c r="AN443">
        <v>0</v>
      </c>
      <c r="AO443">
        <v>0</v>
      </c>
      <c r="AP443">
        <v>0</v>
      </c>
      <c r="AQ443" t="s">
        <v>207</v>
      </c>
      <c r="AR443" t="s">
        <v>207</v>
      </c>
      <c r="AS443">
        <v>0</v>
      </c>
      <c r="AT443">
        <v>0</v>
      </c>
      <c r="AU443" t="s">
        <v>207</v>
      </c>
      <c r="AV443" t="s">
        <v>207</v>
      </c>
      <c r="AW443">
        <v>0</v>
      </c>
      <c r="AX443">
        <v>0</v>
      </c>
      <c r="AY443" t="s">
        <v>207</v>
      </c>
      <c r="AZ443" t="s">
        <v>207</v>
      </c>
      <c r="BA443">
        <v>0</v>
      </c>
      <c r="BB443">
        <v>0</v>
      </c>
      <c r="BC443" t="s">
        <v>207</v>
      </c>
      <c r="BD443" t="s">
        <v>207</v>
      </c>
      <c r="BE443">
        <v>0</v>
      </c>
      <c r="BF443">
        <v>0</v>
      </c>
      <c r="BG443" t="s">
        <v>207</v>
      </c>
      <c r="BH443" t="s">
        <v>207</v>
      </c>
      <c r="BI443">
        <v>0</v>
      </c>
      <c r="BJ443">
        <v>0</v>
      </c>
      <c r="BK443">
        <v>0</v>
      </c>
      <c r="BL443">
        <v>0</v>
      </c>
      <c r="BM443">
        <v>0</v>
      </c>
      <c r="BN443">
        <v>0</v>
      </c>
      <c r="BO443" t="s">
        <v>206</v>
      </c>
      <c r="BP443">
        <v>4724</v>
      </c>
      <c r="BQ443">
        <v>0</v>
      </c>
      <c r="BR443">
        <v>0</v>
      </c>
      <c r="BS443">
        <v>0</v>
      </c>
      <c r="BT443" t="s">
        <v>206</v>
      </c>
      <c r="BU443">
        <v>0</v>
      </c>
      <c r="BV443">
        <v>0</v>
      </c>
      <c r="BW443">
        <v>0</v>
      </c>
      <c r="BX443">
        <v>0</v>
      </c>
      <c r="BY443" t="s">
        <v>206</v>
      </c>
      <c r="BZ443">
        <v>0</v>
      </c>
      <c r="CA443">
        <v>0</v>
      </c>
      <c r="CB443">
        <v>0</v>
      </c>
      <c r="CC443">
        <v>0</v>
      </c>
      <c r="CD443" t="s">
        <v>206</v>
      </c>
      <c r="CE443">
        <v>0</v>
      </c>
      <c r="CF443">
        <v>0</v>
      </c>
      <c r="CG443">
        <v>0</v>
      </c>
      <c r="CH443">
        <v>0</v>
      </c>
      <c r="CI443" t="s">
        <v>206</v>
      </c>
      <c r="CJ443">
        <v>0</v>
      </c>
      <c r="CK443">
        <v>0</v>
      </c>
      <c r="CL443">
        <v>0</v>
      </c>
      <c r="CM443">
        <v>0</v>
      </c>
      <c r="CN443" t="s">
        <v>206</v>
      </c>
      <c r="CO443" t="s">
        <v>207</v>
      </c>
      <c r="CP443">
        <v>0</v>
      </c>
      <c r="CQ443">
        <v>953</v>
      </c>
      <c r="CR443">
        <v>4239</v>
      </c>
      <c r="CS443">
        <v>317</v>
      </c>
      <c r="CT443">
        <v>1872</v>
      </c>
      <c r="CU443" t="s">
        <v>219</v>
      </c>
      <c r="CV443">
        <v>62</v>
      </c>
      <c r="CW443">
        <v>341</v>
      </c>
      <c r="CX443">
        <v>484</v>
      </c>
      <c r="CY443">
        <v>2387</v>
      </c>
      <c r="CZ443" t="s">
        <v>219</v>
      </c>
      <c r="DA443">
        <f>Table1[[#This Row],[i- returnees internal present household]]+Table1[[#This Row],[k- abroad returnee household]]</f>
        <v>813</v>
      </c>
      <c r="DB443">
        <f>Table1[[#This Row],[i- returnees internal present individuals]]+Table1[[#This Row],[k- abroad returnee individuals]]</f>
        <v>2821</v>
      </c>
      <c r="DC443" t="s">
        <v>219</v>
      </c>
      <c r="DD443">
        <v>813</v>
      </c>
      <c r="DE443">
        <v>2821</v>
      </c>
      <c r="DF443">
        <v>0</v>
      </c>
      <c r="DG443">
        <v>0</v>
      </c>
      <c r="DH443" t="s">
        <v>207</v>
      </c>
      <c r="DI443" t="s">
        <v>207</v>
      </c>
      <c r="DJ443" t="s">
        <v>207</v>
      </c>
      <c r="DK443" t="s">
        <v>207</v>
      </c>
      <c r="DL443">
        <v>0</v>
      </c>
      <c r="DM443">
        <v>0</v>
      </c>
      <c r="DN443" t="s">
        <v>207</v>
      </c>
      <c r="DO443" t="s">
        <v>207</v>
      </c>
      <c r="DP443" t="s">
        <v>207</v>
      </c>
      <c r="DQ443" t="s">
        <v>207</v>
      </c>
      <c r="DR443">
        <v>813</v>
      </c>
      <c r="DS443">
        <v>2821</v>
      </c>
      <c r="DT443" t="s">
        <v>253</v>
      </c>
      <c r="DU443" t="s">
        <v>254</v>
      </c>
      <c r="DV443" t="s">
        <v>210</v>
      </c>
      <c r="DW443" t="s">
        <v>207</v>
      </c>
      <c r="DX443">
        <v>0</v>
      </c>
      <c r="DY443">
        <v>0</v>
      </c>
      <c r="DZ443" t="s">
        <v>207</v>
      </c>
      <c r="EA443" t="s">
        <v>207</v>
      </c>
      <c r="EB443" t="s">
        <v>207</v>
      </c>
      <c r="EC443" t="s">
        <v>207</v>
      </c>
      <c r="ED443">
        <v>0</v>
      </c>
      <c r="EE443">
        <v>0</v>
      </c>
      <c r="EF443" t="s">
        <v>207</v>
      </c>
      <c r="EG443" t="s">
        <v>207</v>
      </c>
      <c r="EH443" t="s">
        <v>207</v>
      </c>
      <c r="EI443" t="s">
        <v>207</v>
      </c>
      <c r="EJ443">
        <v>0</v>
      </c>
      <c r="EK443">
        <v>0</v>
      </c>
      <c r="EL443" t="s">
        <v>206</v>
      </c>
      <c r="EM443">
        <v>0</v>
      </c>
      <c r="EN443">
        <v>0</v>
      </c>
      <c r="EO443">
        <v>0</v>
      </c>
      <c r="EP443">
        <v>0</v>
      </c>
      <c r="EQ443" t="s">
        <v>207</v>
      </c>
      <c r="ER443" t="s">
        <v>207</v>
      </c>
      <c r="ES443" t="s">
        <v>207</v>
      </c>
      <c r="ET443" t="s">
        <v>207</v>
      </c>
      <c r="EU443">
        <v>0</v>
      </c>
      <c r="EV443">
        <v>0</v>
      </c>
      <c r="EW443" t="s">
        <v>207</v>
      </c>
      <c r="EX443" t="s">
        <v>207</v>
      </c>
      <c r="EY443" t="s">
        <v>207</v>
      </c>
      <c r="EZ443" t="s">
        <v>207</v>
      </c>
      <c r="FA443">
        <v>0</v>
      </c>
      <c r="FB443">
        <v>0</v>
      </c>
      <c r="FC443" t="s">
        <v>207</v>
      </c>
      <c r="FD443" t="s">
        <v>207</v>
      </c>
      <c r="FE443" t="s">
        <v>207</v>
      </c>
      <c r="FF443" t="s">
        <v>207</v>
      </c>
      <c r="FG443">
        <v>0</v>
      </c>
      <c r="FH443">
        <v>0</v>
      </c>
      <c r="FI443" t="s">
        <v>207</v>
      </c>
      <c r="FJ443" t="s">
        <v>207</v>
      </c>
      <c r="FK443" t="s">
        <v>207</v>
      </c>
      <c r="FL443" t="s">
        <v>207</v>
      </c>
      <c r="FM443">
        <v>0</v>
      </c>
      <c r="FN443">
        <v>0</v>
      </c>
      <c r="FO443" t="s">
        <v>207</v>
      </c>
      <c r="FP443" t="s">
        <v>207</v>
      </c>
      <c r="FQ443" t="s">
        <v>207</v>
      </c>
      <c r="FR443" t="s">
        <v>207</v>
      </c>
      <c r="FS443">
        <v>0</v>
      </c>
      <c r="FT443">
        <v>0</v>
      </c>
      <c r="FU443">
        <v>622</v>
      </c>
      <c r="FV443">
        <v>1866</v>
      </c>
      <c r="FW443">
        <v>191</v>
      </c>
      <c r="FX443">
        <v>955</v>
      </c>
      <c r="FY443">
        <v>0</v>
      </c>
      <c r="FZ443">
        <v>0</v>
      </c>
      <c r="GA443">
        <v>0</v>
      </c>
      <c r="GB443">
        <v>0</v>
      </c>
      <c r="GC443" t="s">
        <v>219</v>
      </c>
      <c r="GD443">
        <v>23</v>
      </c>
      <c r="GE443">
        <v>127</v>
      </c>
      <c r="GF443" t="s">
        <v>219</v>
      </c>
      <c r="GG443" t="s">
        <v>253</v>
      </c>
      <c r="GH443" t="s">
        <v>270</v>
      </c>
      <c r="GI443" t="s">
        <v>219</v>
      </c>
      <c r="GJ443" t="s">
        <v>281</v>
      </c>
      <c r="GK443" t="s">
        <v>206</v>
      </c>
      <c r="GL443">
        <v>0</v>
      </c>
      <c r="GM443">
        <v>0</v>
      </c>
      <c r="GN443" t="s">
        <v>219</v>
      </c>
      <c r="GO443" t="s">
        <v>212</v>
      </c>
      <c r="GP443" t="s">
        <v>211</v>
      </c>
      <c r="GQ443" t="s">
        <v>211</v>
      </c>
      <c r="GR443" t="s">
        <v>1583</v>
      </c>
    </row>
    <row r="444" spans="1:200" x14ac:dyDescent="0.2">
      <c r="A444" t="s">
        <v>383</v>
      </c>
      <c r="B444" t="s">
        <v>384</v>
      </c>
      <c r="C444" t="s">
        <v>990</v>
      </c>
      <c r="D444" t="s">
        <v>701</v>
      </c>
      <c r="E444" t="s">
        <v>1586</v>
      </c>
      <c r="F444" t="s">
        <v>1587</v>
      </c>
      <c r="G444">
        <v>9</v>
      </c>
      <c r="H444">
        <v>9</v>
      </c>
      <c r="I444" t="s">
        <v>219</v>
      </c>
      <c r="J444">
        <v>123</v>
      </c>
      <c r="K444">
        <v>675</v>
      </c>
      <c r="L444">
        <v>15</v>
      </c>
      <c r="M444">
        <v>82</v>
      </c>
      <c r="N444" t="s">
        <v>384</v>
      </c>
      <c r="O444" t="s">
        <v>701</v>
      </c>
      <c r="P444">
        <v>18</v>
      </c>
      <c r="Q444">
        <v>98</v>
      </c>
      <c r="R444" t="s">
        <v>384</v>
      </c>
      <c r="S444" t="s">
        <v>701</v>
      </c>
      <c r="T444">
        <v>10</v>
      </c>
      <c r="U444">
        <v>54</v>
      </c>
      <c r="V444" t="s">
        <v>384</v>
      </c>
      <c r="W444" t="s">
        <v>396</v>
      </c>
      <c r="X444">
        <v>8</v>
      </c>
      <c r="Y444">
        <v>44</v>
      </c>
      <c r="Z444" t="s">
        <v>384</v>
      </c>
      <c r="AA444" t="s">
        <v>396</v>
      </c>
      <c r="AB444">
        <v>7</v>
      </c>
      <c r="AC444">
        <v>38</v>
      </c>
      <c r="AD444" t="s">
        <v>384</v>
      </c>
      <c r="AE444" t="s">
        <v>701</v>
      </c>
      <c r="AF444">
        <v>3</v>
      </c>
      <c r="AG444">
        <v>16</v>
      </c>
      <c r="AH444" t="s">
        <v>384</v>
      </c>
      <c r="AI444" t="s">
        <v>701</v>
      </c>
      <c r="AJ444">
        <v>62</v>
      </c>
      <c r="AK444">
        <v>343</v>
      </c>
      <c r="AL444" t="s">
        <v>206</v>
      </c>
      <c r="AM444">
        <v>0</v>
      </c>
      <c r="AN444">
        <v>0</v>
      </c>
      <c r="AO444">
        <v>0</v>
      </c>
      <c r="AP444">
        <v>0</v>
      </c>
      <c r="AQ444" t="s">
        <v>207</v>
      </c>
      <c r="AR444" t="s">
        <v>207</v>
      </c>
      <c r="AS444">
        <v>0</v>
      </c>
      <c r="AT444">
        <v>0</v>
      </c>
      <c r="AU444" t="s">
        <v>207</v>
      </c>
      <c r="AV444" t="s">
        <v>207</v>
      </c>
      <c r="AW444">
        <v>0</v>
      </c>
      <c r="AX444">
        <v>0</v>
      </c>
      <c r="AY444" t="s">
        <v>207</v>
      </c>
      <c r="AZ444" t="s">
        <v>207</v>
      </c>
      <c r="BA444">
        <v>0</v>
      </c>
      <c r="BB444">
        <v>0</v>
      </c>
      <c r="BC444" t="s">
        <v>207</v>
      </c>
      <c r="BD444" t="s">
        <v>207</v>
      </c>
      <c r="BE444">
        <v>0</v>
      </c>
      <c r="BF444">
        <v>0</v>
      </c>
      <c r="BG444" t="s">
        <v>207</v>
      </c>
      <c r="BH444" t="s">
        <v>207</v>
      </c>
      <c r="BI444">
        <v>0</v>
      </c>
      <c r="BJ444">
        <v>0</v>
      </c>
      <c r="BK444">
        <v>82</v>
      </c>
      <c r="BL444">
        <v>0</v>
      </c>
      <c r="BM444">
        <v>0</v>
      </c>
      <c r="BN444">
        <v>0</v>
      </c>
      <c r="BO444" t="s">
        <v>206</v>
      </c>
      <c r="BP444">
        <v>0</v>
      </c>
      <c r="BQ444">
        <v>0</v>
      </c>
      <c r="BR444">
        <v>98</v>
      </c>
      <c r="BS444">
        <v>0</v>
      </c>
      <c r="BT444" t="s">
        <v>206</v>
      </c>
      <c r="BU444">
        <v>0</v>
      </c>
      <c r="BV444">
        <v>0</v>
      </c>
      <c r="BW444">
        <v>54</v>
      </c>
      <c r="BX444">
        <v>0</v>
      </c>
      <c r="BY444" t="s">
        <v>206</v>
      </c>
      <c r="BZ444">
        <v>0</v>
      </c>
      <c r="CA444">
        <v>0</v>
      </c>
      <c r="CB444">
        <v>44</v>
      </c>
      <c r="CC444">
        <v>0</v>
      </c>
      <c r="CD444" t="s">
        <v>206</v>
      </c>
      <c r="CE444">
        <v>0</v>
      </c>
      <c r="CF444">
        <v>0</v>
      </c>
      <c r="CG444">
        <v>38</v>
      </c>
      <c r="CH444">
        <v>0</v>
      </c>
      <c r="CI444" t="s">
        <v>206</v>
      </c>
      <c r="CJ444">
        <v>0</v>
      </c>
      <c r="CK444">
        <v>0</v>
      </c>
      <c r="CL444">
        <v>16</v>
      </c>
      <c r="CM444">
        <v>0</v>
      </c>
      <c r="CN444" t="s">
        <v>206</v>
      </c>
      <c r="CO444" t="s">
        <v>207</v>
      </c>
      <c r="CP444">
        <v>0</v>
      </c>
      <c r="CQ444">
        <v>95</v>
      </c>
      <c r="CR444">
        <v>528</v>
      </c>
      <c r="CS444">
        <v>28</v>
      </c>
      <c r="CT444">
        <v>147</v>
      </c>
      <c r="CU444" t="s">
        <v>206</v>
      </c>
      <c r="CV444">
        <v>0</v>
      </c>
      <c r="CW444">
        <v>0</v>
      </c>
      <c r="CX444">
        <v>70</v>
      </c>
      <c r="CY444">
        <v>185</v>
      </c>
      <c r="CZ444" t="s">
        <v>219</v>
      </c>
      <c r="DA444">
        <f>Table1[[#This Row],[i- returnees internal present household]]+Table1[[#This Row],[k- abroad returnee household]]</f>
        <v>13</v>
      </c>
      <c r="DB444">
        <f>Table1[[#This Row],[i- returnees internal present individuals]]+Table1[[#This Row],[k- abroad returnee individuals]]</f>
        <v>85</v>
      </c>
      <c r="DC444" t="s">
        <v>219</v>
      </c>
      <c r="DD444">
        <v>13</v>
      </c>
      <c r="DE444">
        <v>85</v>
      </c>
      <c r="DF444">
        <v>0</v>
      </c>
      <c r="DG444">
        <v>0</v>
      </c>
      <c r="DH444" t="s">
        <v>207</v>
      </c>
      <c r="DI444" t="s">
        <v>207</v>
      </c>
      <c r="DJ444" t="s">
        <v>207</v>
      </c>
      <c r="DK444" t="s">
        <v>207</v>
      </c>
      <c r="DL444">
        <v>0</v>
      </c>
      <c r="DM444">
        <v>0</v>
      </c>
      <c r="DN444" t="s">
        <v>207</v>
      </c>
      <c r="DO444" t="s">
        <v>207</v>
      </c>
      <c r="DP444" t="s">
        <v>207</v>
      </c>
      <c r="DQ444" t="s">
        <v>207</v>
      </c>
      <c r="DR444">
        <v>0</v>
      </c>
      <c r="DS444">
        <v>0</v>
      </c>
      <c r="DT444" t="s">
        <v>207</v>
      </c>
      <c r="DU444" t="s">
        <v>207</v>
      </c>
      <c r="DV444" t="s">
        <v>207</v>
      </c>
      <c r="DW444" t="s">
        <v>207</v>
      </c>
      <c r="DX444">
        <v>2</v>
      </c>
      <c r="DY444">
        <v>13</v>
      </c>
      <c r="DZ444" t="s">
        <v>384</v>
      </c>
      <c r="EA444" t="s">
        <v>396</v>
      </c>
      <c r="EB444" t="s">
        <v>210</v>
      </c>
      <c r="EC444" t="s">
        <v>207</v>
      </c>
      <c r="ED444">
        <v>11</v>
      </c>
      <c r="EE444">
        <v>72</v>
      </c>
      <c r="EF444" t="s">
        <v>384</v>
      </c>
      <c r="EG444" t="s">
        <v>396</v>
      </c>
      <c r="EH444" t="s">
        <v>210</v>
      </c>
      <c r="EI444" t="s">
        <v>207</v>
      </c>
      <c r="EJ444">
        <v>0</v>
      </c>
      <c r="EK444">
        <v>0</v>
      </c>
      <c r="EL444" t="s">
        <v>206</v>
      </c>
      <c r="EM444">
        <v>0</v>
      </c>
      <c r="EN444">
        <v>0</v>
      </c>
      <c r="EO444">
        <v>0</v>
      </c>
      <c r="EP444">
        <v>0</v>
      </c>
      <c r="EQ444" t="s">
        <v>207</v>
      </c>
      <c r="ER444" t="s">
        <v>207</v>
      </c>
      <c r="ES444" t="s">
        <v>207</v>
      </c>
      <c r="ET444" t="s">
        <v>207</v>
      </c>
      <c r="EU444">
        <v>0</v>
      </c>
      <c r="EV444">
        <v>0</v>
      </c>
      <c r="EW444" t="s">
        <v>207</v>
      </c>
      <c r="EX444" t="s">
        <v>207</v>
      </c>
      <c r="EY444" t="s">
        <v>207</v>
      </c>
      <c r="EZ444" t="s">
        <v>207</v>
      </c>
      <c r="FA444">
        <v>0</v>
      </c>
      <c r="FB444">
        <v>0</v>
      </c>
      <c r="FC444" t="s">
        <v>207</v>
      </c>
      <c r="FD444" t="s">
        <v>207</v>
      </c>
      <c r="FE444" t="s">
        <v>207</v>
      </c>
      <c r="FF444" t="s">
        <v>207</v>
      </c>
      <c r="FG444">
        <v>0</v>
      </c>
      <c r="FH444">
        <v>0</v>
      </c>
      <c r="FI444" t="s">
        <v>207</v>
      </c>
      <c r="FJ444" t="s">
        <v>207</v>
      </c>
      <c r="FK444" t="s">
        <v>207</v>
      </c>
      <c r="FL444" t="s">
        <v>207</v>
      </c>
      <c r="FM444">
        <v>0</v>
      </c>
      <c r="FN444">
        <v>0</v>
      </c>
      <c r="FO444" t="s">
        <v>207</v>
      </c>
      <c r="FP444" t="s">
        <v>207</v>
      </c>
      <c r="FQ444" t="s">
        <v>207</v>
      </c>
      <c r="FR444" t="s">
        <v>207</v>
      </c>
      <c r="FS444">
        <v>0</v>
      </c>
      <c r="FT444">
        <v>0</v>
      </c>
      <c r="FU444">
        <v>5</v>
      </c>
      <c r="FV444">
        <v>33</v>
      </c>
      <c r="FW444">
        <v>6</v>
      </c>
      <c r="FX444">
        <v>39</v>
      </c>
      <c r="FY444">
        <v>2</v>
      </c>
      <c r="FZ444">
        <v>13</v>
      </c>
      <c r="GA444">
        <v>0</v>
      </c>
      <c r="GB444">
        <v>0</v>
      </c>
      <c r="GC444" t="s">
        <v>219</v>
      </c>
      <c r="GD444">
        <v>5</v>
      </c>
      <c r="GE444">
        <v>28</v>
      </c>
      <c r="GF444" t="s">
        <v>219</v>
      </c>
      <c r="GG444" t="s">
        <v>384</v>
      </c>
      <c r="GH444" t="s">
        <v>701</v>
      </c>
      <c r="GI444" t="s">
        <v>219</v>
      </c>
      <c r="GJ444" t="s">
        <v>277</v>
      </c>
      <c r="GK444" t="s">
        <v>219</v>
      </c>
      <c r="GL444">
        <v>20</v>
      </c>
      <c r="GM444">
        <v>105</v>
      </c>
      <c r="GN444" t="s">
        <v>206</v>
      </c>
      <c r="GO444" t="s">
        <v>237</v>
      </c>
      <c r="GP444" t="s">
        <v>211</v>
      </c>
      <c r="GQ444" t="s">
        <v>212</v>
      </c>
      <c r="GR444" t="s">
        <v>1588</v>
      </c>
    </row>
    <row r="445" spans="1:200" x14ac:dyDescent="0.2">
      <c r="A445" t="s">
        <v>252</v>
      </c>
      <c r="B445" t="s">
        <v>253</v>
      </c>
      <c r="C445" t="s">
        <v>342</v>
      </c>
      <c r="D445" t="s">
        <v>256</v>
      </c>
      <c r="E445" t="s">
        <v>1589</v>
      </c>
      <c r="F445" t="s">
        <v>1590</v>
      </c>
      <c r="G445">
        <v>9</v>
      </c>
      <c r="H445">
        <v>9</v>
      </c>
      <c r="I445" t="s">
        <v>219</v>
      </c>
      <c r="J445">
        <v>3267</v>
      </c>
      <c r="K445">
        <v>12693</v>
      </c>
      <c r="L445">
        <v>0</v>
      </c>
      <c r="M445">
        <v>0</v>
      </c>
      <c r="N445" t="s">
        <v>207</v>
      </c>
      <c r="O445" t="s">
        <v>207</v>
      </c>
      <c r="P445">
        <v>762</v>
      </c>
      <c r="Q445">
        <v>2685</v>
      </c>
      <c r="R445" t="s">
        <v>253</v>
      </c>
      <c r="S445" t="s">
        <v>256</v>
      </c>
      <c r="T445">
        <v>114</v>
      </c>
      <c r="U445">
        <v>588</v>
      </c>
      <c r="V445" t="s">
        <v>253</v>
      </c>
      <c r="W445" t="s">
        <v>256</v>
      </c>
      <c r="X445">
        <v>131</v>
      </c>
      <c r="Y445">
        <v>602</v>
      </c>
      <c r="Z445" t="s">
        <v>253</v>
      </c>
      <c r="AA445" t="s">
        <v>256</v>
      </c>
      <c r="AB445">
        <v>190</v>
      </c>
      <c r="AC445">
        <v>693</v>
      </c>
      <c r="AD445" t="s">
        <v>253</v>
      </c>
      <c r="AE445" t="s">
        <v>256</v>
      </c>
      <c r="AF445">
        <v>0</v>
      </c>
      <c r="AG445">
        <v>0</v>
      </c>
      <c r="AH445" t="s">
        <v>207</v>
      </c>
      <c r="AI445" t="s">
        <v>207</v>
      </c>
      <c r="AJ445">
        <v>2070</v>
      </c>
      <c r="AK445">
        <v>8125</v>
      </c>
      <c r="AL445" t="s">
        <v>206</v>
      </c>
      <c r="AM445">
        <v>0</v>
      </c>
      <c r="AN445">
        <v>0</v>
      </c>
      <c r="AO445">
        <v>0</v>
      </c>
      <c r="AP445">
        <v>0</v>
      </c>
      <c r="AQ445" t="s">
        <v>207</v>
      </c>
      <c r="AR445" t="s">
        <v>207</v>
      </c>
      <c r="AS445">
        <v>0</v>
      </c>
      <c r="AT445">
        <v>0</v>
      </c>
      <c r="AU445" t="s">
        <v>207</v>
      </c>
      <c r="AV445" t="s">
        <v>207</v>
      </c>
      <c r="AW445">
        <v>0</v>
      </c>
      <c r="AX445">
        <v>0</v>
      </c>
      <c r="AY445" t="s">
        <v>207</v>
      </c>
      <c r="AZ445" t="s">
        <v>207</v>
      </c>
      <c r="BA445">
        <v>0</v>
      </c>
      <c r="BB445">
        <v>0</v>
      </c>
      <c r="BC445" t="s">
        <v>207</v>
      </c>
      <c r="BD445" t="s">
        <v>207</v>
      </c>
      <c r="BE445">
        <v>0</v>
      </c>
      <c r="BF445">
        <v>0</v>
      </c>
      <c r="BG445" t="s">
        <v>207</v>
      </c>
      <c r="BH445" t="s">
        <v>207</v>
      </c>
      <c r="BI445">
        <v>0</v>
      </c>
      <c r="BJ445">
        <v>0</v>
      </c>
      <c r="BK445">
        <v>0</v>
      </c>
      <c r="BL445">
        <v>0</v>
      </c>
      <c r="BM445">
        <v>0</v>
      </c>
      <c r="BN445">
        <v>0</v>
      </c>
      <c r="BO445" t="s">
        <v>206</v>
      </c>
      <c r="BP445">
        <v>2685</v>
      </c>
      <c r="BQ445">
        <v>0</v>
      </c>
      <c r="BR445">
        <v>0</v>
      </c>
      <c r="BS445">
        <v>0</v>
      </c>
      <c r="BT445" t="s">
        <v>206</v>
      </c>
      <c r="BU445">
        <v>588</v>
      </c>
      <c r="BV445">
        <v>0</v>
      </c>
      <c r="BW445">
        <v>0</v>
      </c>
      <c r="BX445">
        <v>0</v>
      </c>
      <c r="BY445" t="s">
        <v>206</v>
      </c>
      <c r="BZ445">
        <v>602</v>
      </c>
      <c r="CA445">
        <v>0</v>
      </c>
      <c r="CB445">
        <v>0</v>
      </c>
      <c r="CC445">
        <v>0</v>
      </c>
      <c r="CD445" t="s">
        <v>206</v>
      </c>
      <c r="CE445">
        <v>693</v>
      </c>
      <c r="CF445">
        <v>0</v>
      </c>
      <c r="CG445">
        <v>0</v>
      </c>
      <c r="CH445">
        <v>0</v>
      </c>
      <c r="CI445" t="s">
        <v>206</v>
      </c>
      <c r="CJ445">
        <v>0</v>
      </c>
      <c r="CK445">
        <v>0</v>
      </c>
      <c r="CL445">
        <v>0</v>
      </c>
      <c r="CM445">
        <v>0</v>
      </c>
      <c r="CN445" t="s">
        <v>206</v>
      </c>
      <c r="CO445" t="s">
        <v>207</v>
      </c>
      <c r="CP445">
        <v>0</v>
      </c>
      <c r="CQ445">
        <v>1065</v>
      </c>
      <c r="CR445">
        <v>3893</v>
      </c>
      <c r="CS445">
        <v>2202</v>
      </c>
      <c r="CT445">
        <v>8800</v>
      </c>
      <c r="CU445" t="s">
        <v>219</v>
      </c>
      <c r="CV445">
        <v>572</v>
      </c>
      <c r="CW445">
        <v>1231</v>
      </c>
      <c r="CX445">
        <v>300</v>
      </c>
      <c r="CY445">
        <v>1210</v>
      </c>
      <c r="CZ445" t="s">
        <v>219</v>
      </c>
      <c r="DA445">
        <f>Table1[[#This Row],[i- returnees internal present household]]+Table1[[#This Row],[k- abroad returnee household]]</f>
        <v>24</v>
      </c>
      <c r="DB445">
        <f>Table1[[#This Row],[i- returnees internal present individuals]]+Table1[[#This Row],[k- abroad returnee individuals]]</f>
        <v>125</v>
      </c>
      <c r="DC445" t="s">
        <v>206</v>
      </c>
      <c r="DD445">
        <v>0</v>
      </c>
      <c r="DE445">
        <v>0</v>
      </c>
      <c r="DF445">
        <v>0</v>
      </c>
      <c r="DG445">
        <v>0</v>
      </c>
      <c r="DH445" t="s">
        <v>207</v>
      </c>
      <c r="DI445" t="s">
        <v>207</v>
      </c>
      <c r="DJ445" t="s">
        <v>207</v>
      </c>
      <c r="DK445" t="s">
        <v>207</v>
      </c>
      <c r="DL445">
        <v>0</v>
      </c>
      <c r="DM445">
        <v>0</v>
      </c>
      <c r="DN445" t="s">
        <v>207</v>
      </c>
      <c r="DO445" t="s">
        <v>207</v>
      </c>
      <c r="DP445" t="s">
        <v>207</v>
      </c>
      <c r="DQ445" t="s">
        <v>207</v>
      </c>
      <c r="DR445">
        <v>0</v>
      </c>
      <c r="DS445">
        <v>0</v>
      </c>
      <c r="DT445" t="s">
        <v>207</v>
      </c>
      <c r="DU445" t="s">
        <v>207</v>
      </c>
      <c r="DV445" t="s">
        <v>207</v>
      </c>
      <c r="DW445" t="s">
        <v>207</v>
      </c>
      <c r="DX445">
        <v>0</v>
      </c>
      <c r="DY445">
        <v>0</v>
      </c>
      <c r="DZ445" t="s">
        <v>207</v>
      </c>
      <c r="EA445" t="s">
        <v>207</v>
      </c>
      <c r="EB445" t="s">
        <v>207</v>
      </c>
      <c r="EC445" t="s">
        <v>207</v>
      </c>
      <c r="ED445">
        <v>0</v>
      </c>
      <c r="EE445">
        <v>0</v>
      </c>
      <c r="EF445" t="s">
        <v>207</v>
      </c>
      <c r="EG445" t="s">
        <v>207</v>
      </c>
      <c r="EH445" t="s">
        <v>207</v>
      </c>
      <c r="EI445" t="s">
        <v>207</v>
      </c>
      <c r="EJ445">
        <v>0</v>
      </c>
      <c r="EK445">
        <v>0</v>
      </c>
      <c r="EL445" t="s">
        <v>219</v>
      </c>
      <c r="EM445">
        <v>24</v>
      </c>
      <c r="EN445">
        <v>125</v>
      </c>
      <c r="EO445">
        <v>0</v>
      </c>
      <c r="EP445">
        <v>0</v>
      </c>
      <c r="EQ445" t="s">
        <v>207</v>
      </c>
      <c r="ER445" t="s">
        <v>207</v>
      </c>
      <c r="ES445" t="s">
        <v>207</v>
      </c>
      <c r="ET445" t="s">
        <v>207</v>
      </c>
      <c r="EU445">
        <v>0</v>
      </c>
      <c r="EV445">
        <v>0</v>
      </c>
      <c r="EW445" t="s">
        <v>207</v>
      </c>
      <c r="EX445" t="s">
        <v>207</v>
      </c>
      <c r="EY445" t="s">
        <v>207</v>
      </c>
      <c r="EZ445" t="s">
        <v>207</v>
      </c>
      <c r="FA445">
        <v>13</v>
      </c>
      <c r="FB445">
        <v>83</v>
      </c>
      <c r="FC445" t="s">
        <v>782</v>
      </c>
      <c r="FD445" t="s">
        <v>800</v>
      </c>
      <c r="FE445" t="s">
        <v>364</v>
      </c>
      <c r="FF445" t="s">
        <v>207</v>
      </c>
      <c r="FG445">
        <v>11</v>
      </c>
      <c r="FH445">
        <v>42</v>
      </c>
      <c r="FI445" t="s">
        <v>782</v>
      </c>
      <c r="FJ445" t="s">
        <v>800</v>
      </c>
      <c r="FK445" t="s">
        <v>364</v>
      </c>
      <c r="FL445" t="s">
        <v>207</v>
      </c>
      <c r="FM445">
        <v>0</v>
      </c>
      <c r="FN445">
        <v>0</v>
      </c>
      <c r="FO445" t="s">
        <v>207</v>
      </c>
      <c r="FP445" t="s">
        <v>207</v>
      </c>
      <c r="FQ445" t="s">
        <v>207</v>
      </c>
      <c r="FR445" t="s">
        <v>207</v>
      </c>
      <c r="FS445">
        <v>0</v>
      </c>
      <c r="FT445">
        <v>0</v>
      </c>
      <c r="FU445">
        <v>0</v>
      </c>
      <c r="FV445">
        <v>0</v>
      </c>
      <c r="FW445">
        <v>5</v>
      </c>
      <c r="FX445">
        <v>19</v>
      </c>
      <c r="FY445">
        <v>19</v>
      </c>
      <c r="FZ445">
        <v>106</v>
      </c>
      <c r="GA445">
        <v>0</v>
      </c>
      <c r="GB445">
        <v>0</v>
      </c>
      <c r="GC445" t="s">
        <v>219</v>
      </c>
      <c r="GD445">
        <v>1636</v>
      </c>
      <c r="GE445">
        <v>9000</v>
      </c>
      <c r="GF445" t="s">
        <v>219</v>
      </c>
      <c r="GG445" t="s">
        <v>253</v>
      </c>
      <c r="GH445" t="s">
        <v>256</v>
      </c>
      <c r="GI445" t="s">
        <v>219</v>
      </c>
      <c r="GJ445" t="s">
        <v>485</v>
      </c>
      <c r="GK445" t="s">
        <v>206</v>
      </c>
      <c r="GL445">
        <v>0</v>
      </c>
      <c r="GM445">
        <v>0</v>
      </c>
      <c r="GN445" t="s">
        <v>219</v>
      </c>
      <c r="GO445" t="s">
        <v>211</v>
      </c>
      <c r="GP445" t="s">
        <v>211</v>
      </c>
      <c r="GQ445" t="s">
        <v>237</v>
      </c>
      <c r="GR445" t="s">
        <v>1591</v>
      </c>
    </row>
    <row r="446" spans="1:200" x14ac:dyDescent="0.2">
      <c r="A446" t="s">
        <v>261</v>
      </c>
      <c r="B446" t="s">
        <v>262</v>
      </c>
      <c r="C446" t="s">
        <v>370</v>
      </c>
      <c r="D446" t="s">
        <v>371</v>
      </c>
      <c r="E446" t="s">
        <v>1592</v>
      </c>
      <c r="F446" t="s">
        <v>1593</v>
      </c>
      <c r="G446">
        <v>9</v>
      </c>
      <c r="H446">
        <v>9</v>
      </c>
      <c r="I446" t="s">
        <v>219</v>
      </c>
      <c r="J446">
        <v>192</v>
      </c>
      <c r="K446">
        <v>636</v>
      </c>
      <c r="L446">
        <v>30</v>
      </c>
      <c r="M446">
        <v>170</v>
      </c>
      <c r="N446" t="s">
        <v>262</v>
      </c>
      <c r="O446" t="s">
        <v>371</v>
      </c>
      <c r="P446">
        <v>25</v>
      </c>
      <c r="Q446">
        <v>103</v>
      </c>
      <c r="R446" t="s">
        <v>262</v>
      </c>
      <c r="S446" t="s">
        <v>374</v>
      </c>
      <c r="T446">
        <v>11</v>
      </c>
      <c r="U446">
        <v>32</v>
      </c>
      <c r="V446" t="s">
        <v>262</v>
      </c>
      <c r="W446" t="s">
        <v>263</v>
      </c>
      <c r="X446">
        <v>5</v>
      </c>
      <c r="Y446">
        <v>25</v>
      </c>
      <c r="Z446" t="s">
        <v>262</v>
      </c>
      <c r="AA446" t="s">
        <v>371</v>
      </c>
      <c r="AB446">
        <v>12</v>
      </c>
      <c r="AC446">
        <v>35</v>
      </c>
      <c r="AD446" t="s">
        <v>262</v>
      </c>
      <c r="AE446" t="s">
        <v>263</v>
      </c>
      <c r="AF446">
        <v>5</v>
      </c>
      <c r="AG446">
        <v>22</v>
      </c>
      <c r="AH446" t="s">
        <v>262</v>
      </c>
      <c r="AI446" t="s">
        <v>371</v>
      </c>
      <c r="AJ446">
        <v>104</v>
      </c>
      <c r="AK446">
        <v>249</v>
      </c>
      <c r="AL446" t="s">
        <v>219</v>
      </c>
      <c r="AM446">
        <v>7</v>
      </c>
      <c r="AN446">
        <v>22</v>
      </c>
      <c r="AO446">
        <v>3</v>
      </c>
      <c r="AP446">
        <v>8</v>
      </c>
      <c r="AQ446" t="s">
        <v>279</v>
      </c>
      <c r="AR446" t="s">
        <v>414</v>
      </c>
      <c r="AS446">
        <v>2</v>
      </c>
      <c r="AT446">
        <v>6</v>
      </c>
      <c r="AU446" t="s">
        <v>279</v>
      </c>
      <c r="AV446" t="s">
        <v>414</v>
      </c>
      <c r="AW446">
        <v>0</v>
      </c>
      <c r="AX446">
        <v>0</v>
      </c>
      <c r="AY446" t="s">
        <v>207</v>
      </c>
      <c r="AZ446" t="s">
        <v>207</v>
      </c>
      <c r="BA446">
        <v>2</v>
      </c>
      <c r="BB446">
        <v>8</v>
      </c>
      <c r="BC446" t="s">
        <v>281</v>
      </c>
      <c r="BD446" t="s">
        <v>484</v>
      </c>
      <c r="BE446">
        <v>0</v>
      </c>
      <c r="BF446">
        <v>0</v>
      </c>
      <c r="BG446" t="s">
        <v>207</v>
      </c>
      <c r="BH446" t="s">
        <v>207</v>
      </c>
      <c r="BI446">
        <v>0</v>
      </c>
      <c r="BJ446">
        <v>0</v>
      </c>
      <c r="BK446">
        <v>170</v>
      </c>
      <c r="BL446">
        <v>0</v>
      </c>
      <c r="BM446">
        <v>0</v>
      </c>
      <c r="BN446">
        <v>0</v>
      </c>
      <c r="BO446" t="s">
        <v>206</v>
      </c>
      <c r="BP446">
        <v>0</v>
      </c>
      <c r="BQ446">
        <v>103</v>
      </c>
      <c r="BR446">
        <v>0</v>
      </c>
      <c r="BS446">
        <v>0</v>
      </c>
      <c r="BT446" t="s">
        <v>206</v>
      </c>
      <c r="BU446">
        <v>0</v>
      </c>
      <c r="BV446">
        <v>32</v>
      </c>
      <c r="BW446">
        <v>0</v>
      </c>
      <c r="BX446">
        <v>0</v>
      </c>
      <c r="BY446" t="s">
        <v>206</v>
      </c>
      <c r="BZ446">
        <v>0</v>
      </c>
      <c r="CA446">
        <v>25</v>
      </c>
      <c r="CB446">
        <v>0</v>
      </c>
      <c r="CC446">
        <v>0</v>
      </c>
      <c r="CD446" t="s">
        <v>206</v>
      </c>
      <c r="CE446">
        <v>0</v>
      </c>
      <c r="CF446">
        <v>0</v>
      </c>
      <c r="CG446">
        <v>35</v>
      </c>
      <c r="CH446">
        <v>0</v>
      </c>
      <c r="CI446" t="s">
        <v>206</v>
      </c>
      <c r="CJ446">
        <v>0</v>
      </c>
      <c r="CK446">
        <v>0</v>
      </c>
      <c r="CL446">
        <v>22</v>
      </c>
      <c r="CM446">
        <v>0</v>
      </c>
      <c r="CN446" t="s">
        <v>206</v>
      </c>
      <c r="CO446" t="s">
        <v>207</v>
      </c>
      <c r="CP446">
        <v>0</v>
      </c>
      <c r="CQ446">
        <v>0</v>
      </c>
      <c r="CR446">
        <v>0</v>
      </c>
      <c r="CS446">
        <v>192</v>
      </c>
      <c r="CT446">
        <v>636</v>
      </c>
      <c r="CU446" t="s">
        <v>206</v>
      </c>
      <c r="CV446">
        <v>0</v>
      </c>
      <c r="CW446">
        <v>0</v>
      </c>
      <c r="CX446">
        <v>1531</v>
      </c>
      <c r="CY446">
        <v>8423</v>
      </c>
      <c r="CZ446" t="s">
        <v>219</v>
      </c>
      <c r="DA446">
        <f>Table1[[#This Row],[i- returnees internal present household]]+Table1[[#This Row],[k- abroad returnee household]]</f>
        <v>91</v>
      </c>
      <c r="DB446">
        <f>Table1[[#This Row],[i- returnees internal present individuals]]+Table1[[#This Row],[k- abroad returnee individuals]]</f>
        <v>401</v>
      </c>
      <c r="DC446" t="s">
        <v>219</v>
      </c>
      <c r="DD446">
        <v>81</v>
      </c>
      <c r="DE446">
        <v>347</v>
      </c>
      <c r="DF446">
        <v>29</v>
      </c>
      <c r="DG446">
        <v>121</v>
      </c>
      <c r="DH446" t="s">
        <v>262</v>
      </c>
      <c r="DI446" t="s">
        <v>263</v>
      </c>
      <c r="DJ446" t="s">
        <v>210</v>
      </c>
      <c r="DK446" t="s">
        <v>207</v>
      </c>
      <c r="DL446">
        <v>18</v>
      </c>
      <c r="DM446">
        <v>83</v>
      </c>
      <c r="DN446" t="s">
        <v>262</v>
      </c>
      <c r="DO446" t="s">
        <v>263</v>
      </c>
      <c r="DP446" t="s">
        <v>210</v>
      </c>
      <c r="DQ446" t="s">
        <v>207</v>
      </c>
      <c r="DR446">
        <v>12</v>
      </c>
      <c r="DS446">
        <v>71</v>
      </c>
      <c r="DT446" t="s">
        <v>262</v>
      </c>
      <c r="DU446" t="s">
        <v>371</v>
      </c>
      <c r="DV446" t="s">
        <v>210</v>
      </c>
      <c r="DW446" t="s">
        <v>207</v>
      </c>
      <c r="DX446">
        <v>18</v>
      </c>
      <c r="DY446">
        <v>64</v>
      </c>
      <c r="DZ446" t="s">
        <v>262</v>
      </c>
      <c r="EA446" t="s">
        <v>371</v>
      </c>
      <c r="EB446" t="s">
        <v>364</v>
      </c>
      <c r="EC446" t="s">
        <v>207</v>
      </c>
      <c r="ED446">
        <v>4</v>
      </c>
      <c r="EE446">
        <v>8</v>
      </c>
      <c r="EF446" t="s">
        <v>262</v>
      </c>
      <c r="EG446" t="s">
        <v>263</v>
      </c>
      <c r="EH446" t="s">
        <v>364</v>
      </c>
      <c r="EI446" t="s">
        <v>207</v>
      </c>
      <c r="EJ446">
        <v>0</v>
      </c>
      <c r="EK446">
        <v>0</v>
      </c>
      <c r="EL446" t="s">
        <v>219</v>
      </c>
      <c r="EM446">
        <v>10</v>
      </c>
      <c r="EN446">
        <v>54</v>
      </c>
      <c r="EO446">
        <v>3</v>
      </c>
      <c r="EP446">
        <v>15</v>
      </c>
      <c r="EQ446" t="s">
        <v>279</v>
      </c>
      <c r="ER446" t="s">
        <v>414</v>
      </c>
      <c r="ES446" t="s">
        <v>242</v>
      </c>
      <c r="ET446" t="s">
        <v>207</v>
      </c>
      <c r="EU446">
        <v>4</v>
      </c>
      <c r="EV446">
        <v>21</v>
      </c>
      <c r="EW446" t="s">
        <v>279</v>
      </c>
      <c r="EX446" t="s">
        <v>414</v>
      </c>
      <c r="EY446" t="s">
        <v>364</v>
      </c>
      <c r="EZ446" t="s">
        <v>207</v>
      </c>
      <c r="FA446">
        <v>0</v>
      </c>
      <c r="FB446">
        <v>0</v>
      </c>
      <c r="FC446" t="s">
        <v>207</v>
      </c>
      <c r="FD446" t="s">
        <v>207</v>
      </c>
      <c r="FE446" t="s">
        <v>207</v>
      </c>
      <c r="FF446" t="s">
        <v>207</v>
      </c>
      <c r="FG446">
        <v>3</v>
      </c>
      <c r="FH446">
        <v>18</v>
      </c>
      <c r="FI446" t="s">
        <v>281</v>
      </c>
      <c r="FJ446" t="s">
        <v>282</v>
      </c>
      <c r="FK446" t="s">
        <v>364</v>
      </c>
      <c r="FL446" t="s">
        <v>207</v>
      </c>
      <c r="FM446">
        <v>0</v>
      </c>
      <c r="FN446">
        <v>0</v>
      </c>
      <c r="FO446" t="s">
        <v>207</v>
      </c>
      <c r="FP446" t="s">
        <v>207</v>
      </c>
      <c r="FQ446" t="s">
        <v>207</v>
      </c>
      <c r="FR446" t="s">
        <v>207</v>
      </c>
      <c r="FS446">
        <v>0</v>
      </c>
      <c r="FT446">
        <v>0</v>
      </c>
      <c r="FU446">
        <v>54</v>
      </c>
      <c r="FV446">
        <v>247</v>
      </c>
      <c r="FW446">
        <v>27</v>
      </c>
      <c r="FX446">
        <v>100</v>
      </c>
      <c r="FY446">
        <v>10</v>
      </c>
      <c r="FZ446">
        <v>54</v>
      </c>
      <c r="GA446">
        <v>0</v>
      </c>
      <c r="GB446">
        <v>0</v>
      </c>
      <c r="GC446" t="s">
        <v>206</v>
      </c>
      <c r="GD446">
        <v>0</v>
      </c>
      <c r="GE446">
        <v>0</v>
      </c>
      <c r="GF446" t="s">
        <v>206</v>
      </c>
      <c r="GG446" t="s">
        <v>207</v>
      </c>
      <c r="GH446" t="s">
        <v>207</v>
      </c>
      <c r="GI446" t="s">
        <v>206</v>
      </c>
      <c r="GJ446" t="s">
        <v>207</v>
      </c>
      <c r="GK446" t="s">
        <v>206</v>
      </c>
      <c r="GL446">
        <v>0</v>
      </c>
      <c r="GM446">
        <v>0</v>
      </c>
      <c r="GN446" t="s">
        <v>206</v>
      </c>
      <c r="GO446" t="s">
        <v>237</v>
      </c>
      <c r="GP446" t="s">
        <v>211</v>
      </c>
      <c r="GQ446" t="s">
        <v>211</v>
      </c>
      <c r="GR446" t="s">
        <v>220</v>
      </c>
    </row>
    <row r="447" spans="1:200" x14ac:dyDescent="0.2">
      <c r="A447" t="s">
        <v>252</v>
      </c>
      <c r="B447" t="s">
        <v>253</v>
      </c>
      <c r="C447" t="s">
        <v>251</v>
      </c>
      <c r="D447" t="s">
        <v>254</v>
      </c>
      <c r="E447" t="s">
        <v>1596</v>
      </c>
      <c r="F447" t="s">
        <v>1597</v>
      </c>
      <c r="G447">
        <v>9</v>
      </c>
      <c r="H447">
        <v>9</v>
      </c>
      <c r="I447" t="s">
        <v>219</v>
      </c>
      <c r="J447">
        <v>167</v>
      </c>
      <c r="K447">
        <v>1004</v>
      </c>
      <c r="L447">
        <v>27</v>
      </c>
      <c r="M447">
        <v>193</v>
      </c>
      <c r="N447" t="s">
        <v>203</v>
      </c>
      <c r="O447" t="s">
        <v>286</v>
      </c>
      <c r="P447">
        <v>24</v>
      </c>
      <c r="Q447">
        <v>154</v>
      </c>
      <c r="R447" t="s">
        <v>247</v>
      </c>
      <c r="S447" t="s">
        <v>248</v>
      </c>
      <c r="T447">
        <v>0</v>
      </c>
      <c r="U447">
        <v>0</v>
      </c>
      <c r="V447" t="s">
        <v>207</v>
      </c>
      <c r="W447" t="s">
        <v>207</v>
      </c>
      <c r="X447">
        <v>0</v>
      </c>
      <c r="Y447">
        <v>0</v>
      </c>
      <c r="Z447" t="s">
        <v>207</v>
      </c>
      <c r="AA447" t="s">
        <v>207</v>
      </c>
      <c r="AB447">
        <v>76</v>
      </c>
      <c r="AC447">
        <v>417</v>
      </c>
      <c r="AD447" t="s">
        <v>207</v>
      </c>
      <c r="AE447" t="s">
        <v>207</v>
      </c>
      <c r="AF447">
        <v>0</v>
      </c>
      <c r="AG447">
        <v>0</v>
      </c>
      <c r="AH447" t="s">
        <v>207</v>
      </c>
      <c r="AI447" t="s">
        <v>207</v>
      </c>
      <c r="AJ447">
        <v>40</v>
      </c>
      <c r="AK447">
        <v>240</v>
      </c>
      <c r="AL447" t="s">
        <v>219</v>
      </c>
      <c r="AM447">
        <v>76</v>
      </c>
      <c r="AN447">
        <v>417</v>
      </c>
      <c r="AO447">
        <v>0</v>
      </c>
      <c r="AP447">
        <v>0</v>
      </c>
      <c r="AQ447" t="s">
        <v>207</v>
      </c>
      <c r="AR447" t="s">
        <v>207</v>
      </c>
      <c r="AS447">
        <v>0</v>
      </c>
      <c r="AT447">
        <v>0</v>
      </c>
      <c r="AU447" t="s">
        <v>207</v>
      </c>
      <c r="AV447" t="s">
        <v>207</v>
      </c>
      <c r="AW447">
        <v>0</v>
      </c>
      <c r="AX447">
        <v>0</v>
      </c>
      <c r="AY447" t="s">
        <v>207</v>
      </c>
      <c r="AZ447" t="s">
        <v>207</v>
      </c>
      <c r="BA447">
        <v>76</v>
      </c>
      <c r="BB447">
        <v>417</v>
      </c>
      <c r="BC447" t="s">
        <v>281</v>
      </c>
      <c r="BD447" t="s">
        <v>484</v>
      </c>
      <c r="BE447">
        <v>0</v>
      </c>
      <c r="BF447">
        <v>0</v>
      </c>
      <c r="BG447" t="s">
        <v>207</v>
      </c>
      <c r="BH447" t="s">
        <v>207</v>
      </c>
      <c r="BI447">
        <v>0</v>
      </c>
      <c r="BJ447">
        <v>0</v>
      </c>
      <c r="BK447">
        <v>193</v>
      </c>
      <c r="BL447">
        <v>0</v>
      </c>
      <c r="BM447">
        <v>0</v>
      </c>
      <c r="BN447">
        <v>0</v>
      </c>
      <c r="BO447" t="s">
        <v>206</v>
      </c>
      <c r="BP447">
        <v>154</v>
      </c>
      <c r="BQ447">
        <v>0</v>
      </c>
      <c r="BR447">
        <v>0</v>
      </c>
      <c r="BS447">
        <v>0</v>
      </c>
      <c r="BT447" t="s">
        <v>206</v>
      </c>
      <c r="BU447">
        <v>0</v>
      </c>
      <c r="BV447">
        <v>0</v>
      </c>
      <c r="BW447">
        <v>0</v>
      </c>
      <c r="BX447">
        <v>0</v>
      </c>
      <c r="BY447" t="s">
        <v>206</v>
      </c>
      <c r="BZ447">
        <v>0</v>
      </c>
      <c r="CA447">
        <v>0</v>
      </c>
      <c r="CB447">
        <v>0</v>
      </c>
      <c r="CC447">
        <v>0</v>
      </c>
      <c r="CD447" t="s">
        <v>206</v>
      </c>
      <c r="CE447">
        <v>0</v>
      </c>
      <c r="CF447">
        <v>0</v>
      </c>
      <c r="CG447">
        <v>0</v>
      </c>
      <c r="CH447">
        <v>417</v>
      </c>
      <c r="CI447" t="s">
        <v>206</v>
      </c>
      <c r="CJ447">
        <v>0</v>
      </c>
      <c r="CK447">
        <v>0</v>
      </c>
      <c r="CL447">
        <v>0</v>
      </c>
      <c r="CM447">
        <v>0</v>
      </c>
      <c r="CN447" t="s">
        <v>206</v>
      </c>
      <c r="CO447" t="s">
        <v>207</v>
      </c>
      <c r="CP447">
        <v>0</v>
      </c>
      <c r="CQ447">
        <v>0</v>
      </c>
      <c r="CR447">
        <v>0</v>
      </c>
      <c r="CS447">
        <v>167</v>
      </c>
      <c r="CT447">
        <v>1004</v>
      </c>
      <c r="CU447" t="s">
        <v>206</v>
      </c>
      <c r="CV447">
        <v>0</v>
      </c>
      <c r="CW447">
        <v>0</v>
      </c>
      <c r="CX447">
        <v>620</v>
      </c>
      <c r="CY447">
        <v>3720</v>
      </c>
      <c r="CZ447" t="s">
        <v>219</v>
      </c>
      <c r="DA447">
        <f>Table1[[#This Row],[i- returnees internal present household]]+Table1[[#This Row],[k- abroad returnee household]]</f>
        <v>1324</v>
      </c>
      <c r="DB447">
        <f>Table1[[#This Row],[i- returnees internal present individuals]]+Table1[[#This Row],[k- abroad returnee individuals]]</f>
        <v>9156</v>
      </c>
      <c r="DC447" t="s">
        <v>219</v>
      </c>
      <c r="DD447">
        <v>1079</v>
      </c>
      <c r="DE447">
        <v>7765</v>
      </c>
      <c r="DF447">
        <v>0</v>
      </c>
      <c r="DG447">
        <v>0</v>
      </c>
      <c r="DH447" t="s">
        <v>207</v>
      </c>
      <c r="DI447" t="s">
        <v>207</v>
      </c>
      <c r="DJ447" t="s">
        <v>207</v>
      </c>
      <c r="DK447" t="s">
        <v>207</v>
      </c>
      <c r="DL447">
        <v>0</v>
      </c>
      <c r="DM447">
        <v>0</v>
      </c>
      <c r="DN447" t="s">
        <v>207</v>
      </c>
      <c r="DO447" t="s">
        <v>207</v>
      </c>
      <c r="DP447" t="s">
        <v>207</v>
      </c>
      <c r="DQ447" t="s">
        <v>207</v>
      </c>
      <c r="DR447">
        <v>0</v>
      </c>
      <c r="DS447">
        <v>0</v>
      </c>
      <c r="DT447" t="s">
        <v>207</v>
      </c>
      <c r="DU447" t="s">
        <v>207</v>
      </c>
      <c r="DV447" t="s">
        <v>207</v>
      </c>
      <c r="DW447" t="s">
        <v>207</v>
      </c>
      <c r="DX447">
        <v>216</v>
      </c>
      <c r="DY447">
        <v>1297</v>
      </c>
      <c r="DZ447" t="s">
        <v>253</v>
      </c>
      <c r="EA447" t="s">
        <v>254</v>
      </c>
      <c r="EB447" t="s">
        <v>210</v>
      </c>
      <c r="EC447" t="s">
        <v>207</v>
      </c>
      <c r="ED447">
        <v>57</v>
      </c>
      <c r="EE447">
        <v>341</v>
      </c>
      <c r="EF447" t="s">
        <v>253</v>
      </c>
      <c r="EG447" t="s">
        <v>254</v>
      </c>
      <c r="EH447" t="s">
        <v>210</v>
      </c>
      <c r="EI447" t="s">
        <v>207</v>
      </c>
      <c r="EJ447">
        <v>806</v>
      </c>
      <c r="EK447">
        <v>6127</v>
      </c>
      <c r="EL447" t="s">
        <v>219</v>
      </c>
      <c r="EM447">
        <v>245</v>
      </c>
      <c r="EN447">
        <v>1391</v>
      </c>
      <c r="EO447">
        <v>0</v>
      </c>
      <c r="EP447">
        <v>0</v>
      </c>
      <c r="EQ447" t="s">
        <v>207</v>
      </c>
      <c r="ER447" t="s">
        <v>207</v>
      </c>
      <c r="ES447" t="s">
        <v>207</v>
      </c>
      <c r="ET447" t="s">
        <v>207</v>
      </c>
      <c r="EU447">
        <v>0</v>
      </c>
      <c r="EV447">
        <v>0</v>
      </c>
      <c r="EW447" t="s">
        <v>207</v>
      </c>
      <c r="EX447" t="s">
        <v>207</v>
      </c>
      <c r="EY447" t="s">
        <v>207</v>
      </c>
      <c r="EZ447" t="s">
        <v>207</v>
      </c>
      <c r="FA447">
        <v>0</v>
      </c>
      <c r="FB447">
        <v>0</v>
      </c>
      <c r="FC447" t="s">
        <v>207</v>
      </c>
      <c r="FD447" t="s">
        <v>207</v>
      </c>
      <c r="FE447" t="s">
        <v>207</v>
      </c>
      <c r="FF447" t="s">
        <v>207</v>
      </c>
      <c r="FG447">
        <v>245</v>
      </c>
      <c r="FH447">
        <v>1391</v>
      </c>
      <c r="FI447" t="s">
        <v>281</v>
      </c>
      <c r="FJ447" t="s">
        <v>484</v>
      </c>
      <c r="FK447" t="s">
        <v>210</v>
      </c>
      <c r="FL447" t="s">
        <v>207</v>
      </c>
      <c r="FM447">
        <v>0</v>
      </c>
      <c r="FN447">
        <v>0</v>
      </c>
      <c r="FO447" t="s">
        <v>207</v>
      </c>
      <c r="FP447" t="s">
        <v>207</v>
      </c>
      <c r="FQ447" t="s">
        <v>207</v>
      </c>
      <c r="FR447" t="s">
        <v>207</v>
      </c>
      <c r="FS447">
        <v>0</v>
      </c>
      <c r="FT447">
        <v>0</v>
      </c>
      <c r="FU447">
        <v>0</v>
      </c>
      <c r="FV447">
        <v>0</v>
      </c>
      <c r="FW447">
        <v>273</v>
      </c>
      <c r="FX447">
        <v>1638</v>
      </c>
      <c r="FY447">
        <v>245</v>
      </c>
      <c r="FZ447">
        <v>1391</v>
      </c>
      <c r="GA447">
        <v>806</v>
      </c>
      <c r="GB447">
        <v>6127</v>
      </c>
      <c r="GC447" t="s">
        <v>219</v>
      </c>
      <c r="GD447">
        <v>319</v>
      </c>
      <c r="GE447">
        <v>1764</v>
      </c>
      <c r="GF447" t="s">
        <v>219</v>
      </c>
      <c r="GG447" t="s">
        <v>253</v>
      </c>
      <c r="GH447" t="s">
        <v>254</v>
      </c>
      <c r="GI447" t="s">
        <v>219</v>
      </c>
      <c r="GJ447" t="s">
        <v>281</v>
      </c>
      <c r="GK447" t="s">
        <v>219</v>
      </c>
      <c r="GL447">
        <v>6</v>
      </c>
      <c r="GM447">
        <v>34</v>
      </c>
      <c r="GN447" t="s">
        <v>206</v>
      </c>
      <c r="GO447" t="s">
        <v>212</v>
      </c>
      <c r="GP447" t="s">
        <v>212</v>
      </c>
      <c r="GQ447" t="s">
        <v>211</v>
      </c>
      <c r="GR447" t="s">
        <v>1598</v>
      </c>
    </row>
    <row r="448" spans="1:200" x14ac:dyDescent="0.2">
      <c r="A448" t="s">
        <v>261</v>
      </c>
      <c r="B448" t="s">
        <v>262</v>
      </c>
      <c r="C448" t="s">
        <v>370</v>
      </c>
      <c r="D448" t="s">
        <v>371</v>
      </c>
      <c r="E448" t="s">
        <v>1599</v>
      </c>
      <c r="F448" t="s">
        <v>1600</v>
      </c>
      <c r="G448">
        <v>9</v>
      </c>
      <c r="H448">
        <v>9</v>
      </c>
      <c r="I448" t="s">
        <v>219</v>
      </c>
      <c r="J448">
        <v>108</v>
      </c>
      <c r="K448">
        <v>400</v>
      </c>
      <c r="L448">
        <v>55</v>
      </c>
      <c r="M448">
        <v>203</v>
      </c>
      <c r="N448" t="s">
        <v>262</v>
      </c>
      <c r="O448" t="s">
        <v>374</v>
      </c>
      <c r="P448">
        <v>12</v>
      </c>
      <c r="Q448">
        <v>30</v>
      </c>
      <c r="R448" t="s">
        <v>262</v>
      </c>
      <c r="S448" t="s">
        <v>371</v>
      </c>
      <c r="T448">
        <v>20</v>
      </c>
      <c r="U448">
        <v>88</v>
      </c>
      <c r="V448" t="s">
        <v>262</v>
      </c>
      <c r="W448" t="s">
        <v>371</v>
      </c>
      <c r="X448">
        <v>10</v>
      </c>
      <c r="Y448">
        <v>58</v>
      </c>
      <c r="Z448" t="s">
        <v>262</v>
      </c>
      <c r="AA448" t="s">
        <v>371</v>
      </c>
      <c r="AB448">
        <v>7</v>
      </c>
      <c r="AC448">
        <v>13</v>
      </c>
      <c r="AD448" t="s">
        <v>262</v>
      </c>
      <c r="AE448" t="s">
        <v>263</v>
      </c>
      <c r="AF448">
        <v>4</v>
      </c>
      <c r="AG448">
        <v>8</v>
      </c>
      <c r="AH448" t="s">
        <v>262</v>
      </c>
      <c r="AI448" t="s">
        <v>374</v>
      </c>
      <c r="AJ448">
        <v>0</v>
      </c>
      <c r="AK448">
        <v>0</v>
      </c>
      <c r="AL448" t="s">
        <v>206</v>
      </c>
      <c r="AM448">
        <v>0</v>
      </c>
      <c r="AN448">
        <v>0</v>
      </c>
      <c r="AO448">
        <v>0</v>
      </c>
      <c r="AP448">
        <v>0</v>
      </c>
      <c r="AQ448" t="s">
        <v>207</v>
      </c>
      <c r="AR448" t="s">
        <v>207</v>
      </c>
      <c r="AS448">
        <v>0</v>
      </c>
      <c r="AT448">
        <v>0</v>
      </c>
      <c r="AU448" t="s">
        <v>207</v>
      </c>
      <c r="AV448" t="s">
        <v>207</v>
      </c>
      <c r="AW448">
        <v>0</v>
      </c>
      <c r="AX448">
        <v>0</v>
      </c>
      <c r="AY448" t="s">
        <v>207</v>
      </c>
      <c r="AZ448" t="s">
        <v>207</v>
      </c>
      <c r="BA448">
        <v>0</v>
      </c>
      <c r="BB448">
        <v>0</v>
      </c>
      <c r="BC448" t="s">
        <v>207</v>
      </c>
      <c r="BD448" t="s">
        <v>207</v>
      </c>
      <c r="BE448">
        <v>0</v>
      </c>
      <c r="BF448">
        <v>0</v>
      </c>
      <c r="BG448" t="s">
        <v>207</v>
      </c>
      <c r="BH448" t="s">
        <v>207</v>
      </c>
      <c r="BI448">
        <v>0</v>
      </c>
      <c r="BJ448">
        <v>0</v>
      </c>
      <c r="BK448">
        <v>203</v>
      </c>
      <c r="BL448">
        <v>0</v>
      </c>
      <c r="BM448">
        <v>0</v>
      </c>
      <c r="BN448">
        <v>0</v>
      </c>
      <c r="BO448" t="s">
        <v>206</v>
      </c>
      <c r="BP448">
        <v>0</v>
      </c>
      <c r="BQ448">
        <v>30</v>
      </c>
      <c r="BR448">
        <v>0</v>
      </c>
      <c r="BS448">
        <v>0</v>
      </c>
      <c r="BT448" t="s">
        <v>206</v>
      </c>
      <c r="BU448">
        <v>0</v>
      </c>
      <c r="BV448">
        <v>88</v>
      </c>
      <c r="BW448">
        <v>0</v>
      </c>
      <c r="BX448">
        <v>0</v>
      </c>
      <c r="BY448" t="s">
        <v>206</v>
      </c>
      <c r="BZ448">
        <v>0</v>
      </c>
      <c r="CA448">
        <v>0</v>
      </c>
      <c r="CB448">
        <v>58</v>
      </c>
      <c r="CC448">
        <v>0</v>
      </c>
      <c r="CD448" t="s">
        <v>206</v>
      </c>
      <c r="CE448">
        <v>0</v>
      </c>
      <c r="CF448">
        <v>13</v>
      </c>
      <c r="CG448">
        <v>0</v>
      </c>
      <c r="CH448">
        <v>0</v>
      </c>
      <c r="CI448" t="s">
        <v>206</v>
      </c>
      <c r="CJ448">
        <v>0</v>
      </c>
      <c r="CK448">
        <v>8</v>
      </c>
      <c r="CL448">
        <v>0</v>
      </c>
      <c r="CM448">
        <v>0</v>
      </c>
      <c r="CN448" t="s">
        <v>206</v>
      </c>
      <c r="CO448" t="s">
        <v>207</v>
      </c>
      <c r="CP448">
        <v>0</v>
      </c>
      <c r="CQ448">
        <v>0</v>
      </c>
      <c r="CR448">
        <v>0</v>
      </c>
      <c r="CS448">
        <v>108</v>
      </c>
      <c r="CT448">
        <v>400</v>
      </c>
      <c r="CU448" t="s">
        <v>206</v>
      </c>
      <c r="CV448">
        <v>0</v>
      </c>
      <c r="CW448">
        <v>0</v>
      </c>
      <c r="CX448">
        <v>843</v>
      </c>
      <c r="CY448">
        <v>8108</v>
      </c>
      <c r="CZ448" t="s">
        <v>219</v>
      </c>
      <c r="DA448">
        <f>Table1[[#This Row],[i- returnees internal present household]]+Table1[[#This Row],[k- abroad returnee household]]</f>
        <v>88</v>
      </c>
      <c r="DB448">
        <f>Table1[[#This Row],[i- returnees internal present individuals]]+Table1[[#This Row],[k- abroad returnee individuals]]</f>
        <v>488</v>
      </c>
      <c r="DC448" t="s">
        <v>219</v>
      </c>
      <c r="DD448">
        <v>88</v>
      </c>
      <c r="DE448">
        <v>488</v>
      </c>
      <c r="DF448">
        <v>15</v>
      </c>
      <c r="DG448">
        <v>75</v>
      </c>
      <c r="DH448" t="s">
        <v>262</v>
      </c>
      <c r="DI448" t="s">
        <v>374</v>
      </c>
      <c r="DJ448" t="s">
        <v>210</v>
      </c>
      <c r="DK448" t="s">
        <v>207</v>
      </c>
      <c r="DL448">
        <v>12</v>
      </c>
      <c r="DM448">
        <v>49</v>
      </c>
      <c r="DN448" t="s">
        <v>262</v>
      </c>
      <c r="DO448" t="s">
        <v>263</v>
      </c>
      <c r="DP448" t="s">
        <v>242</v>
      </c>
      <c r="DQ448" t="s">
        <v>207</v>
      </c>
      <c r="DR448">
        <v>8</v>
      </c>
      <c r="DS448">
        <v>16</v>
      </c>
      <c r="DT448" t="s">
        <v>262</v>
      </c>
      <c r="DU448" t="s">
        <v>371</v>
      </c>
      <c r="DV448" t="s">
        <v>364</v>
      </c>
      <c r="DW448" t="s">
        <v>207</v>
      </c>
      <c r="DX448">
        <v>5</v>
      </c>
      <c r="DY448">
        <v>10</v>
      </c>
      <c r="DZ448" t="s">
        <v>262</v>
      </c>
      <c r="EA448" t="s">
        <v>374</v>
      </c>
      <c r="EB448" t="s">
        <v>242</v>
      </c>
      <c r="EC448" t="s">
        <v>207</v>
      </c>
      <c r="ED448">
        <v>3</v>
      </c>
      <c r="EE448">
        <v>6</v>
      </c>
      <c r="EF448" t="s">
        <v>262</v>
      </c>
      <c r="EG448" t="s">
        <v>374</v>
      </c>
      <c r="EH448" t="s">
        <v>364</v>
      </c>
      <c r="EI448" t="s">
        <v>207</v>
      </c>
      <c r="EJ448">
        <v>45</v>
      </c>
      <c r="EK448">
        <v>332</v>
      </c>
      <c r="EL448" t="s">
        <v>206</v>
      </c>
      <c r="EM448">
        <v>0</v>
      </c>
      <c r="EN448">
        <v>0</v>
      </c>
      <c r="EO448">
        <v>0</v>
      </c>
      <c r="EP448">
        <v>0</v>
      </c>
      <c r="EQ448" t="s">
        <v>207</v>
      </c>
      <c r="ER448" t="s">
        <v>207</v>
      </c>
      <c r="ES448" t="s">
        <v>207</v>
      </c>
      <c r="ET448" t="s">
        <v>207</v>
      </c>
      <c r="EU448">
        <v>0</v>
      </c>
      <c r="EV448">
        <v>0</v>
      </c>
      <c r="EW448" t="s">
        <v>207</v>
      </c>
      <c r="EX448" t="s">
        <v>207</v>
      </c>
      <c r="EY448" t="s">
        <v>207</v>
      </c>
      <c r="EZ448" t="s">
        <v>207</v>
      </c>
      <c r="FA448">
        <v>0</v>
      </c>
      <c r="FB448">
        <v>0</v>
      </c>
      <c r="FC448" t="s">
        <v>207</v>
      </c>
      <c r="FD448" t="s">
        <v>207</v>
      </c>
      <c r="FE448" t="s">
        <v>207</v>
      </c>
      <c r="FF448" t="s">
        <v>207</v>
      </c>
      <c r="FG448">
        <v>0</v>
      </c>
      <c r="FH448">
        <v>0</v>
      </c>
      <c r="FI448" t="s">
        <v>207</v>
      </c>
      <c r="FJ448" t="s">
        <v>207</v>
      </c>
      <c r="FK448" t="s">
        <v>207</v>
      </c>
      <c r="FL448" t="s">
        <v>207</v>
      </c>
      <c r="FM448">
        <v>0</v>
      </c>
      <c r="FN448">
        <v>0</v>
      </c>
      <c r="FO448" t="s">
        <v>207</v>
      </c>
      <c r="FP448" t="s">
        <v>207</v>
      </c>
      <c r="FQ448" t="s">
        <v>207</v>
      </c>
      <c r="FR448" t="s">
        <v>207</v>
      </c>
      <c r="FS448">
        <v>0</v>
      </c>
      <c r="FT448">
        <v>0</v>
      </c>
      <c r="FU448">
        <v>23</v>
      </c>
      <c r="FV448">
        <v>100</v>
      </c>
      <c r="FW448">
        <v>20</v>
      </c>
      <c r="FX448">
        <v>56</v>
      </c>
      <c r="FY448">
        <v>0</v>
      </c>
      <c r="FZ448">
        <v>0</v>
      </c>
      <c r="GA448">
        <v>45</v>
      </c>
      <c r="GB448">
        <v>332</v>
      </c>
      <c r="GC448" t="s">
        <v>206</v>
      </c>
      <c r="GD448">
        <v>0</v>
      </c>
      <c r="GE448">
        <v>0</v>
      </c>
      <c r="GF448" t="s">
        <v>206</v>
      </c>
      <c r="GG448" t="s">
        <v>207</v>
      </c>
      <c r="GH448" t="s">
        <v>207</v>
      </c>
      <c r="GI448" t="s">
        <v>206</v>
      </c>
      <c r="GJ448" t="s">
        <v>207</v>
      </c>
      <c r="GK448" t="s">
        <v>206</v>
      </c>
      <c r="GL448">
        <v>0</v>
      </c>
      <c r="GM448">
        <v>0</v>
      </c>
      <c r="GN448" t="s">
        <v>206</v>
      </c>
      <c r="GO448" t="s">
        <v>237</v>
      </c>
      <c r="GP448" t="s">
        <v>211</v>
      </c>
      <c r="GQ448" t="s">
        <v>211</v>
      </c>
      <c r="GR448" t="s">
        <v>220</v>
      </c>
    </row>
    <row r="449" spans="1:200" x14ac:dyDescent="0.2">
      <c r="A449" t="s">
        <v>202</v>
      </c>
      <c r="B449" t="s">
        <v>203</v>
      </c>
      <c r="C449" t="s">
        <v>1015</v>
      </c>
      <c r="D449" t="s">
        <v>241</v>
      </c>
      <c r="E449" t="s">
        <v>1601</v>
      </c>
      <c r="F449" t="s">
        <v>241</v>
      </c>
      <c r="G449">
        <v>9</v>
      </c>
      <c r="H449">
        <v>9</v>
      </c>
      <c r="I449" t="s">
        <v>219</v>
      </c>
      <c r="J449">
        <v>849</v>
      </c>
      <c r="K449">
        <v>4605</v>
      </c>
      <c r="L449">
        <v>144</v>
      </c>
      <c r="M449">
        <v>759</v>
      </c>
      <c r="N449" t="s">
        <v>203</v>
      </c>
      <c r="O449" t="s">
        <v>241</v>
      </c>
      <c r="P449">
        <v>110</v>
      </c>
      <c r="Q449">
        <v>609</v>
      </c>
      <c r="R449" t="s">
        <v>203</v>
      </c>
      <c r="S449" t="s">
        <v>241</v>
      </c>
      <c r="T449">
        <v>63</v>
      </c>
      <c r="U449">
        <v>378</v>
      </c>
      <c r="V449" t="s">
        <v>203</v>
      </c>
      <c r="W449" t="s">
        <v>241</v>
      </c>
      <c r="X449">
        <v>153</v>
      </c>
      <c r="Y449">
        <v>780</v>
      </c>
      <c r="Z449" t="s">
        <v>203</v>
      </c>
      <c r="AA449" t="s">
        <v>241</v>
      </c>
      <c r="AB449">
        <v>83</v>
      </c>
      <c r="AC449">
        <v>450</v>
      </c>
      <c r="AD449" t="s">
        <v>203</v>
      </c>
      <c r="AE449" t="s">
        <v>241</v>
      </c>
      <c r="AF449">
        <v>55</v>
      </c>
      <c r="AG449">
        <v>285</v>
      </c>
      <c r="AH449" t="s">
        <v>203</v>
      </c>
      <c r="AI449" t="s">
        <v>241</v>
      </c>
      <c r="AJ449">
        <v>241</v>
      </c>
      <c r="AK449">
        <v>1344</v>
      </c>
      <c r="AL449" t="s">
        <v>219</v>
      </c>
      <c r="AM449">
        <v>215</v>
      </c>
      <c r="AN449">
        <v>1209</v>
      </c>
      <c r="AO449">
        <v>23</v>
      </c>
      <c r="AP449">
        <v>138</v>
      </c>
      <c r="AQ449" t="s">
        <v>208</v>
      </c>
      <c r="AR449" t="s">
        <v>209</v>
      </c>
      <c r="AS449">
        <v>63</v>
      </c>
      <c r="AT449">
        <v>378</v>
      </c>
      <c r="AU449" t="s">
        <v>208</v>
      </c>
      <c r="AV449" t="s">
        <v>209</v>
      </c>
      <c r="AW449">
        <v>49</v>
      </c>
      <c r="AX449">
        <v>213</v>
      </c>
      <c r="AY449" t="s">
        <v>208</v>
      </c>
      <c r="AZ449" t="s">
        <v>209</v>
      </c>
      <c r="BA449">
        <v>58</v>
      </c>
      <c r="BB449">
        <v>348</v>
      </c>
      <c r="BC449" t="s">
        <v>208</v>
      </c>
      <c r="BD449" t="s">
        <v>209</v>
      </c>
      <c r="BE449">
        <v>22</v>
      </c>
      <c r="BF449">
        <v>132</v>
      </c>
      <c r="BG449" t="s">
        <v>208</v>
      </c>
      <c r="BH449" t="s">
        <v>209</v>
      </c>
      <c r="BI449">
        <v>0</v>
      </c>
      <c r="BJ449">
        <v>0</v>
      </c>
      <c r="BK449">
        <v>759</v>
      </c>
      <c r="BL449">
        <v>0</v>
      </c>
      <c r="BM449">
        <v>0</v>
      </c>
      <c r="BN449">
        <v>0</v>
      </c>
      <c r="BO449" t="s">
        <v>206</v>
      </c>
      <c r="BP449">
        <v>509</v>
      </c>
      <c r="BQ449">
        <v>0</v>
      </c>
      <c r="BR449">
        <v>0</v>
      </c>
      <c r="BS449">
        <v>100</v>
      </c>
      <c r="BT449" t="s">
        <v>206</v>
      </c>
      <c r="BU449">
        <v>88</v>
      </c>
      <c r="BV449">
        <v>0</v>
      </c>
      <c r="BW449">
        <v>0</v>
      </c>
      <c r="BX449">
        <v>290</v>
      </c>
      <c r="BY449" t="s">
        <v>206</v>
      </c>
      <c r="BZ449">
        <v>626</v>
      </c>
      <c r="CA449">
        <v>0</v>
      </c>
      <c r="CB449">
        <v>0</v>
      </c>
      <c r="CC449">
        <v>154</v>
      </c>
      <c r="CD449" t="s">
        <v>206</v>
      </c>
      <c r="CE449">
        <v>197</v>
      </c>
      <c r="CF449">
        <v>0</v>
      </c>
      <c r="CG449">
        <v>0</v>
      </c>
      <c r="CH449">
        <v>253</v>
      </c>
      <c r="CI449" t="s">
        <v>206</v>
      </c>
      <c r="CJ449">
        <v>189</v>
      </c>
      <c r="CK449">
        <v>0</v>
      </c>
      <c r="CL449">
        <v>0</v>
      </c>
      <c r="CM449">
        <v>96</v>
      </c>
      <c r="CN449" t="s">
        <v>206</v>
      </c>
      <c r="CO449" t="s">
        <v>207</v>
      </c>
      <c r="CP449">
        <v>0</v>
      </c>
      <c r="CQ449">
        <v>0</v>
      </c>
      <c r="CR449">
        <v>0</v>
      </c>
      <c r="CS449">
        <v>849</v>
      </c>
      <c r="CT449">
        <v>4605</v>
      </c>
      <c r="CU449" t="s">
        <v>219</v>
      </c>
      <c r="CV449">
        <v>12</v>
      </c>
      <c r="CW449">
        <v>72</v>
      </c>
      <c r="CX449">
        <v>721</v>
      </c>
      <c r="CY449">
        <v>4326</v>
      </c>
      <c r="CZ449" t="s">
        <v>219</v>
      </c>
      <c r="DA449">
        <f>Table1[[#This Row],[i- returnees internal present household]]+Table1[[#This Row],[k- abroad returnee household]]</f>
        <v>779</v>
      </c>
      <c r="DB449">
        <f>Table1[[#This Row],[i- returnees internal present individuals]]+Table1[[#This Row],[k- abroad returnee individuals]]</f>
        <v>4784</v>
      </c>
      <c r="DC449" t="s">
        <v>219</v>
      </c>
      <c r="DD449">
        <v>499</v>
      </c>
      <c r="DE449">
        <v>3104</v>
      </c>
      <c r="DF449">
        <v>119</v>
      </c>
      <c r="DG449">
        <v>714</v>
      </c>
      <c r="DH449" t="s">
        <v>203</v>
      </c>
      <c r="DI449" t="s">
        <v>241</v>
      </c>
      <c r="DJ449" t="s">
        <v>210</v>
      </c>
      <c r="DK449" t="s">
        <v>207</v>
      </c>
      <c r="DL449">
        <v>79</v>
      </c>
      <c r="DM449">
        <v>474</v>
      </c>
      <c r="DN449" t="s">
        <v>203</v>
      </c>
      <c r="DO449" t="s">
        <v>241</v>
      </c>
      <c r="DP449" t="s">
        <v>210</v>
      </c>
      <c r="DQ449" t="s">
        <v>207</v>
      </c>
      <c r="DR449">
        <v>185</v>
      </c>
      <c r="DS449">
        <v>1110</v>
      </c>
      <c r="DT449" t="s">
        <v>203</v>
      </c>
      <c r="DU449" t="s">
        <v>241</v>
      </c>
      <c r="DV449" t="s">
        <v>210</v>
      </c>
      <c r="DW449" t="s">
        <v>207</v>
      </c>
      <c r="DX449">
        <v>36</v>
      </c>
      <c r="DY449">
        <v>216</v>
      </c>
      <c r="DZ449" t="s">
        <v>203</v>
      </c>
      <c r="EA449" t="s">
        <v>241</v>
      </c>
      <c r="EB449" t="s">
        <v>210</v>
      </c>
      <c r="EC449" t="s">
        <v>207</v>
      </c>
      <c r="ED449">
        <v>0</v>
      </c>
      <c r="EE449">
        <v>0</v>
      </c>
      <c r="EF449" t="s">
        <v>207</v>
      </c>
      <c r="EG449" t="s">
        <v>207</v>
      </c>
      <c r="EH449" t="s">
        <v>207</v>
      </c>
      <c r="EI449" t="s">
        <v>207</v>
      </c>
      <c r="EJ449">
        <v>80</v>
      </c>
      <c r="EK449">
        <v>590</v>
      </c>
      <c r="EL449" t="s">
        <v>219</v>
      </c>
      <c r="EM449">
        <v>280</v>
      </c>
      <c r="EN449">
        <v>1680</v>
      </c>
      <c r="EO449">
        <v>12</v>
      </c>
      <c r="EP449">
        <v>72</v>
      </c>
      <c r="EQ449" t="s">
        <v>208</v>
      </c>
      <c r="ER449" t="s">
        <v>209</v>
      </c>
      <c r="ES449" t="s">
        <v>210</v>
      </c>
      <c r="ET449" t="s">
        <v>207</v>
      </c>
      <c r="EU449">
        <v>23</v>
      </c>
      <c r="EV449">
        <v>138</v>
      </c>
      <c r="EW449" t="s">
        <v>208</v>
      </c>
      <c r="EX449" t="s">
        <v>209</v>
      </c>
      <c r="EY449" t="s">
        <v>210</v>
      </c>
      <c r="EZ449" t="s">
        <v>207</v>
      </c>
      <c r="FA449">
        <v>145</v>
      </c>
      <c r="FB449">
        <v>870</v>
      </c>
      <c r="FC449" t="s">
        <v>208</v>
      </c>
      <c r="FD449" t="s">
        <v>209</v>
      </c>
      <c r="FE449" t="s">
        <v>210</v>
      </c>
      <c r="FF449" t="s">
        <v>207</v>
      </c>
      <c r="FG449">
        <v>25</v>
      </c>
      <c r="FH449">
        <v>150</v>
      </c>
      <c r="FI449" t="s">
        <v>208</v>
      </c>
      <c r="FJ449" t="s">
        <v>209</v>
      </c>
      <c r="FK449" t="s">
        <v>210</v>
      </c>
      <c r="FL449" t="s">
        <v>207</v>
      </c>
      <c r="FM449">
        <v>55</v>
      </c>
      <c r="FN449">
        <v>330</v>
      </c>
      <c r="FO449" t="s">
        <v>208</v>
      </c>
      <c r="FP449" t="s">
        <v>209</v>
      </c>
      <c r="FQ449" t="s">
        <v>210</v>
      </c>
      <c r="FR449" t="s">
        <v>207</v>
      </c>
      <c r="FS449">
        <v>20</v>
      </c>
      <c r="FT449">
        <v>120</v>
      </c>
      <c r="FU449">
        <v>123</v>
      </c>
      <c r="FV449">
        <v>738</v>
      </c>
      <c r="FW449">
        <v>235</v>
      </c>
      <c r="FX449">
        <v>1410</v>
      </c>
      <c r="FY449">
        <v>321</v>
      </c>
      <c r="FZ449">
        <v>1926</v>
      </c>
      <c r="GA449">
        <v>100</v>
      </c>
      <c r="GB449">
        <v>710</v>
      </c>
      <c r="GC449" t="s">
        <v>219</v>
      </c>
      <c r="GD449">
        <v>36</v>
      </c>
      <c r="GE449">
        <v>216</v>
      </c>
      <c r="GF449" t="s">
        <v>219</v>
      </c>
      <c r="GG449" t="s">
        <v>203</v>
      </c>
      <c r="GH449" t="s">
        <v>241</v>
      </c>
      <c r="GI449" t="s">
        <v>219</v>
      </c>
      <c r="GJ449" t="s">
        <v>208</v>
      </c>
      <c r="GK449" t="s">
        <v>219</v>
      </c>
      <c r="GL449">
        <v>31</v>
      </c>
      <c r="GM449">
        <v>186</v>
      </c>
      <c r="GN449" t="s">
        <v>219</v>
      </c>
      <c r="GO449" t="s">
        <v>211</v>
      </c>
      <c r="GP449" t="s">
        <v>211</v>
      </c>
      <c r="GQ449" t="s">
        <v>211</v>
      </c>
      <c r="GR449" t="s">
        <v>1602</v>
      </c>
    </row>
    <row r="450" spans="1:200" x14ac:dyDescent="0.2">
      <c r="A450" t="s">
        <v>261</v>
      </c>
      <c r="B450" t="s">
        <v>262</v>
      </c>
      <c r="C450" t="s">
        <v>260</v>
      </c>
      <c r="D450" t="s">
        <v>263</v>
      </c>
      <c r="E450" t="s">
        <v>1603</v>
      </c>
      <c r="F450" t="s">
        <v>1604</v>
      </c>
      <c r="G450">
        <v>9</v>
      </c>
      <c r="H450">
        <v>9</v>
      </c>
      <c r="I450" t="s">
        <v>219</v>
      </c>
      <c r="J450">
        <v>142</v>
      </c>
      <c r="K450">
        <v>954</v>
      </c>
      <c r="L450">
        <v>0</v>
      </c>
      <c r="M450">
        <v>0</v>
      </c>
      <c r="N450" t="s">
        <v>207</v>
      </c>
      <c r="O450" t="s">
        <v>207</v>
      </c>
      <c r="P450">
        <v>0</v>
      </c>
      <c r="Q450">
        <v>0</v>
      </c>
      <c r="R450" t="s">
        <v>207</v>
      </c>
      <c r="S450" t="s">
        <v>207</v>
      </c>
      <c r="T450">
        <v>0</v>
      </c>
      <c r="U450">
        <v>0</v>
      </c>
      <c r="V450" t="s">
        <v>207</v>
      </c>
      <c r="W450" t="s">
        <v>207</v>
      </c>
      <c r="X450">
        <v>0</v>
      </c>
      <c r="Y450">
        <v>0</v>
      </c>
      <c r="Z450" t="s">
        <v>207</v>
      </c>
      <c r="AA450" t="s">
        <v>207</v>
      </c>
      <c r="AB450">
        <v>0</v>
      </c>
      <c r="AC450">
        <v>0</v>
      </c>
      <c r="AD450" t="s">
        <v>207</v>
      </c>
      <c r="AE450" t="s">
        <v>207</v>
      </c>
      <c r="AF450">
        <v>43</v>
      </c>
      <c r="AG450">
        <v>258</v>
      </c>
      <c r="AH450" t="s">
        <v>262</v>
      </c>
      <c r="AI450" t="s">
        <v>371</v>
      </c>
      <c r="AJ450">
        <v>99</v>
      </c>
      <c r="AK450">
        <v>696</v>
      </c>
      <c r="AL450" t="s">
        <v>206</v>
      </c>
      <c r="AM450">
        <v>0</v>
      </c>
      <c r="AN450">
        <v>0</v>
      </c>
      <c r="AO450">
        <v>0</v>
      </c>
      <c r="AP450">
        <v>0</v>
      </c>
      <c r="AQ450" t="s">
        <v>207</v>
      </c>
      <c r="AR450" t="s">
        <v>207</v>
      </c>
      <c r="AS450">
        <v>0</v>
      </c>
      <c r="AT450">
        <v>0</v>
      </c>
      <c r="AU450" t="s">
        <v>207</v>
      </c>
      <c r="AV450" t="s">
        <v>207</v>
      </c>
      <c r="AW450">
        <v>0</v>
      </c>
      <c r="AX450">
        <v>0</v>
      </c>
      <c r="AY450" t="s">
        <v>207</v>
      </c>
      <c r="AZ450" t="s">
        <v>207</v>
      </c>
      <c r="BA450">
        <v>0</v>
      </c>
      <c r="BB450">
        <v>0</v>
      </c>
      <c r="BC450" t="s">
        <v>207</v>
      </c>
      <c r="BD450" t="s">
        <v>207</v>
      </c>
      <c r="BE450">
        <v>0</v>
      </c>
      <c r="BF450">
        <v>0</v>
      </c>
      <c r="BG450" t="s">
        <v>207</v>
      </c>
      <c r="BH450" t="s">
        <v>207</v>
      </c>
      <c r="BI450">
        <v>0</v>
      </c>
      <c r="BJ450">
        <v>0</v>
      </c>
      <c r="BK450">
        <v>0</v>
      </c>
      <c r="BL450">
        <v>0</v>
      </c>
      <c r="BM450">
        <v>0</v>
      </c>
      <c r="BN450">
        <v>0</v>
      </c>
      <c r="BO450" t="s">
        <v>206</v>
      </c>
      <c r="BP450">
        <v>0</v>
      </c>
      <c r="BQ450">
        <v>0</v>
      </c>
      <c r="BR450">
        <v>0</v>
      </c>
      <c r="BS450">
        <v>0</v>
      </c>
      <c r="BT450" t="s">
        <v>206</v>
      </c>
      <c r="BU450">
        <v>0</v>
      </c>
      <c r="BV450">
        <v>0</v>
      </c>
      <c r="BW450">
        <v>0</v>
      </c>
      <c r="BX450">
        <v>0</v>
      </c>
      <c r="BY450" t="s">
        <v>206</v>
      </c>
      <c r="BZ450">
        <v>0</v>
      </c>
      <c r="CA450">
        <v>0</v>
      </c>
      <c r="CB450">
        <v>0</v>
      </c>
      <c r="CC450">
        <v>0</v>
      </c>
      <c r="CD450" t="s">
        <v>206</v>
      </c>
      <c r="CE450">
        <v>0</v>
      </c>
      <c r="CF450">
        <v>0</v>
      </c>
      <c r="CG450">
        <v>0</v>
      </c>
      <c r="CH450">
        <v>0</v>
      </c>
      <c r="CI450" t="s">
        <v>206</v>
      </c>
      <c r="CJ450">
        <v>0</v>
      </c>
      <c r="CK450">
        <v>0</v>
      </c>
      <c r="CL450">
        <v>258</v>
      </c>
      <c r="CM450">
        <v>0</v>
      </c>
      <c r="CN450" t="s">
        <v>206</v>
      </c>
      <c r="CO450" t="s">
        <v>207</v>
      </c>
      <c r="CP450">
        <v>0</v>
      </c>
      <c r="CQ450">
        <v>0</v>
      </c>
      <c r="CR450">
        <v>0</v>
      </c>
      <c r="CS450">
        <v>142</v>
      </c>
      <c r="CT450">
        <v>954</v>
      </c>
      <c r="CU450" t="s">
        <v>219</v>
      </c>
      <c r="CV450">
        <v>21</v>
      </c>
      <c r="CW450">
        <v>126</v>
      </c>
      <c r="CX450">
        <v>1093</v>
      </c>
      <c r="CY450">
        <v>6558</v>
      </c>
      <c r="CZ450" t="s">
        <v>219</v>
      </c>
      <c r="DA450">
        <f>Table1[[#This Row],[i- returnees internal present household]]+Table1[[#This Row],[k- abroad returnee household]]</f>
        <v>38</v>
      </c>
      <c r="DB450">
        <f>Table1[[#This Row],[i- returnees internal present individuals]]+Table1[[#This Row],[k- abroad returnee individuals]]</f>
        <v>250</v>
      </c>
      <c r="DC450" t="s">
        <v>219</v>
      </c>
      <c r="DD450">
        <v>38</v>
      </c>
      <c r="DE450">
        <v>250</v>
      </c>
      <c r="DF450">
        <v>7</v>
      </c>
      <c r="DG450">
        <v>42</v>
      </c>
      <c r="DH450" t="s">
        <v>262</v>
      </c>
      <c r="DI450" t="s">
        <v>263</v>
      </c>
      <c r="DJ450" t="s">
        <v>242</v>
      </c>
      <c r="DK450" t="s">
        <v>207</v>
      </c>
      <c r="DL450">
        <v>0</v>
      </c>
      <c r="DM450">
        <v>0</v>
      </c>
      <c r="DN450" t="s">
        <v>207</v>
      </c>
      <c r="DO450" t="s">
        <v>207</v>
      </c>
      <c r="DP450" t="s">
        <v>207</v>
      </c>
      <c r="DQ450" t="s">
        <v>207</v>
      </c>
      <c r="DR450">
        <v>0</v>
      </c>
      <c r="DS450">
        <v>0</v>
      </c>
      <c r="DT450" t="s">
        <v>207</v>
      </c>
      <c r="DU450" t="s">
        <v>207</v>
      </c>
      <c r="DV450" t="s">
        <v>207</v>
      </c>
      <c r="DW450" t="s">
        <v>207</v>
      </c>
      <c r="DX450">
        <v>6</v>
      </c>
      <c r="DY450">
        <v>36</v>
      </c>
      <c r="DZ450" t="s">
        <v>262</v>
      </c>
      <c r="EA450" t="s">
        <v>263</v>
      </c>
      <c r="EB450" t="s">
        <v>242</v>
      </c>
      <c r="EC450" t="s">
        <v>207</v>
      </c>
      <c r="ED450">
        <v>4</v>
      </c>
      <c r="EE450">
        <v>24</v>
      </c>
      <c r="EF450" t="s">
        <v>262</v>
      </c>
      <c r="EG450" t="s">
        <v>371</v>
      </c>
      <c r="EH450" t="s">
        <v>242</v>
      </c>
      <c r="EI450" t="s">
        <v>207</v>
      </c>
      <c r="EJ450">
        <v>21</v>
      </c>
      <c r="EK450">
        <v>148</v>
      </c>
      <c r="EL450" t="s">
        <v>206</v>
      </c>
      <c r="EM450">
        <v>0</v>
      </c>
      <c r="EN450">
        <v>0</v>
      </c>
      <c r="EO450">
        <v>0</v>
      </c>
      <c r="EP450">
        <v>0</v>
      </c>
      <c r="EQ450" t="s">
        <v>207</v>
      </c>
      <c r="ER450" t="s">
        <v>207</v>
      </c>
      <c r="ES450" t="s">
        <v>207</v>
      </c>
      <c r="ET450" t="s">
        <v>207</v>
      </c>
      <c r="EU450">
        <v>0</v>
      </c>
      <c r="EV450">
        <v>0</v>
      </c>
      <c r="EW450" t="s">
        <v>207</v>
      </c>
      <c r="EX450" t="s">
        <v>207</v>
      </c>
      <c r="EY450" t="s">
        <v>207</v>
      </c>
      <c r="EZ450" t="s">
        <v>207</v>
      </c>
      <c r="FA450">
        <v>0</v>
      </c>
      <c r="FB450">
        <v>0</v>
      </c>
      <c r="FC450" t="s">
        <v>207</v>
      </c>
      <c r="FD450" t="s">
        <v>207</v>
      </c>
      <c r="FE450" t="s">
        <v>207</v>
      </c>
      <c r="FF450" t="s">
        <v>207</v>
      </c>
      <c r="FG450">
        <v>0</v>
      </c>
      <c r="FH450">
        <v>0</v>
      </c>
      <c r="FI450" t="s">
        <v>207</v>
      </c>
      <c r="FJ450" t="s">
        <v>207</v>
      </c>
      <c r="FK450" t="s">
        <v>207</v>
      </c>
      <c r="FL450" t="s">
        <v>207</v>
      </c>
      <c r="FM450">
        <v>0</v>
      </c>
      <c r="FN450">
        <v>0</v>
      </c>
      <c r="FO450" t="s">
        <v>207</v>
      </c>
      <c r="FP450" t="s">
        <v>207</v>
      </c>
      <c r="FQ450" t="s">
        <v>207</v>
      </c>
      <c r="FR450" t="s">
        <v>207</v>
      </c>
      <c r="FS450">
        <v>0</v>
      </c>
      <c r="FT450">
        <v>0</v>
      </c>
      <c r="FU450">
        <v>10</v>
      </c>
      <c r="FV450">
        <v>60</v>
      </c>
      <c r="FW450">
        <v>5</v>
      </c>
      <c r="FX450">
        <v>27</v>
      </c>
      <c r="FY450">
        <v>2</v>
      </c>
      <c r="FZ450">
        <v>15</v>
      </c>
      <c r="GA450">
        <v>21</v>
      </c>
      <c r="GB450">
        <v>148</v>
      </c>
      <c r="GC450" t="s">
        <v>206</v>
      </c>
      <c r="GD450">
        <v>0</v>
      </c>
      <c r="GE450">
        <v>0</v>
      </c>
      <c r="GF450" t="s">
        <v>206</v>
      </c>
      <c r="GG450" t="s">
        <v>207</v>
      </c>
      <c r="GH450" t="s">
        <v>207</v>
      </c>
      <c r="GI450" t="s">
        <v>206</v>
      </c>
      <c r="GJ450" t="s">
        <v>207</v>
      </c>
      <c r="GK450" t="s">
        <v>219</v>
      </c>
      <c r="GL450">
        <v>15</v>
      </c>
      <c r="GM450">
        <v>101</v>
      </c>
      <c r="GN450" t="s">
        <v>206</v>
      </c>
      <c r="GO450" t="s">
        <v>211</v>
      </c>
      <c r="GP450" t="s">
        <v>211</v>
      </c>
      <c r="GQ450" t="s">
        <v>211</v>
      </c>
      <c r="GR450" t="s">
        <v>1605</v>
      </c>
    </row>
    <row r="451" spans="1:200" x14ac:dyDescent="0.2">
      <c r="A451" t="s">
        <v>389</v>
      </c>
      <c r="B451" t="s">
        <v>235</v>
      </c>
      <c r="C451" t="s">
        <v>444</v>
      </c>
      <c r="D451" t="s">
        <v>392</v>
      </c>
      <c r="E451" t="s">
        <v>1606</v>
      </c>
      <c r="F451" t="s">
        <v>1607</v>
      </c>
      <c r="G451">
        <v>9</v>
      </c>
      <c r="H451">
        <v>9</v>
      </c>
      <c r="I451" t="s">
        <v>206</v>
      </c>
      <c r="J451">
        <v>0</v>
      </c>
      <c r="K451">
        <v>0</v>
      </c>
      <c r="L451">
        <v>0</v>
      </c>
      <c r="M451">
        <v>0</v>
      </c>
      <c r="N451" t="s">
        <v>207</v>
      </c>
      <c r="O451" t="s">
        <v>207</v>
      </c>
      <c r="P451">
        <v>0</v>
      </c>
      <c r="Q451">
        <v>0</v>
      </c>
      <c r="R451" t="s">
        <v>207</v>
      </c>
      <c r="S451" t="s">
        <v>207</v>
      </c>
      <c r="T451">
        <v>0</v>
      </c>
      <c r="U451">
        <v>0</v>
      </c>
      <c r="V451" t="s">
        <v>207</v>
      </c>
      <c r="W451" t="s">
        <v>207</v>
      </c>
      <c r="X451">
        <v>0</v>
      </c>
      <c r="Y451">
        <v>0</v>
      </c>
      <c r="Z451" t="s">
        <v>207</v>
      </c>
      <c r="AA451" t="s">
        <v>207</v>
      </c>
      <c r="AB451">
        <v>0</v>
      </c>
      <c r="AC451">
        <v>0</v>
      </c>
      <c r="AD451" t="s">
        <v>207</v>
      </c>
      <c r="AE451" t="s">
        <v>207</v>
      </c>
      <c r="AF451">
        <v>0</v>
      </c>
      <c r="AG451">
        <v>0</v>
      </c>
      <c r="AH451" t="s">
        <v>207</v>
      </c>
      <c r="AI451" t="s">
        <v>207</v>
      </c>
      <c r="AJ451">
        <v>0</v>
      </c>
      <c r="AK451">
        <v>0</v>
      </c>
      <c r="AL451" t="s">
        <v>206</v>
      </c>
      <c r="AM451">
        <v>0</v>
      </c>
      <c r="AN451">
        <v>0</v>
      </c>
      <c r="AO451">
        <v>0</v>
      </c>
      <c r="AP451">
        <v>0</v>
      </c>
      <c r="AQ451" t="s">
        <v>207</v>
      </c>
      <c r="AR451" t="s">
        <v>207</v>
      </c>
      <c r="AS451">
        <v>0</v>
      </c>
      <c r="AT451">
        <v>0</v>
      </c>
      <c r="AU451" t="s">
        <v>207</v>
      </c>
      <c r="AV451" t="s">
        <v>207</v>
      </c>
      <c r="AW451">
        <v>0</v>
      </c>
      <c r="AX451">
        <v>0</v>
      </c>
      <c r="AY451" t="s">
        <v>207</v>
      </c>
      <c r="AZ451" t="s">
        <v>207</v>
      </c>
      <c r="BA451">
        <v>0</v>
      </c>
      <c r="BB451">
        <v>0</v>
      </c>
      <c r="BC451" t="s">
        <v>207</v>
      </c>
      <c r="BD451" t="s">
        <v>207</v>
      </c>
      <c r="BE451">
        <v>0</v>
      </c>
      <c r="BF451">
        <v>0</v>
      </c>
      <c r="BG451" t="s">
        <v>207</v>
      </c>
      <c r="BH451" t="s">
        <v>207</v>
      </c>
      <c r="BI451">
        <v>0</v>
      </c>
      <c r="BJ451">
        <v>0</v>
      </c>
      <c r="BK451">
        <v>0</v>
      </c>
      <c r="BL451">
        <v>0</v>
      </c>
      <c r="BM451">
        <v>0</v>
      </c>
      <c r="BN451">
        <v>0</v>
      </c>
      <c r="BO451" t="s">
        <v>206</v>
      </c>
      <c r="BP451">
        <v>0</v>
      </c>
      <c r="BQ451">
        <v>0</v>
      </c>
      <c r="BR451">
        <v>0</v>
      </c>
      <c r="BS451">
        <v>0</v>
      </c>
      <c r="BT451" t="s">
        <v>206</v>
      </c>
      <c r="BU451">
        <v>0</v>
      </c>
      <c r="BV451">
        <v>0</v>
      </c>
      <c r="BW451">
        <v>0</v>
      </c>
      <c r="BX451">
        <v>0</v>
      </c>
      <c r="BY451" t="s">
        <v>206</v>
      </c>
      <c r="BZ451">
        <v>0</v>
      </c>
      <c r="CA451">
        <v>0</v>
      </c>
      <c r="CB451">
        <v>0</v>
      </c>
      <c r="CC451">
        <v>0</v>
      </c>
      <c r="CD451" t="s">
        <v>206</v>
      </c>
      <c r="CE451">
        <v>0</v>
      </c>
      <c r="CF451">
        <v>0</v>
      </c>
      <c r="CG451">
        <v>0</v>
      </c>
      <c r="CH451">
        <v>0</v>
      </c>
      <c r="CI451" t="s">
        <v>206</v>
      </c>
      <c r="CJ451">
        <v>0</v>
      </c>
      <c r="CK451">
        <v>0</v>
      </c>
      <c r="CL451">
        <v>0</v>
      </c>
      <c r="CM451">
        <v>0</v>
      </c>
      <c r="CN451" t="s">
        <v>206</v>
      </c>
      <c r="CO451" t="s">
        <v>207</v>
      </c>
      <c r="CP451">
        <v>0</v>
      </c>
      <c r="CQ451">
        <v>0</v>
      </c>
      <c r="CR451">
        <v>0</v>
      </c>
      <c r="CS451">
        <v>0</v>
      </c>
      <c r="CT451">
        <v>0</v>
      </c>
      <c r="CU451" t="s">
        <v>206</v>
      </c>
      <c r="CV451">
        <v>0</v>
      </c>
      <c r="CW451">
        <v>0</v>
      </c>
      <c r="CX451">
        <v>0</v>
      </c>
      <c r="CY451">
        <v>0</v>
      </c>
      <c r="CZ451" t="s">
        <v>219</v>
      </c>
      <c r="DA451">
        <f>Table1[[#This Row],[i- returnees internal present household]]+Table1[[#This Row],[k- abroad returnee household]]</f>
        <v>1828</v>
      </c>
      <c r="DB451">
        <f>Table1[[#This Row],[i- returnees internal present individuals]]+Table1[[#This Row],[k- abroad returnee individuals]]</f>
        <v>10950</v>
      </c>
      <c r="DC451" t="s">
        <v>219</v>
      </c>
      <c r="DD451">
        <v>1699</v>
      </c>
      <c r="DE451">
        <v>10260</v>
      </c>
      <c r="DF451">
        <v>0</v>
      </c>
      <c r="DG451">
        <v>0</v>
      </c>
      <c r="DH451" t="s">
        <v>207</v>
      </c>
      <c r="DI451" t="s">
        <v>207</v>
      </c>
      <c r="DJ451" t="s">
        <v>207</v>
      </c>
      <c r="DK451" t="s">
        <v>207</v>
      </c>
      <c r="DL451">
        <v>0</v>
      </c>
      <c r="DM451">
        <v>0</v>
      </c>
      <c r="DN451" t="s">
        <v>207</v>
      </c>
      <c r="DO451" t="s">
        <v>207</v>
      </c>
      <c r="DP451" t="s">
        <v>207</v>
      </c>
      <c r="DQ451" t="s">
        <v>207</v>
      </c>
      <c r="DR451">
        <v>624</v>
      </c>
      <c r="DS451">
        <v>3744</v>
      </c>
      <c r="DT451" t="s">
        <v>235</v>
      </c>
      <c r="DU451" t="s">
        <v>454</v>
      </c>
      <c r="DV451" t="s">
        <v>210</v>
      </c>
      <c r="DW451" t="s">
        <v>207</v>
      </c>
      <c r="DX451">
        <v>940</v>
      </c>
      <c r="DY451">
        <v>5640</v>
      </c>
      <c r="DZ451" t="s">
        <v>235</v>
      </c>
      <c r="EA451" t="s">
        <v>236</v>
      </c>
      <c r="EB451" t="s">
        <v>210</v>
      </c>
      <c r="EC451" t="s">
        <v>207</v>
      </c>
      <c r="ED451">
        <v>63</v>
      </c>
      <c r="EE451">
        <v>372</v>
      </c>
      <c r="EF451" t="s">
        <v>235</v>
      </c>
      <c r="EG451" t="s">
        <v>445</v>
      </c>
      <c r="EH451" t="s">
        <v>210</v>
      </c>
      <c r="EI451" t="s">
        <v>207</v>
      </c>
      <c r="EJ451">
        <v>72</v>
      </c>
      <c r="EK451">
        <v>504</v>
      </c>
      <c r="EL451" t="s">
        <v>219</v>
      </c>
      <c r="EM451">
        <v>129</v>
      </c>
      <c r="EN451">
        <v>690</v>
      </c>
      <c r="EO451">
        <v>0</v>
      </c>
      <c r="EP451">
        <v>0</v>
      </c>
      <c r="EQ451" t="s">
        <v>207</v>
      </c>
      <c r="ER451" t="s">
        <v>207</v>
      </c>
      <c r="ES451" t="s">
        <v>207</v>
      </c>
      <c r="ET451" t="s">
        <v>207</v>
      </c>
      <c r="EU451">
        <v>0</v>
      </c>
      <c r="EV451">
        <v>0</v>
      </c>
      <c r="EW451" t="s">
        <v>207</v>
      </c>
      <c r="EX451" t="s">
        <v>207</v>
      </c>
      <c r="EY451" t="s">
        <v>207</v>
      </c>
      <c r="EZ451" t="s">
        <v>207</v>
      </c>
      <c r="FA451">
        <v>49</v>
      </c>
      <c r="FB451">
        <v>258</v>
      </c>
      <c r="FC451" t="s">
        <v>281</v>
      </c>
      <c r="FD451" t="s">
        <v>282</v>
      </c>
      <c r="FE451" t="s">
        <v>210</v>
      </c>
      <c r="FF451" t="s">
        <v>207</v>
      </c>
      <c r="FG451">
        <v>66</v>
      </c>
      <c r="FH451">
        <v>348</v>
      </c>
      <c r="FI451" t="s">
        <v>277</v>
      </c>
      <c r="FJ451" t="s">
        <v>278</v>
      </c>
      <c r="FK451" t="s">
        <v>210</v>
      </c>
      <c r="FL451" t="s">
        <v>207</v>
      </c>
      <c r="FM451">
        <v>8</v>
      </c>
      <c r="FN451">
        <v>42</v>
      </c>
      <c r="FO451" t="s">
        <v>279</v>
      </c>
      <c r="FP451" t="s">
        <v>414</v>
      </c>
      <c r="FQ451" t="s">
        <v>210</v>
      </c>
      <c r="FR451" t="s">
        <v>207</v>
      </c>
      <c r="FS451">
        <v>6</v>
      </c>
      <c r="FT451">
        <v>42</v>
      </c>
      <c r="FU451">
        <v>1095</v>
      </c>
      <c r="FV451">
        <v>6474</v>
      </c>
      <c r="FW451">
        <v>547</v>
      </c>
      <c r="FX451">
        <v>3282</v>
      </c>
      <c r="FY451">
        <v>108</v>
      </c>
      <c r="FZ451">
        <v>648</v>
      </c>
      <c r="GA451">
        <v>78</v>
      </c>
      <c r="GB451">
        <v>546</v>
      </c>
      <c r="GC451" t="s">
        <v>219</v>
      </c>
      <c r="GD451">
        <v>41</v>
      </c>
      <c r="GE451">
        <v>229</v>
      </c>
      <c r="GF451" t="s">
        <v>219</v>
      </c>
      <c r="GG451" t="s">
        <v>235</v>
      </c>
      <c r="GH451" t="s">
        <v>392</v>
      </c>
      <c r="GI451" t="s">
        <v>219</v>
      </c>
      <c r="GJ451" t="s">
        <v>277</v>
      </c>
      <c r="GK451" t="s">
        <v>206</v>
      </c>
      <c r="GL451">
        <v>0</v>
      </c>
      <c r="GM451">
        <v>0</v>
      </c>
      <c r="GN451" t="s">
        <v>219</v>
      </c>
      <c r="GO451" t="s">
        <v>237</v>
      </c>
      <c r="GP451" t="s">
        <v>212</v>
      </c>
      <c r="GQ451" t="s">
        <v>212</v>
      </c>
      <c r="GR451" t="s">
        <v>1608</v>
      </c>
    </row>
    <row r="452" spans="1:200" x14ac:dyDescent="0.2">
      <c r="A452" t="s">
        <v>261</v>
      </c>
      <c r="B452" t="s">
        <v>262</v>
      </c>
      <c r="C452" t="s">
        <v>1610</v>
      </c>
      <c r="D452" t="s">
        <v>374</v>
      </c>
      <c r="E452" t="s">
        <v>1609</v>
      </c>
      <c r="F452" t="s">
        <v>1611</v>
      </c>
      <c r="G452">
        <v>9</v>
      </c>
      <c r="H452">
        <v>9</v>
      </c>
      <c r="I452" t="s">
        <v>219</v>
      </c>
      <c r="J452">
        <v>72</v>
      </c>
      <c r="K452">
        <v>395</v>
      </c>
      <c r="L452">
        <v>8</v>
      </c>
      <c r="M452">
        <v>43</v>
      </c>
      <c r="N452" t="s">
        <v>262</v>
      </c>
      <c r="O452" t="s">
        <v>371</v>
      </c>
      <c r="P452">
        <v>11</v>
      </c>
      <c r="Q452">
        <v>62</v>
      </c>
      <c r="R452" t="s">
        <v>262</v>
      </c>
      <c r="S452" t="s">
        <v>263</v>
      </c>
      <c r="T452">
        <v>0</v>
      </c>
      <c r="U452">
        <v>0</v>
      </c>
      <c r="V452" t="s">
        <v>207</v>
      </c>
      <c r="W452" t="s">
        <v>207</v>
      </c>
      <c r="X452">
        <v>13</v>
      </c>
      <c r="Y452">
        <v>69</v>
      </c>
      <c r="Z452" t="s">
        <v>253</v>
      </c>
      <c r="AA452" t="s">
        <v>254</v>
      </c>
      <c r="AB452">
        <v>7</v>
      </c>
      <c r="AC452">
        <v>40</v>
      </c>
      <c r="AD452" t="s">
        <v>262</v>
      </c>
      <c r="AE452" t="s">
        <v>371</v>
      </c>
      <c r="AF452">
        <v>17</v>
      </c>
      <c r="AG452">
        <v>91</v>
      </c>
      <c r="AH452" t="s">
        <v>262</v>
      </c>
      <c r="AI452" t="s">
        <v>263</v>
      </c>
      <c r="AJ452">
        <v>16</v>
      </c>
      <c r="AK452">
        <v>90</v>
      </c>
      <c r="AL452" t="s">
        <v>219</v>
      </c>
      <c r="AM452">
        <v>25</v>
      </c>
      <c r="AN452">
        <v>126</v>
      </c>
      <c r="AO452">
        <v>9</v>
      </c>
      <c r="AP452">
        <v>45</v>
      </c>
      <c r="AQ452" t="s">
        <v>279</v>
      </c>
      <c r="AR452" t="s">
        <v>414</v>
      </c>
      <c r="AS452">
        <v>0</v>
      </c>
      <c r="AT452">
        <v>0</v>
      </c>
      <c r="AU452" t="s">
        <v>207</v>
      </c>
      <c r="AV452" t="s">
        <v>207</v>
      </c>
      <c r="AW452">
        <v>6</v>
      </c>
      <c r="AX452">
        <v>30</v>
      </c>
      <c r="AY452" t="s">
        <v>281</v>
      </c>
      <c r="AZ452" t="s">
        <v>484</v>
      </c>
      <c r="BA452">
        <v>0</v>
      </c>
      <c r="BB452">
        <v>0</v>
      </c>
      <c r="BC452" t="s">
        <v>207</v>
      </c>
      <c r="BD452" t="s">
        <v>207</v>
      </c>
      <c r="BE452">
        <v>8</v>
      </c>
      <c r="BF452">
        <v>40</v>
      </c>
      <c r="BG452" t="s">
        <v>279</v>
      </c>
      <c r="BH452" t="s">
        <v>414</v>
      </c>
      <c r="BI452">
        <v>2</v>
      </c>
      <c r="BJ452">
        <v>11</v>
      </c>
      <c r="BK452">
        <v>43</v>
      </c>
      <c r="BL452">
        <v>0</v>
      </c>
      <c r="BM452">
        <v>0</v>
      </c>
      <c r="BN452">
        <v>0</v>
      </c>
      <c r="BO452" t="s">
        <v>206</v>
      </c>
      <c r="BP452">
        <v>29</v>
      </c>
      <c r="BQ452">
        <v>0</v>
      </c>
      <c r="BR452">
        <v>0</v>
      </c>
      <c r="BS452">
        <v>33</v>
      </c>
      <c r="BT452" t="s">
        <v>206</v>
      </c>
      <c r="BU452">
        <v>0</v>
      </c>
      <c r="BV452">
        <v>0</v>
      </c>
      <c r="BW452">
        <v>0</v>
      </c>
      <c r="BX452">
        <v>0</v>
      </c>
      <c r="BY452" t="s">
        <v>206</v>
      </c>
      <c r="BZ452">
        <v>0</v>
      </c>
      <c r="CA452">
        <v>47</v>
      </c>
      <c r="CB452">
        <v>0</v>
      </c>
      <c r="CC452">
        <v>22</v>
      </c>
      <c r="CD452" t="s">
        <v>206</v>
      </c>
      <c r="CE452">
        <v>0</v>
      </c>
      <c r="CF452">
        <v>0</v>
      </c>
      <c r="CG452">
        <v>40</v>
      </c>
      <c r="CH452">
        <v>0</v>
      </c>
      <c r="CI452" t="s">
        <v>206</v>
      </c>
      <c r="CJ452">
        <v>0</v>
      </c>
      <c r="CK452">
        <v>0</v>
      </c>
      <c r="CL452">
        <v>62</v>
      </c>
      <c r="CM452">
        <v>29</v>
      </c>
      <c r="CN452" t="s">
        <v>206</v>
      </c>
      <c r="CO452" t="s">
        <v>207</v>
      </c>
      <c r="CP452">
        <v>0</v>
      </c>
      <c r="CQ452">
        <v>0</v>
      </c>
      <c r="CR452">
        <v>0</v>
      </c>
      <c r="CS452">
        <v>72</v>
      </c>
      <c r="CT452">
        <v>395</v>
      </c>
      <c r="CU452" t="s">
        <v>206</v>
      </c>
      <c r="CV452">
        <v>0</v>
      </c>
      <c r="CW452">
        <v>0</v>
      </c>
      <c r="CX452">
        <v>1234</v>
      </c>
      <c r="CY452">
        <v>6170</v>
      </c>
      <c r="CZ452" t="s">
        <v>219</v>
      </c>
      <c r="DA452">
        <f>Table1[[#This Row],[i- returnees internal present household]]+Table1[[#This Row],[k- abroad returnee household]]</f>
        <v>33</v>
      </c>
      <c r="DB452">
        <f>Table1[[#This Row],[i- returnees internal present individuals]]+Table1[[#This Row],[k- abroad returnee individuals]]</f>
        <v>175</v>
      </c>
      <c r="DC452" t="s">
        <v>219</v>
      </c>
      <c r="DD452">
        <v>24</v>
      </c>
      <c r="DE452">
        <v>124</v>
      </c>
      <c r="DF452">
        <v>6</v>
      </c>
      <c r="DG452">
        <v>30</v>
      </c>
      <c r="DH452" t="s">
        <v>262</v>
      </c>
      <c r="DI452" t="s">
        <v>371</v>
      </c>
      <c r="DJ452" t="s">
        <v>210</v>
      </c>
      <c r="DK452" t="s">
        <v>207</v>
      </c>
      <c r="DL452">
        <v>2</v>
      </c>
      <c r="DM452">
        <v>10</v>
      </c>
      <c r="DN452" t="s">
        <v>262</v>
      </c>
      <c r="DO452" t="s">
        <v>263</v>
      </c>
      <c r="DP452" t="s">
        <v>364</v>
      </c>
      <c r="DQ452" t="s">
        <v>207</v>
      </c>
      <c r="DR452">
        <v>3</v>
      </c>
      <c r="DS452">
        <v>15</v>
      </c>
      <c r="DT452" t="s">
        <v>262</v>
      </c>
      <c r="DU452" t="s">
        <v>263</v>
      </c>
      <c r="DV452" t="s">
        <v>210</v>
      </c>
      <c r="DW452" t="s">
        <v>207</v>
      </c>
      <c r="DX452">
        <v>4</v>
      </c>
      <c r="DY452">
        <v>20</v>
      </c>
      <c r="DZ452" t="s">
        <v>262</v>
      </c>
      <c r="EA452" t="s">
        <v>263</v>
      </c>
      <c r="EB452" t="s">
        <v>210</v>
      </c>
      <c r="EC452" t="s">
        <v>207</v>
      </c>
      <c r="ED452">
        <v>7</v>
      </c>
      <c r="EE452">
        <v>35</v>
      </c>
      <c r="EF452" t="s">
        <v>262</v>
      </c>
      <c r="EG452" t="s">
        <v>263</v>
      </c>
      <c r="EH452" t="s">
        <v>242</v>
      </c>
      <c r="EI452" t="s">
        <v>207</v>
      </c>
      <c r="EJ452">
        <v>2</v>
      </c>
      <c r="EK452">
        <v>14</v>
      </c>
      <c r="EL452" t="s">
        <v>219</v>
      </c>
      <c r="EM452">
        <v>9</v>
      </c>
      <c r="EN452">
        <v>51</v>
      </c>
      <c r="EO452">
        <v>2</v>
      </c>
      <c r="EP452">
        <v>10</v>
      </c>
      <c r="EQ452" t="s">
        <v>279</v>
      </c>
      <c r="ER452" t="s">
        <v>414</v>
      </c>
      <c r="ES452" t="s">
        <v>364</v>
      </c>
      <c r="ET452" t="s">
        <v>207</v>
      </c>
      <c r="EU452">
        <v>0</v>
      </c>
      <c r="EV452">
        <v>0</v>
      </c>
      <c r="EW452" t="s">
        <v>207</v>
      </c>
      <c r="EX452" t="s">
        <v>207</v>
      </c>
      <c r="EY452" t="s">
        <v>207</v>
      </c>
      <c r="EZ452" t="s">
        <v>207</v>
      </c>
      <c r="FA452">
        <v>1</v>
      </c>
      <c r="FB452">
        <v>5</v>
      </c>
      <c r="FC452" t="s">
        <v>279</v>
      </c>
      <c r="FD452" t="s">
        <v>414</v>
      </c>
      <c r="FE452" t="s">
        <v>210</v>
      </c>
      <c r="FF452" t="s">
        <v>207</v>
      </c>
      <c r="FG452">
        <v>0</v>
      </c>
      <c r="FH452">
        <v>0</v>
      </c>
      <c r="FI452" t="s">
        <v>207</v>
      </c>
      <c r="FJ452" t="s">
        <v>207</v>
      </c>
      <c r="FK452" t="s">
        <v>207</v>
      </c>
      <c r="FL452" t="s">
        <v>207</v>
      </c>
      <c r="FM452">
        <v>3</v>
      </c>
      <c r="FN452">
        <v>15</v>
      </c>
      <c r="FO452" t="s">
        <v>281</v>
      </c>
      <c r="FP452" t="s">
        <v>484</v>
      </c>
      <c r="FQ452" t="s">
        <v>242</v>
      </c>
      <c r="FR452" t="s">
        <v>207</v>
      </c>
      <c r="FS452">
        <v>3</v>
      </c>
      <c r="FT452">
        <v>21</v>
      </c>
      <c r="FU452">
        <v>22</v>
      </c>
      <c r="FV452">
        <v>110</v>
      </c>
      <c r="FW452">
        <v>4</v>
      </c>
      <c r="FX452">
        <v>20</v>
      </c>
      <c r="FY452">
        <v>2</v>
      </c>
      <c r="FZ452">
        <v>10</v>
      </c>
      <c r="GA452">
        <v>5</v>
      </c>
      <c r="GB452">
        <v>35</v>
      </c>
      <c r="GC452" t="s">
        <v>219</v>
      </c>
      <c r="GD452">
        <v>42</v>
      </c>
      <c r="GE452">
        <v>212</v>
      </c>
      <c r="GF452" t="s">
        <v>219</v>
      </c>
      <c r="GG452" t="s">
        <v>253</v>
      </c>
      <c r="GH452" t="s">
        <v>254</v>
      </c>
      <c r="GI452" t="s">
        <v>219</v>
      </c>
      <c r="GJ452" t="s">
        <v>281</v>
      </c>
      <c r="GK452" t="s">
        <v>219</v>
      </c>
      <c r="GL452">
        <v>31</v>
      </c>
      <c r="GM452">
        <v>157</v>
      </c>
      <c r="GN452" t="s">
        <v>219</v>
      </c>
      <c r="GO452" t="s">
        <v>212</v>
      </c>
      <c r="GP452" t="s">
        <v>212</v>
      </c>
      <c r="GQ452" t="s">
        <v>212</v>
      </c>
      <c r="GR452" t="s">
        <v>220</v>
      </c>
    </row>
    <row r="453" spans="1:200" x14ac:dyDescent="0.2">
      <c r="A453" t="s">
        <v>261</v>
      </c>
      <c r="B453" t="s">
        <v>262</v>
      </c>
      <c r="C453" t="s">
        <v>1610</v>
      </c>
      <c r="D453" t="s">
        <v>374</v>
      </c>
      <c r="E453" t="s">
        <v>1612</v>
      </c>
      <c r="F453" t="s">
        <v>1613</v>
      </c>
      <c r="G453">
        <v>9</v>
      </c>
      <c r="H453">
        <v>9</v>
      </c>
      <c r="I453" t="s">
        <v>219</v>
      </c>
      <c r="J453">
        <v>124</v>
      </c>
      <c r="K453">
        <v>752</v>
      </c>
      <c r="L453">
        <v>30</v>
      </c>
      <c r="M453">
        <v>182</v>
      </c>
      <c r="N453" t="s">
        <v>262</v>
      </c>
      <c r="O453" t="s">
        <v>374</v>
      </c>
      <c r="P453">
        <v>0</v>
      </c>
      <c r="Q453">
        <v>0</v>
      </c>
      <c r="R453" t="s">
        <v>207</v>
      </c>
      <c r="S453" t="s">
        <v>207</v>
      </c>
      <c r="T453">
        <v>21</v>
      </c>
      <c r="U453">
        <v>116</v>
      </c>
      <c r="V453" t="s">
        <v>262</v>
      </c>
      <c r="W453" t="s">
        <v>374</v>
      </c>
      <c r="X453">
        <v>17</v>
      </c>
      <c r="Y453">
        <v>100</v>
      </c>
      <c r="Z453" t="s">
        <v>262</v>
      </c>
      <c r="AA453" t="s">
        <v>374</v>
      </c>
      <c r="AB453">
        <v>19</v>
      </c>
      <c r="AC453">
        <v>105</v>
      </c>
      <c r="AD453" t="s">
        <v>262</v>
      </c>
      <c r="AE453" t="s">
        <v>374</v>
      </c>
      <c r="AF453">
        <v>0</v>
      </c>
      <c r="AG453">
        <v>0</v>
      </c>
      <c r="AH453" t="s">
        <v>207</v>
      </c>
      <c r="AI453" t="s">
        <v>207</v>
      </c>
      <c r="AJ453">
        <v>37</v>
      </c>
      <c r="AK453">
        <v>249</v>
      </c>
      <c r="AL453" t="s">
        <v>219</v>
      </c>
      <c r="AM453">
        <v>4</v>
      </c>
      <c r="AN453">
        <v>18</v>
      </c>
      <c r="AO453">
        <v>0</v>
      </c>
      <c r="AP453">
        <v>0</v>
      </c>
      <c r="AQ453" t="s">
        <v>207</v>
      </c>
      <c r="AR453" t="s">
        <v>207</v>
      </c>
      <c r="AS453">
        <v>0</v>
      </c>
      <c r="AT453">
        <v>0</v>
      </c>
      <c r="AU453" t="s">
        <v>207</v>
      </c>
      <c r="AV453" t="s">
        <v>207</v>
      </c>
      <c r="AW453">
        <v>0</v>
      </c>
      <c r="AX453">
        <v>0</v>
      </c>
      <c r="AY453" t="s">
        <v>207</v>
      </c>
      <c r="AZ453" t="s">
        <v>207</v>
      </c>
      <c r="BA453">
        <v>0</v>
      </c>
      <c r="BB453">
        <v>0</v>
      </c>
      <c r="BC453" t="s">
        <v>207</v>
      </c>
      <c r="BD453" t="s">
        <v>207</v>
      </c>
      <c r="BE453">
        <v>0</v>
      </c>
      <c r="BF453">
        <v>0</v>
      </c>
      <c r="BG453" t="s">
        <v>207</v>
      </c>
      <c r="BH453" t="s">
        <v>207</v>
      </c>
      <c r="BI453">
        <v>4</v>
      </c>
      <c r="BJ453">
        <v>18</v>
      </c>
      <c r="BK453">
        <v>182</v>
      </c>
      <c r="BL453">
        <v>0</v>
      </c>
      <c r="BM453">
        <v>0</v>
      </c>
      <c r="BN453">
        <v>0</v>
      </c>
      <c r="BO453" t="s">
        <v>206</v>
      </c>
      <c r="BP453">
        <v>0</v>
      </c>
      <c r="BQ453">
        <v>0</v>
      </c>
      <c r="BR453">
        <v>0</v>
      </c>
      <c r="BS453">
        <v>0</v>
      </c>
      <c r="BT453" t="s">
        <v>206</v>
      </c>
      <c r="BU453">
        <v>0</v>
      </c>
      <c r="BV453">
        <v>0</v>
      </c>
      <c r="BW453">
        <v>116</v>
      </c>
      <c r="BX453">
        <v>0</v>
      </c>
      <c r="BY453" t="s">
        <v>206</v>
      </c>
      <c r="BZ453">
        <v>0</v>
      </c>
      <c r="CA453">
        <v>0</v>
      </c>
      <c r="CB453">
        <v>100</v>
      </c>
      <c r="CC453">
        <v>0</v>
      </c>
      <c r="CD453" t="s">
        <v>206</v>
      </c>
      <c r="CE453">
        <v>0</v>
      </c>
      <c r="CF453">
        <v>0</v>
      </c>
      <c r="CG453">
        <v>105</v>
      </c>
      <c r="CH453">
        <v>0</v>
      </c>
      <c r="CI453" t="s">
        <v>206</v>
      </c>
      <c r="CJ453">
        <v>0</v>
      </c>
      <c r="CK453">
        <v>0</v>
      </c>
      <c r="CL453">
        <v>0</v>
      </c>
      <c r="CM453">
        <v>0</v>
      </c>
      <c r="CN453" t="s">
        <v>206</v>
      </c>
      <c r="CO453" t="s">
        <v>207</v>
      </c>
      <c r="CP453">
        <v>0</v>
      </c>
      <c r="CQ453">
        <v>0</v>
      </c>
      <c r="CR453">
        <v>0</v>
      </c>
      <c r="CS453">
        <v>124</v>
      </c>
      <c r="CT453">
        <v>752</v>
      </c>
      <c r="CU453" t="s">
        <v>206</v>
      </c>
      <c r="CV453">
        <v>0</v>
      </c>
      <c r="CW453">
        <v>0</v>
      </c>
      <c r="CX453">
        <v>0</v>
      </c>
      <c r="CY453">
        <v>0</v>
      </c>
      <c r="CZ453" t="s">
        <v>219</v>
      </c>
      <c r="DA453">
        <f>Table1[[#This Row],[i- returnees internal present household]]+Table1[[#This Row],[k- abroad returnee household]]</f>
        <v>41</v>
      </c>
      <c r="DB453">
        <f>Table1[[#This Row],[i- returnees internal present individuals]]+Table1[[#This Row],[k- abroad returnee individuals]]</f>
        <v>279</v>
      </c>
      <c r="DC453" t="s">
        <v>219</v>
      </c>
      <c r="DD453">
        <v>35</v>
      </c>
      <c r="DE453">
        <v>246</v>
      </c>
      <c r="DF453">
        <v>0</v>
      </c>
      <c r="DG453">
        <v>0</v>
      </c>
      <c r="DH453" t="s">
        <v>207</v>
      </c>
      <c r="DI453" t="s">
        <v>207</v>
      </c>
      <c r="DJ453" t="s">
        <v>207</v>
      </c>
      <c r="DK453" t="s">
        <v>207</v>
      </c>
      <c r="DL453">
        <v>0</v>
      </c>
      <c r="DM453">
        <v>0</v>
      </c>
      <c r="DN453" t="s">
        <v>207</v>
      </c>
      <c r="DO453" t="s">
        <v>207</v>
      </c>
      <c r="DP453" t="s">
        <v>207</v>
      </c>
      <c r="DQ453" t="s">
        <v>207</v>
      </c>
      <c r="DR453">
        <v>0</v>
      </c>
      <c r="DS453">
        <v>0</v>
      </c>
      <c r="DT453" t="s">
        <v>207</v>
      </c>
      <c r="DU453" t="s">
        <v>207</v>
      </c>
      <c r="DV453" t="s">
        <v>207</v>
      </c>
      <c r="DW453" t="s">
        <v>207</v>
      </c>
      <c r="DX453">
        <v>0</v>
      </c>
      <c r="DY453">
        <v>0</v>
      </c>
      <c r="DZ453" t="s">
        <v>207</v>
      </c>
      <c r="EA453" t="s">
        <v>207</v>
      </c>
      <c r="EB453" t="s">
        <v>207</v>
      </c>
      <c r="EC453" t="s">
        <v>207</v>
      </c>
      <c r="ED453">
        <v>0</v>
      </c>
      <c r="EE453">
        <v>0</v>
      </c>
      <c r="EF453" t="s">
        <v>207</v>
      </c>
      <c r="EG453" t="s">
        <v>207</v>
      </c>
      <c r="EH453" t="s">
        <v>207</v>
      </c>
      <c r="EI453" t="s">
        <v>207</v>
      </c>
      <c r="EJ453">
        <v>35</v>
      </c>
      <c r="EK453">
        <v>246</v>
      </c>
      <c r="EL453" t="s">
        <v>219</v>
      </c>
      <c r="EM453">
        <v>6</v>
      </c>
      <c r="EN453">
        <v>33</v>
      </c>
      <c r="EO453">
        <v>0</v>
      </c>
      <c r="EP453">
        <v>0</v>
      </c>
      <c r="EQ453" t="s">
        <v>207</v>
      </c>
      <c r="ER453" t="s">
        <v>207</v>
      </c>
      <c r="ES453" t="s">
        <v>207</v>
      </c>
      <c r="ET453" t="s">
        <v>207</v>
      </c>
      <c r="EU453">
        <v>0</v>
      </c>
      <c r="EV453">
        <v>0</v>
      </c>
      <c r="EW453" t="s">
        <v>207</v>
      </c>
      <c r="EX453" t="s">
        <v>207</v>
      </c>
      <c r="EY453" t="s">
        <v>207</v>
      </c>
      <c r="EZ453" t="s">
        <v>207</v>
      </c>
      <c r="FA453">
        <v>0</v>
      </c>
      <c r="FB453">
        <v>0</v>
      </c>
      <c r="FC453" t="s">
        <v>207</v>
      </c>
      <c r="FD453" t="s">
        <v>207</v>
      </c>
      <c r="FE453" t="s">
        <v>207</v>
      </c>
      <c r="FF453" t="s">
        <v>207</v>
      </c>
      <c r="FG453">
        <v>0</v>
      </c>
      <c r="FH453">
        <v>0</v>
      </c>
      <c r="FI453" t="s">
        <v>207</v>
      </c>
      <c r="FJ453" t="s">
        <v>207</v>
      </c>
      <c r="FK453" t="s">
        <v>207</v>
      </c>
      <c r="FL453" t="s">
        <v>207</v>
      </c>
      <c r="FM453">
        <v>0</v>
      </c>
      <c r="FN453">
        <v>0</v>
      </c>
      <c r="FO453" t="s">
        <v>207</v>
      </c>
      <c r="FP453" t="s">
        <v>207</v>
      </c>
      <c r="FQ453" t="s">
        <v>207</v>
      </c>
      <c r="FR453" t="s">
        <v>207</v>
      </c>
      <c r="FS453">
        <v>6</v>
      </c>
      <c r="FT453">
        <v>33</v>
      </c>
      <c r="FU453">
        <v>0</v>
      </c>
      <c r="FV453">
        <v>0</v>
      </c>
      <c r="FW453">
        <v>0</v>
      </c>
      <c r="FX453">
        <v>0</v>
      </c>
      <c r="FY453">
        <v>0</v>
      </c>
      <c r="FZ453">
        <v>0</v>
      </c>
      <c r="GA453">
        <v>41</v>
      </c>
      <c r="GB453">
        <v>279</v>
      </c>
      <c r="GC453" t="s">
        <v>219</v>
      </c>
      <c r="GD453">
        <v>113</v>
      </c>
      <c r="GE453">
        <v>668</v>
      </c>
      <c r="GF453" t="s">
        <v>219</v>
      </c>
      <c r="GG453" t="s">
        <v>262</v>
      </c>
      <c r="GH453" t="s">
        <v>374</v>
      </c>
      <c r="GI453" t="s">
        <v>206</v>
      </c>
      <c r="GJ453" t="s">
        <v>207</v>
      </c>
      <c r="GK453" t="s">
        <v>219</v>
      </c>
      <c r="GL453">
        <v>24</v>
      </c>
      <c r="GM453">
        <v>137</v>
      </c>
      <c r="GN453" t="s">
        <v>206</v>
      </c>
      <c r="GO453" t="s">
        <v>212</v>
      </c>
      <c r="GP453" t="s">
        <v>212</v>
      </c>
      <c r="GQ453" t="s">
        <v>212</v>
      </c>
      <c r="GR453" t="s">
        <v>1614</v>
      </c>
    </row>
    <row r="454" spans="1:200" x14ac:dyDescent="0.2">
      <c r="A454" t="s">
        <v>261</v>
      </c>
      <c r="B454" t="s">
        <v>262</v>
      </c>
      <c r="C454" t="s">
        <v>260</v>
      </c>
      <c r="D454" t="s">
        <v>263</v>
      </c>
      <c r="E454" t="s">
        <v>1615</v>
      </c>
      <c r="F454" t="s">
        <v>1616</v>
      </c>
      <c r="G454">
        <v>9</v>
      </c>
      <c r="H454">
        <v>9</v>
      </c>
      <c r="I454" t="s">
        <v>219</v>
      </c>
      <c r="J454">
        <v>214</v>
      </c>
      <c r="K454">
        <v>1201</v>
      </c>
      <c r="L454">
        <v>0</v>
      </c>
      <c r="M454">
        <v>0</v>
      </c>
      <c r="N454" t="s">
        <v>207</v>
      </c>
      <c r="O454" t="s">
        <v>207</v>
      </c>
      <c r="P454">
        <v>20</v>
      </c>
      <c r="Q454">
        <v>124</v>
      </c>
      <c r="R454" t="s">
        <v>262</v>
      </c>
      <c r="S454" t="s">
        <v>263</v>
      </c>
      <c r="T454">
        <v>0</v>
      </c>
      <c r="U454">
        <v>0</v>
      </c>
      <c r="V454" t="s">
        <v>207</v>
      </c>
      <c r="W454" t="s">
        <v>207</v>
      </c>
      <c r="X454">
        <v>0</v>
      </c>
      <c r="Y454">
        <v>0</v>
      </c>
      <c r="Z454" t="s">
        <v>207</v>
      </c>
      <c r="AA454" t="s">
        <v>207</v>
      </c>
      <c r="AB454">
        <v>158</v>
      </c>
      <c r="AC454">
        <v>864</v>
      </c>
      <c r="AD454" t="s">
        <v>262</v>
      </c>
      <c r="AE454" t="s">
        <v>263</v>
      </c>
      <c r="AF454">
        <v>36</v>
      </c>
      <c r="AG454">
        <v>213</v>
      </c>
      <c r="AH454" t="s">
        <v>262</v>
      </c>
      <c r="AI454" t="s">
        <v>263</v>
      </c>
      <c r="AJ454">
        <v>0</v>
      </c>
      <c r="AK454">
        <v>0</v>
      </c>
      <c r="AL454" t="s">
        <v>206</v>
      </c>
      <c r="AM454">
        <v>0</v>
      </c>
      <c r="AN454">
        <v>0</v>
      </c>
      <c r="AO454">
        <v>0</v>
      </c>
      <c r="AP454">
        <v>0</v>
      </c>
      <c r="AQ454" t="s">
        <v>207</v>
      </c>
      <c r="AR454" t="s">
        <v>207</v>
      </c>
      <c r="AS454">
        <v>0</v>
      </c>
      <c r="AT454">
        <v>0</v>
      </c>
      <c r="AU454" t="s">
        <v>207</v>
      </c>
      <c r="AV454" t="s">
        <v>207</v>
      </c>
      <c r="AW454">
        <v>0</v>
      </c>
      <c r="AX454">
        <v>0</v>
      </c>
      <c r="AY454" t="s">
        <v>207</v>
      </c>
      <c r="AZ454" t="s">
        <v>207</v>
      </c>
      <c r="BA454">
        <v>0</v>
      </c>
      <c r="BB454">
        <v>0</v>
      </c>
      <c r="BC454" t="s">
        <v>207</v>
      </c>
      <c r="BD454" t="s">
        <v>207</v>
      </c>
      <c r="BE454">
        <v>0</v>
      </c>
      <c r="BF454">
        <v>0</v>
      </c>
      <c r="BG454" t="s">
        <v>207</v>
      </c>
      <c r="BH454" t="s">
        <v>207</v>
      </c>
      <c r="BI454">
        <v>0</v>
      </c>
      <c r="BJ454">
        <v>0</v>
      </c>
      <c r="BK454">
        <v>0</v>
      </c>
      <c r="BL454">
        <v>0</v>
      </c>
      <c r="BM454">
        <v>0</v>
      </c>
      <c r="BN454">
        <v>0</v>
      </c>
      <c r="BO454" t="s">
        <v>206</v>
      </c>
      <c r="BP454">
        <v>0</v>
      </c>
      <c r="BQ454">
        <v>0</v>
      </c>
      <c r="BR454">
        <v>124</v>
      </c>
      <c r="BS454">
        <v>0</v>
      </c>
      <c r="BT454" t="s">
        <v>206</v>
      </c>
      <c r="BU454">
        <v>0</v>
      </c>
      <c r="BV454">
        <v>0</v>
      </c>
      <c r="BW454">
        <v>0</v>
      </c>
      <c r="BX454">
        <v>0</v>
      </c>
      <c r="BY454" t="s">
        <v>206</v>
      </c>
      <c r="BZ454">
        <v>0</v>
      </c>
      <c r="CA454">
        <v>0</v>
      </c>
      <c r="CB454">
        <v>0</v>
      </c>
      <c r="CC454">
        <v>0</v>
      </c>
      <c r="CD454" t="s">
        <v>206</v>
      </c>
      <c r="CE454">
        <v>0</v>
      </c>
      <c r="CF454">
        <v>0</v>
      </c>
      <c r="CG454">
        <v>864</v>
      </c>
      <c r="CH454">
        <v>0</v>
      </c>
      <c r="CI454" t="s">
        <v>206</v>
      </c>
      <c r="CJ454">
        <v>0</v>
      </c>
      <c r="CK454">
        <v>0</v>
      </c>
      <c r="CL454">
        <v>213</v>
      </c>
      <c r="CM454">
        <v>0</v>
      </c>
      <c r="CN454" t="s">
        <v>206</v>
      </c>
      <c r="CO454" t="s">
        <v>207</v>
      </c>
      <c r="CP454">
        <v>0</v>
      </c>
      <c r="CQ454">
        <v>0</v>
      </c>
      <c r="CR454">
        <v>0</v>
      </c>
      <c r="CS454">
        <v>214</v>
      </c>
      <c r="CT454">
        <v>1201</v>
      </c>
      <c r="CU454" t="s">
        <v>206</v>
      </c>
      <c r="CV454">
        <v>0</v>
      </c>
      <c r="CW454">
        <v>0</v>
      </c>
      <c r="CX454">
        <v>2819</v>
      </c>
      <c r="CY454">
        <v>16914</v>
      </c>
      <c r="CZ454" t="s">
        <v>219</v>
      </c>
      <c r="DA454">
        <f>Table1[[#This Row],[i- returnees internal present household]]+Table1[[#This Row],[k- abroad returnee household]]</f>
        <v>27</v>
      </c>
      <c r="DB454">
        <f>Table1[[#This Row],[i- returnees internal present individuals]]+Table1[[#This Row],[k- abroad returnee individuals]]</f>
        <v>183</v>
      </c>
      <c r="DC454" t="s">
        <v>219</v>
      </c>
      <c r="DD454">
        <v>27</v>
      </c>
      <c r="DE454">
        <v>183</v>
      </c>
      <c r="DF454">
        <v>0</v>
      </c>
      <c r="DG454">
        <v>0</v>
      </c>
      <c r="DH454" t="s">
        <v>207</v>
      </c>
      <c r="DI454" t="s">
        <v>207</v>
      </c>
      <c r="DJ454" t="s">
        <v>207</v>
      </c>
      <c r="DK454" t="s">
        <v>207</v>
      </c>
      <c r="DL454">
        <v>0</v>
      </c>
      <c r="DM454">
        <v>0</v>
      </c>
      <c r="DN454" t="s">
        <v>207</v>
      </c>
      <c r="DO454" t="s">
        <v>207</v>
      </c>
      <c r="DP454" t="s">
        <v>207</v>
      </c>
      <c r="DQ454" t="s">
        <v>207</v>
      </c>
      <c r="DR454">
        <v>0</v>
      </c>
      <c r="DS454">
        <v>0</v>
      </c>
      <c r="DT454" t="s">
        <v>207</v>
      </c>
      <c r="DU454" t="s">
        <v>207</v>
      </c>
      <c r="DV454" t="s">
        <v>207</v>
      </c>
      <c r="DW454" t="s">
        <v>207</v>
      </c>
      <c r="DX454">
        <v>0</v>
      </c>
      <c r="DY454">
        <v>0</v>
      </c>
      <c r="DZ454" t="s">
        <v>207</v>
      </c>
      <c r="EA454" t="s">
        <v>207</v>
      </c>
      <c r="EB454" t="s">
        <v>207</v>
      </c>
      <c r="EC454" t="s">
        <v>207</v>
      </c>
      <c r="ED454">
        <v>0</v>
      </c>
      <c r="EE454">
        <v>0</v>
      </c>
      <c r="EF454" t="s">
        <v>207</v>
      </c>
      <c r="EG454" t="s">
        <v>207</v>
      </c>
      <c r="EH454" t="s">
        <v>207</v>
      </c>
      <c r="EI454" t="s">
        <v>207</v>
      </c>
      <c r="EJ454">
        <v>27</v>
      </c>
      <c r="EK454">
        <v>183</v>
      </c>
      <c r="EL454" t="s">
        <v>206</v>
      </c>
      <c r="EM454">
        <v>0</v>
      </c>
      <c r="EN454">
        <v>0</v>
      </c>
      <c r="EO454">
        <v>0</v>
      </c>
      <c r="EP454">
        <v>0</v>
      </c>
      <c r="EQ454" t="s">
        <v>207</v>
      </c>
      <c r="ER454" t="s">
        <v>207</v>
      </c>
      <c r="ES454" t="s">
        <v>207</v>
      </c>
      <c r="ET454" t="s">
        <v>207</v>
      </c>
      <c r="EU454">
        <v>0</v>
      </c>
      <c r="EV454">
        <v>0</v>
      </c>
      <c r="EW454" t="s">
        <v>207</v>
      </c>
      <c r="EX454" t="s">
        <v>207</v>
      </c>
      <c r="EY454" t="s">
        <v>207</v>
      </c>
      <c r="EZ454" t="s">
        <v>207</v>
      </c>
      <c r="FA454">
        <v>0</v>
      </c>
      <c r="FB454">
        <v>0</v>
      </c>
      <c r="FC454" t="s">
        <v>207</v>
      </c>
      <c r="FD454" t="s">
        <v>207</v>
      </c>
      <c r="FE454" t="s">
        <v>207</v>
      </c>
      <c r="FF454" t="s">
        <v>207</v>
      </c>
      <c r="FG454">
        <v>0</v>
      </c>
      <c r="FH454">
        <v>0</v>
      </c>
      <c r="FI454" t="s">
        <v>207</v>
      </c>
      <c r="FJ454" t="s">
        <v>207</v>
      </c>
      <c r="FK454" t="s">
        <v>207</v>
      </c>
      <c r="FL454" t="s">
        <v>207</v>
      </c>
      <c r="FM454">
        <v>0</v>
      </c>
      <c r="FN454">
        <v>0</v>
      </c>
      <c r="FO454" t="s">
        <v>207</v>
      </c>
      <c r="FP454" t="s">
        <v>207</v>
      </c>
      <c r="FQ454" t="s">
        <v>207</v>
      </c>
      <c r="FR454" t="s">
        <v>207</v>
      </c>
      <c r="FS454">
        <v>0</v>
      </c>
      <c r="FT454">
        <v>0</v>
      </c>
      <c r="FU454">
        <v>0</v>
      </c>
      <c r="FV454">
        <v>0</v>
      </c>
      <c r="FW454">
        <v>0</v>
      </c>
      <c r="FX454">
        <v>0</v>
      </c>
      <c r="FY454">
        <v>0</v>
      </c>
      <c r="FZ454">
        <v>0</v>
      </c>
      <c r="GA454">
        <v>27</v>
      </c>
      <c r="GB454">
        <v>183</v>
      </c>
      <c r="GC454" t="s">
        <v>206</v>
      </c>
      <c r="GD454">
        <v>0</v>
      </c>
      <c r="GE454">
        <v>0</v>
      </c>
      <c r="GF454" t="s">
        <v>206</v>
      </c>
      <c r="GG454" t="s">
        <v>207</v>
      </c>
      <c r="GH454" t="s">
        <v>207</v>
      </c>
      <c r="GI454" t="s">
        <v>206</v>
      </c>
      <c r="GJ454" t="s">
        <v>207</v>
      </c>
      <c r="GK454" t="s">
        <v>206</v>
      </c>
      <c r="GL454">
        <v>0</v>
      </c>
      <c r="GM454">
        <v>0</v>
      </c>
      <c r="GN454" t="s">
        <v>206</v>
      </c>
      <c r="GO454" t="s">
        <v>237</v>
      </c>
      <c r="GP454" t="s">
        <v>211</v>
      </c>
      <c r="GQ454" t="s">
        <v>211</v>
      </c>
      <c r="GR454" t="s">
        <v>1617</v>
      </c>
    </row>
    <row r="455" spans="1:200" x14ac:dyDescent="0.2">
      <c r="A455" t="s">
        <v>252</v>
      </c>
      <c r="B455" t="s">
        <v>253</v>
      </c>
      <c r="C455" t="s">
        <v>342</v>
      </c>
      <c r="D455" t="s">
        <v>256</v>
      </c>
      <c r="E455" t="s">
        <v>1618</v>
      </c>
      <c r="F455" t="s">
        <v>1619</v>
      </c>
      <c r="G455">
        <v>9</v>
      </c>
      <c r="H455">
        <v>9</v>
      </c>
      <c r="I455" t="s">
        <v>219</v>
      </c>
      <c r="J455">
        <v>3067</v>
      </c>
      <c r="K455">
        <v>12938</v>
      </c>
      <c r="L455">
        <v>0</v>
      </c>
      <c r="M455">
        <v>0</v>
      </c>
      <c r="N455" t="s">
        <v>207</v>
      </c>
      <c r="O455" t="s">
        <v>207</v>
      </c>
      <c r="P455">
        <v>396</v>
      </c>
      <c r="Q455">
        <v>3156</v>
      </c>
      <c r="R455" t="s">
        <v>253</v>
      </c>
      <c r="S455" t="s">
        <v>256</v>
      </c>
      <c r="T455">
        <v>543</v>
      </c>
      <c r="U455">
        <v>1921</v>
      </c>
      <c r="V455" t="s">
        <v>253</v>
      </c>
      <c r="W455" t="s">
        <v>256</v>
      </c>
      <c r="X455">
        <v>430</v>
      </c>
      <c r="Y455">
        <v>1466</v>
      </c>
      <c r="Z455" t="s">
        <v>253</v>
      </c>
      <c r="AA455" t="s">
        <v>256</v>
      </c>
      <c r="AB455">
        <v>648</v>
      </c>
      <c r="AC455">
        <v>2310</v>
      </c>
      <c r="AD455" t="s">
        <v>253</v>
      </c>
      <c r="AE455" t="s">
        <v>256</v>
      </c>
      <c r="AF455">
        <v>0</v>
      </c>
      <c r="AG455">
        <v>0</v>
      </c>
      <c r="AH455" t="s">
        <v>207</v>
      </c>
      <c r="AI455" t="s">
        <v>207</v>
      </c>
      <c r="AJ455">
        <v>1050</v>
      </c>
      <c r="AK455">
        <v>4085</v>
      </c>
      <c r="AL455" t="s">
        <v>206</v>
      </c>
      <c r="AM455">
        <v>0</v>
      </c>
      <c r="AN455">
        <v>0</v>
      </c>
      <c r="AO455">
        <v>0</v>
      </c>
      <c r="AP455">
        <v>0</v>
      </c>
      <c r="AQ455" t="s">
        <v>207</v>
      </c>
      <c r="AR455" t="s">
        <v>207</v>
      </c>
      <c r="AS455">
        <v>0</v>
      </c>
      <c r="AT455">
        <v>0</v>
      </c>
      <c r="AU455" t="s">
        <v>207</v>
      </c>
      <c r="AV455" t="s">
        <v>207</v>
      </c>
      <c r="AW455">
        <v>0</v>
      </c>
      <c r="AX455">
        <v>0</v>
      </c>
      <c r="AY455" t="s">
        <v>207</v>
      </c>
      <c r="AZ455" t="s">
        <v>207</v>
      </c>
      <c r="BA455">
        <v>0</v>
      </c>
      <c r="BB455">
        <v>0</v>
      </c>
      <c r="BC455" t="s">
        <v>207</v>
      </c>
      <c r="BD455" t="s">
        <v>207</v>
      </c>
      <c r="BE455">
        <v>0</v>
      </c>
      <c r="BF455">
        <v>0</v>
      </c>
      <c r="BG455" t="s">
        <v>207</v>
      </c>
      <c r="BH455" t="s">
        <v>207</v>
      </c>
      <c r="BI455">
        <v>0</v>
      </c>
      <c r="BJ455">
        <v>0</v>
      </c>
      <c r="BK455">
        <v>0</v>
      </c>
      <c r="BL455">
        <v>0</v>
      </c>
      <c r="BM455">
        <v>0</v>
      </c>
      <c r="BN455">
        <v>0</v>
      </c>
      <c r="BO455" t="s">
        <v>206</v>
      </c>
      <c r="BP455">
        <v>3156</v>
      </c>
      <c r="BQ455">
        <v>0</v>
      </c>
      <c r="BR455">
        <v>0</v>
      </c>
      <c r="BS455">
        <v>0</v>
      </c>
      <c r="BT455" t="s">
        <v>206</v>
      </c>
      <c r="BU455">
        <v>1921</v>
      </c>
      <c r="BV455">
        <v>0</v>
      </c>
      <c r="BW455">
        <v>0</v>
      </c>
      <c r="BX455">
        <v>0</v>
      </c>
      <c r="BY455" t="s">
        <v>206</v>
      </c>
      <c r="BZ455">
        <v>1466</v>
      </c>
      <c r="CA455">
        <v>0</v>
      </c>
      <c r="CB455">
        <v>0</v>
      </c>
      <c r="CC455">
        <v>0</v>
      </c>
      <c r="CD455" t="s">
        <v>206</v>
      </c>
      <c r="CE455">
        <v>2310</v>
      </c>
      <c r="CF455">
        <v>0</v>
      </c>
      <c r="CG455">
        <v>0</v>
      </c>
      <c r="CH455">
        <v>0</v>
      </c>
      <c r="CI455" t="s">
        <v>206</v>
      </c>
      <c r="CJ455">
        <v>0</v>
      </c>
      <c r="CK455">
        <v>0</v>
      </c>
      <c r="CL455">
        <v>0</v>
      </c>
      <c r="CM455">
        <v>0</v>
      </c>
      <c r="CN455" t="s">
        <v>206</v>
      </c>
      <c r="CO455" t="s">
        <v>207</v>
      </c>
      <c r="CP455">
        <v>0</v>
      </c>
      <c r="CQ455">
        <v>0</v>
      </c>
      <c r="CR455">
        <v>0</v>
      </c>
      <c r="CS455">
        <v>3067</v>
      </c>
      <c r="CT455">
        <v>12938</v>
      </c>
      <c r="CU455" t="s">
        <v>219</v>
      </c>
      <c r="CV455">
        <v>542</v>
      </c>
      <c r="CW455">
        <v>1624</v>
      </c>
      <c r="CX455">
        <v>1950</v>
      </c>
      <c r="CY455">
        <v>6946</v>
      </c>
      <c r="CZ455" t="s">
        <v>219</v>
      </c>
      <c r="DA455">
        <f>Table1[[#This Row],[i- returnees internal present household]]+Table1[[#This Row],[k- abroad returnee household]]</f>
        <v>106</v>
      </c>
      <c r="DB455">
        <f>Table1[[#This Row],[i- returnees internal present individuals]]+Table1[[#This Row],[k- abroad returnee individuals]]</f>
        <v>419</v>
      </c>
      <c r="DC455" t="s">
        <v>219</v>
      </c>
      <c r="DD455">
        <v>106</v>
      </c>
      <c r="DE455">
        <v>419</v>
      </c>
      <c r="DF455">
        <v>0</v>
      </c>
      <c r="DG455">
        <v>0</v>
      </c>
      <c r="DH455" t="s">
        <v>207</v>
      </c>
      <c r="DI455" t="s">
        <v>207</v>
      </c>
      <c r="DJ455" t="s">
        <v>207</v>
      </c>
      <c r="DK455" t="s">
        <v>207</v>
      </c>
      <c r="DL455">
        <v>0</v>
      </c>
      <c r="DM455">
        <v>0</v>
      </c>
      <c r="DN455" t="s">
        <v>207</v>
      </c>
      <c r="DO455" t="s">
        <v>207</v>
      </c>
      <c r="DP455" t="s">
        <v>207</v>
      </c>
      <c r="DQ455" t="s">
        <v>207</v>
      </c>
      <c r="DR455">
        <v>18</v>
      </c>
      <c r="DS455">
        <v>67</v>
      </c>
      <c r="DT455" t="s">
        <v>253</v>
      </c>
      <c r="DU455" t="s">
        <v>256</v>
      </c>
      <c r="DV455" t="s">
        <v>491</v>
      </c>
      <c r="DW455" t="s">
        <v>207</v>
      </c>
      <c r="DX455">
        <v>73</v>
      </c>
      <c r="DY455">
        <v>252</v>
      </c>
      <c r="DZ455" t="s">
        <v>253</v>
      </c>
      <c r="EA455" t="s">
        <v>256</v>
      </c>
      <c r="EB455" t="s">
        <v>491</v>
      </c>
      <c r="EC455" t="s">
        <v>207</v>
      </c>
      <c r="ED455">
        <v>0</v>
      </c>
      <c r="EE455">
        <v>0</v>
      </c>
      <c r="EF455" t="s">
        <v>207</v>
      </c>
      <c r="EG455" t="s">
        <v>207</v>
      </c>
      <c r="EH455" t="s">
        <v>207</v>
      </c>
      <c r="EI455" t="s">
        <v>207</v>
      </c>
      <c r="EJ455">
        <v>15</v>
      </c>
      <c r="EK455">
        <v>100</v>
      </c>
      <c r="EL455" t="s">
        <v>206</v>
      </c>
      <c r="EM455">
        <v>0</v>
      </c>
      <c r="EN455">
        <v>0</v>
      </c>
      <c r="EO455">
        <v>0</v>
      </c>
      <c r="EP455">
        <v>0</v>
      </c>
      <c r="EQ455" t="s">
        <v>207</v>
      </c>
      <c r="ER455" t="s">
        <v>207</v>
      </c>
      <c r="ES455" t="s">
        <v>207</v>
      </c>
      <c r="ET455" t="s">
        <v>207</v>
      </c>
      <c r="EU455">
        <v>0</v>
      </c>
      <c r="EV455">
        <v>0</v>
      </c>
      <c r="EW455" t="s">
        <v>207</v>
      </c>
      <c r="EX455" t="s">
        <v>207</v>
      </c>
      <c r="EY455" t="s">
        <v>207</v>
      </c>
      <c r="EZ455" t="s">
        <v>207</v>
      </c>
      <c r="FA455">
        <v>0</v>
      </c>
      <c r="FB455">
        <v>0</v>
      </c>
      <c r="FC455" t="s">
        <v>207</v>
      </c>
      <c r="FD455" t="s">
        <v>207</v>
      </c>
      <c r="FE455" t="s">
        <v>207</v>
      </c>
      <c r="FF455" t="s">
        <v>207</v>
      </c>
      <c r="FG455">
        <v>0</v>
      </c>
      <c r="FH455">
        <v>0</v>
      </c>
      <c r="FI455" t="s">
        <v>207</v>
      </c>
      <c r="FJ455" t="s">
        <v>207</v>
      </c>
      <c r="FK455" t="s">
        <v>207</v>
      </c>
      <c r="FL455" t="s">
        <v>207</v>
      </c>
      <c r="FM455">
        <v>0</v>
      </c>
      <c r="FN455">
        <v>0</v>
      </c>
      <c r="FO455" t="s">
        <v>207</v>
      </c>
      <c r="FP455" t="s">
        <v>207</v>
      </c>
      <c r="FQ455" t="s">
        <v>207</v>
      </c>
      <c r="FR455" t="s">
        <v>207</v>
      </c>
      <c r="FS455">
        <v>0</v>
      </c>
      <c r="FT455">
        <v>0</v>
      </c>
      <c r="FU455">
        <v>27</v>
      </c>
      <c r="FV455">
        <v>103</v>
      </c>
      <c r="FW455">
        <v>64</v>
      </c>
      <c r="FX455">
        <v>216</v>
      </c>
      <c r="FY455">
        <v>0</v>
      </c>
      <c r="FZ455">
        <v>0</v>
      </c>
      <c r="GA455">
        <v>15</v>
      </c>
      <c r="GB455">
        <v>100</v>
      </c>
      <c r="GC455" t="s">
        <v>219</v>
      </c>
      <c r="GD455">
        <v>90</v>
      </c>
      <c r="GE455">
        <v>495</v>
      </c>
      <c r="GF455" t="s">
        <v>219</v>
      </c>
      <c r="GG455" t="s">
        <v>253</v>
      </c>
      <c r="GH455" t="s">
        <v>256</v>
      </c>
      <c r="GI455" t="s">
        <v>219</v>
      </c>
      <c r="GJ455" t="s">
        <v>281</v>
      </c>
      <c r="GK455" t="s">
        <v>219</v>
      </c>
      <c r="GL455">
        <v>2</v>
      </c>
      <c r="GM455">
        <v>9</v>
      </c>
      <c r="GN455" t="s">
        <v>219</v>
      </c>
      <c r="GO455" t="s">
        <v>211</v>
      </c>
      <c r="GP455" t="s">
        <v>212</v>
      </c>
      <c r="GQ455" t="s">
        <v>211</v>
      </c>
      <c r="GR455" t="s">
        <v>1620</v>
      </c>
    </row>
    <row r="456" spans="1:200" x14ac:dyDescent="0.2">
      <c r="A456" t="s">
        <v>202</v>
      </c>
      <c r="B456" t="s">
        <v>203</v>
      </c>
      <c r="C456" t="s">
        <v>1420</v>
      </c>
      <c r="D456" t="s">
        <v>1089</v>
      </c>
      <c r="E456" t="s">
        <v>1624</v>
      </c>
      <c r="F456" t="s">
        <v>1625</v>
      </c>
      <c r="G456">
        <v>9</v>
      </c>
      <c r="H456">
        <v>9</v>
      </c>
      <c r="I456" t="s">
        <v>219</v>
      </c>
      <c r="J456">
        <v>106</v>
      </c>
      <c r="K456">
        <v>556</v>
      </c>
      <c r="L456">
        <v>0</v>
      </c>
      <c r="M456">
        <v>0</v>
      </c>
      <c r="N456" t="s">
        <v>207</v>
      </c>
      <c r="O456" t="s">
        <v>207</v>
      </c>
      <c r="P456">
        <v>0</v>
      </c>
      <c r="Q456">
        <v>0</v>
      </c>
      <c r="R456" t="s">
        <v>207</v>
      </c>
      <c r="S456" t="s">
        <v>207</v>
      </c>
      <c r="T456">
        <v>21</v>
      </c>
      <c r="U456">
        <v>105</v>
      </c>
      <c r="V456" t="s">
        <v>203</v>
      </c>
      <c r="W456" t="s">
        <v>1089</v>
      </c>
      <c r="X456">
        <v>19</v>
      </c>
      <c r="Y456">
        <v>95</v>
      </c>
      <c r="Z456" t="s">
        <v>203</v>
      </c>
      <c r="AA456" t="s">
        <v>1089</v>
      </c>
      <c r="AB456">
        <v>20</v>
      </c>
      <c r="AC456">
        <v>100</v>
      </c>
      <c r="AD456" t="s">
        <v>203</v>
      </c>
      <c r="AE456" t="s">
        <v>1089</v>
      </c>
      <c r="AF456">
        <v>22</v>
      </c>
      <c r="AG456">
        <v>110</v>
      </c>
      <c r="AH456" t="s">
        <v>203</v>
      </c>
      <c r="AI456" t="s">
        <v>1089</v>
      </c>
      <c r="AJ456">
        <v>24</v>
      </c>
      <c r="AK456">
        <v>146</v>
      </c>
      <c r="AL456" t="s">
        <v>219</v>
      </c>
      <c r="AM456">
        <v>58</v>
      </c>
      <c r="AN456">
        <v>305</v>
      </c>
      <c r="AO456">
        <v>0</v>
      </c>
      <c r="AP456">
        <v>0</v>
      </c>
      <c r="AQ456" t="s">
        <v>207</v>
      </c>
      <c r="AR456" t="s">
        <v>207</v>
      </c>
      <c r="AS456">
        <v>11</v>
      </c>
      <c r="AT456">
        <v>50</v>
      </c>
      <c r="AU456" t="s">
        <v>208</v>
      </c>
      <c r="AV456" t="s">
        <v>209</v>
      </c>
      <c r="AW456">
        <v>14</v>
      </c>
      <c r="AX456">
        <v>70</v>
      </c>
      <c r="AY456" t="s">
        <v>208</v>
      </c>
      <c r="AZ456" t="s">
        <v>209</v>
      </c>
      <c r="BA456">
        <v>6</v>
      </c>
      <c r="BB456">
        <v>30</v>
      </c>
      <c r="BC456" t="s">
        <v>208</v>
      </c>
      <c r="BD456" t="s">
        <v>209</v>
      </c>
      <c r="BE456">
        <v>5</v>
      </c>
      <c r="BF456">
        <v>30</v>
      </c>
      <c r="BG456" t="s">
        <v>208</v>
      </c>
      <c r="BH456" t="s">
        <v>209</v>
      </c>
      <c r="BI456">
        <v>22</v>
      </c>
      <c r="BJ456">
        <v>125</v>
      </c>
      <c r="BK456">
        <v>0</v>
      </c>
      <c r="BL456">
        <v>0</v>
      </c>
      <c r="BM456">
        <v>0</v>
      </c>
      <c r="BN456">
        <v>0</v>
      </c>
      <c r="BO456" t="s">
        <v>206</v>
      </c>
      <c r="BP456">
        <v>0</v>
      </c>
      <c r="BQ456">
        <v>0</v>
      </c>
      <c r="BR456">
        <v>0</v>
      </c>
      <c r="BS456">
        <v>0</v>
      </c>
      <c r="BT456" t="s">
        <v>206</v>
      </c>
      <c r="BU456">
        <v>105</v>
      </c>
      <c r="BV456">
        <v>0</v>
      </c>
      <c r="BW456">
        <v>0</v>
      </c>
      <c r="BX456">
        <v>0</v>
      </c>
      <c r="BY456" t="s">
        <v>206</v>
      </c>
      <c r="BZ456">
        <v>95</v>
      </c>
      <c r="CA456">
        <v>0</v>
      </c>
      <c r="CB456">
        <v>0</v>
      </c>
      <c r="CC456">
        <v>0</v>
      </c>
      <c r="CD456" t="s">
        <v>206</v>
      </c>
      <c r="CE456">
        <v>0</v>
      </c>
      <c r="CF456">
        <v>100</v>
      </c>
      <c r="CG456">
        <v>0</v>
      </c>
      <c r="CH456">
        <v>0</v>
      </c>
      <c r="CI456" t="s">
        <v>206</v>
      </c>
      <c r="CJ456">
        <v>0</v>
      </c>
      <c r="CK456">
        <v>110</v>
      </c>
      <c r="CL456">
        <v>0</v>
      </c>
      <c r="CM456">
        <v>0</v>
      </c>
      <c r="CN456" t="s">
        <v>206</v>
      </c>
      <c r="CO456" t="s">
        <v>207</v>
      </c>
      <c r="CP456">
        <v>0</v>
      </c>
      <c r="CQ456">
        <v>0</v>
      </c>
      <c r="CR456">
        <v>0</v>
      </c>
      <c r="CS456">
        <v>106</v>
      </c>
      <c r="CT456">
        <v>556</v>
      </c>
      <c r="CU456" t="s">
        <v>219</v>
      </c>
      <c r="CV456">
        <v>17</v>
      </c>
      <c r="CW456">
        <v>89</v>
      </c>
      <c r="CX456">
        <v>69</v>
      </c>
      <c r="CY456">
        <v>382</v>
      </c>
      <c r="CZ456" t="s">
        <v>219</v>
      </c>
      <c r="DA456">
        <f>Table1[[#This Row],[i- returnees internal present household]]+Table1[[#This Row],[k- abroad returnee household]]</f>
        <v>149</v>
      </c>
      <c r="DB456">
        <f>Table1[[#This Row],[i- returnees internal present individuals]]+Table1[[#This Row],[k- abroad returnee individuals]]</f>
        <v>810</v>
      </c>
      <c r="DC456" t="s">
        <v>219</v>
      </c>
      <c r="DD456">
        <v>100</v>
      </c>
      <c r="DE456">
        <v>545</v>
      </c>
      <c r="DF456">
        <v>0</v>
      </c>
      <c r="DG456">
        <v>0</v>
      </c>
      <c r="DH456" t="s">
        <v>207</v>
      </c>
      <c r="DI456" t="s">
        <v>207</v>
      </c>
      <c r="DJ456" t="s">
        <v>207</v>
      </c>
      <c r="DK456" t="s">
        <v>207</v>
      </c>
      <c r="DL456">
        <v>17</v>
      </c>
      <c r="DM456">
        <v>85</v>
      </c>
      <c r="DN456" t="s">
        <v>203</v>
      </c>
      <c r="DO456" t="s">
        <v>1089</v>
      </c>
      <c r="DP456" t="s">
        <v>210</v>
      </c>
      <c r="DQ456" t="s">
        <v>207</v>
      </c>
      <c r="DR456">
        <v>21</v>
      </c>
      <c r="DS456">
        <v>105</v>
      </c>
      <c r="DT456" t="s">
        <v>203</v>
      </c>
      <c r="DU456" t="s">
        <v>1089</v>
      </c>
      <c r="DV456" t="s">
        <v>210</v>
      </c>
      <c r="DW456" t="s">
        <v>207</v>
      </c>
      <c r="DX456">
        <v>29</v>
      </c>
      <c r="DY456">
        <v>145</v>
      </c>
      <c r="DZ456" t="s">
        <v>203</v>
      </c>
      <c r="EA456" t="s">
        <v>1089</v>
      </c>
      <c r="EB456" t="s">
        <v>210</v>
      </c>
      <c r="EC456" t="s">
        <v>207</v>
      </c>
      <c r="ED456">
        <v>7</v>
      </c>
      <c r="EE456">
        <v>35</v>
      </c>
      <c r="EF456" t="s">
        <v>203</v>
      </c>
      <c r="EG456" t="s">
        <v>1089</v>
      </c>
      <c r="EH456" t="s">
        <v>210</v>
      </c>
      <c r="EI456" t="s">
        <v>207</v>
      </c>
      <c r="EJ456">
        <v>26</v>
      </c>
      <c r="EK456">
        <v>175</v>
      </c>
      <c r="EL456" t="s">
        <v>219</v>
      </c>
      <c r="EM456">
        <v>49</v>
      </c>
      <c r="EN456">
        <v>265</v>
      </c>
      <c r="EO456">
        <v>0</v>
      </c>
      <c r="EP456">
        <v>0</v>
      </c>
      <c r="EQ456" t="s">
        <v>207</v>
      </c>
      <c r="ER456" t="s">
        <v>207</v>
      </c>
      <c r="ES456" t="s">
        <v>207</v>
      </c>
      <c r="ET456" t="s">
        <v>207</v>
      </c>
      <c r="EU456">
        <v>9</v>
      </c>
      <c r="EV456">
        <v>45</v>
      </c>
      <c r="EW456" t="s">
        <v>208</v>
      </c>
      <c r="EX456" t="s">
        <v>209</v>
      </c>
      <c r="EY456" t="s">
        <v>210</v>
      </c>
      <c r="EZ456" t="s">
        <v>207</v>
      </c>
      <c r="FA456">
        <v>14</v>
      </c>
      <c r="FB456">
        <v>70</v>
      </c>
      <c r="FC456" t="s">
        <v>208</v>
      </c>
      <c r="FD456" t="s">
        <v>209</v>
      </c>
      <c r="FE456" t="s">
        <v>210</v>
      </c>
      <c r="FF456" t="s">
        <v>207</v>
      </c>
      <c r="FG456">
        <v>9</v>
      </c>
      <c r="FH456">
        <v>45</v>
      </c>
      <c r="FI456" t="s">
        <v>208</v>
      </c>
      <c r="FJ456" t="s">
        <v>209</v>
      </c>
      <c r="FK456" t="s">
        <v>210</v>
      </c>
      <c r="FL456" t="s">
        <v>207</v>
      </c>
      <c r="FM456">
        <v>0</v>
      </c>
      <c r="FN456">
        <v>0</v>
      </c>
      <c r="FO456" t="s">
        <v>207</v>
      </c>
      <c r="FP456" t="s">
        <v>207</v>
      </c>
      <c r="FQ456" t="s">
        <v>207</v>
      </c>
      <c r="FR456" t="s">
        <v>207</v>
      </c>
      <c r="FS456">
        <v>17</v>
      </c>
      <c r="FT456">
        <v>105</v>
      </c>
      <c r="FU456">
        <v>16</v>
      </c>
      <c r="FV456">
        <v>88</v>
      </c>
      <c r="FW456">
        <v>59</v>
      </c>
      <c r="FX456">
        <v>287</v>
      </c>
      <c r="FY456">
        <v>31</v>
      </c>
      <c r="FZ456">
        <v>155</v>
      </c>
      <c r="GA456">
        <v>43</v>
      </c>
      <c r="GB456">
        <v>280</v>
      </c>
      <c r="GC456" t="s">
        <v>219</v>
      </c>
      <c r="GD456">
        <v>204</v>
      </c>
      <c r="GE456">
        <v>1044</v>
      </c>
      <c r="GF456" t="s">
        <v>219</v>
      </c>
      <c r="GG456" t="s">
        <v>216</v>
      </c>
      <c r="GH456" t="s">
        <v>410</v>
      </c>
      <c r="GI456" t="s">
        <v>219</v>
      </c>
      <c r="GJ456" t="s">
        <v>208</v>
      </c>
      <c r="GK456" t="s">
        <v>219</v>
      </c>
      <c r="GL456">
        <v>106</v>
      </c>
      <c r="GM456">
        <v>630</v>
      </c>
      <c r="GN456" t="s">
        <v>219</v>
      </c>
      <c r="GO456" t="s">
        <v>211</v>
      </c>
      <c r="GP456" t="s">
        <v>211</v>
      </c>
      <c r="GQ456" t="s">
        <v>211</v>
      </c>
      <c r="GR456" t="s">
        <v>1626</v>
      </c>
    </row>
    <row r="457" spans="1:200" x14ac:dyDescent="0.2">
      <c r="A457" t="s">
        <v>389</v>
      </c>
      <c r="B457" t="s">
        <v>235</v>
      </c>
      <c r="C457" t="s">
        <v>611</v>
      </c>
      <c r="D457" t="s">
        <v>300</v>
      </c>
      <c r="E457" t="s">
        <v>1627</v>
      </c>
      <c r="F457" t="s">
        <v>1628</v>
      </c>
      <c r="G457">
        <v>9</v>
      </c>
      <c r="H457">
        <v>9</v>
      </c>
      <c r="I457" t="s">
        <v>219</v>
      </c>
      <c r="J457">
        <v>181</v>
      </c>
      <c r="K457">
        <v>1256</v>
      </c>
      <c r="L457">
        <v>133</v>
      </c>
      <c r="M457">
        <v>931</v>
      </c>
      <c r="N457" t="s">
        <v>235</v>
      </c>
      <c r="O457" t="s">
        <v>445</v>
      </c>
      <c r="P457">
        <v>33</v>
      </c>
      <c r="Q457">
        <v>231</v>
      </c>
      <c r="R457" t="s">
        <v>235</v>
      </c>
      <c r="S457" t="s">
        <v>454</v>
      </c>
      <c r="T457">
        <v>0</v>
      </c>
      <c r="U457">
        <v>0</v>
      </c>
      <c r="V457" t="s">
        <v>207</v>
      </c>
      <c r="W457" t="s">
        <v>207</v>
      </c>
      <c r="X457">
        <v>0</v>
      </c>
      <c r="Y457">
        <v>0</v>
      </c>
      <c r="Z457" t="s">
        <v>207</v>
      </c>
      <c r="AA457" t="s">
        <v>207</v>
      </c>
      <c r="AB457">
        <v>9</v>
      </c>
      <c r="AC457">
        <v>63</v>
      </c>
      <c r="AD457" t="s">
        <v>235</v>
      </c>
      <c r="AE457" t="s">
        <v>300</v>
      </c>
      <c r="AF457">
        <v>6</v>
      </c>
      <c r="AG457">
        <v>31</v>
      </c>
      <c r="AH457" t="s">
        <v>235</v>
      </c>
      <c r="AI457" t="s">
        <v>300</v>
      </c>
      <c r="AJ457">
        <v>0</v>
      </c>
      <c r="AK457">
        <v>0</v>
      </c>
      <c r="AL457" t="s">
        <v>206</v>
      </c>
      <c r="AM457">
        <v>0</v>
      </c>
      <c r="AN457">
        <v>0</v>
      </c>
      <c r="AO457">
        <v>0</v>
      </c>
      <c r="AP457">
        <v>0</v>
      </c>
      <c r="AQ457" t="s">
        <v>207</v>
      </c>
      <c r="AR457" t="s">
        <v>207</v>
      </c>
      <c r="AS457">
        <v>0</v>
      </c>
      <c r="AT457">
        <v>0</v>
      </c>
      <c r="AU457" t="s">
        <v>207</v>
      </c>
      <c r="AV457" t="s">
        <v>207</v>
      </c>
      <c r="AW457">
        <v>0</v>
      </c>
      <c r="AX457">
        <v>0</v>
      </c>
      <c r="AY457" t="s">
        <v>207</v>
      </c>
      <c r="AZ457" t="s">
        <v>207</v>
      </c>
      <c r="BA457">
        <v>0</v>
      </c>
      <c r="BB457">
        <v>0</v>
      </c>
      <c r="BC457" t="s">
        <v>207</v>
      </c>
      <c r="BD457" t="s">
        <v>207</v>
      </c>
      <c r="BE457">
        <v>0</v>
      </c>
      <c r="BF457">
        <v>0</v>
      </c>
      <c r="BG457" t="s">
        <v>207</v>
      </c>
      <c r="BH457" t="s">
        <v>207</v>
      </c>
      <c r="BI457">
        <v>0</v>
      </c>
      <c r="BJ457">
        <v>0</v>
      </c>
      <c r="BK457">
        <v>931</v>
      </c>
      <c r="BL457">
        <v>0</v>
      </c>
      <c r="BM457">
        <v>0</v>
      </c>
      <c r="BN457">
        <v>0</v>
      </c>
      <c r="BO457" t="s">
        <v>206</v>
      </c>
      <c r="BP457">
        <v>231</v>
      </c>
      <c r="BQ457">
        <v>0</v>
      </c>
      <c r="BR457">
        <v>0</v>
      </c>
      <c r="BS457">
        <v>0</v>
      </c>
      <c r="BT457" t="s">
        <v>206</v>
      </c>
      <c r="BU457">
        <v>0</v>
      </c>
      <c r="BV457">
        <v>0</v>
      </c>
      <c r="BW457">
        <v>0</v>
      </c>
      <c r="BX457">
        <v>0</v>
      </c>
      <c r="BY457" t="s">
        <v>206</v>
      </c>
      <c r="BZ457">
        <v>0</v>
      </c>
      <c r="CA457">
        <v>0</v>
      </c>
      <c r="CB457">
        <v>0</v>
      </c>
      <c r="CC457">
        <v>0</v>
      </c>
      <c r="CD457" t="s">
        <v>206</v>
      </c>
      <c r="CE457">
        <v>63</v>
      </c>
      <c r="CF457">
        <v>0</v>
      </c>
      <c r="CG457">
        <v>0</v>
      </c>
      <c r="CH457">
        <v>0</v>
      </c>
      <c r="CI457" t="s">
        <v>206</v>
      </c>
      <c r="CJ457">
        <v>0</v>
      </c>
      <c r="CK457">
        <v>0</v>
      </c>
      <c r="CL457">
        <v>31</v>
      </c>
      <c r="CM457">
        <v>0</v>
      </c>
      <c r="CN457" t="s">
        <v>206</v>
      </c>
      <c r="CO457" t="s">
        <v>207</v>
      </c>
      <c r="CP457">
        <v>0</v>
      </c>
      <c r="CQ457">
        <v>0</v>
      </c>
      <c r="CR457">
        <v>0</v>
      </c>
      <c r="CS457">
        <v>181</v>
      </c>
      <c r="CT457">
        <v>1256</v>
      </c>
      <c r="CU457" t="s">
        <v>219</v>
      </c>
      <c r="CV457">
        <v>8</v>
      </c>
      <c r="CW457">
        <v>40</v>
      </c>
      <c r="CX457">
        <v>1411</v>
      </c>
      <c r="CY457">
        <v>9876</v>
      </c>
      <c r="CZ457" t="s">
        <v>219</v>
      </c>
      <c r="DA457">
        <f>Table1[[#This Row],[i- returnees internal present household]]+Table1[[#This Row],[k- abroad returnee household]]</f>
        <v>143</v>
      </c>
      <c r="DB457">
        <f>Table1[[#This Row],[i- returnees internal present individuals]]+Table1[[#This Row],[k- abroad returnee individuals]]</f>
        <v>964</v>
      </c>
      <c r="DC457" t="s">
        <v>219</v>
      </c>
      <c r="DD457">
        <v>125</v>
      </c>
      <c r="DE457">
        <v>862</v>
      </c>
      <c r="DF457">
        <v>4</v>
      </c>
      <c r="DG457">
        <v>24</v>
      </c>
      <c r="DH457" t="s">
        <v>235</v>
      </c>
      <c r="DI457" t="s">
        <v>392</v>
      </c>
      <c r="DJ457" t="s">
        <v>210</v>
      </c>
      <c r="DK457" t="s">
        <v>207</v>
      </c>
      <c r="DL457">
        <v>5</v>
      </c>
      <c r="DM457">
        <v>20</v>
      </c>
      <c r="DN457" t="s">
        <v>235</v>
      </c>
      <c r="DO457" t="s">
        <v>392</v>
      </c>
      <c r="DP457" t="s">
        <v>210</v>
      </c>
      <c r="DQ457" t="s">
        <v>207</v>
      </c>
      <c r="DR457">
        <v>10</v>
      </c>
      <c r="DS457">
        <v>60</v>
      </c>
      <c r="DT457" t="s">
        <v>253</v>
      </c>
      <c r="DU457" t="s">
        <v>254</v>
      </c>
      <c r="DV457" t="s">
        <v>491</v>
      </c>
      <c r="DW457" t="s">
        <v>207</v>
      </c>
      <c r="DX457">
        <v>40</v>
      </c>
      <c r="DY457">
        <v>240</v>
      </c>
      <c r="DZ457" t="s">
        <v>235</v>
      </c>
      <c r="EA457" t="s">
        <v>392</v>
      </c>
      <c r="EB457" t="s">
        <v>491</v>
      </c>
      <c r="EC457" t="s">
        <v>207</v>
      </c>
      <c r="ED457">
        <v>58</v>
      </c>
      <c r="EE457">
        <v>468</v>
      </c>
      <c r="EF457" t="s">
        <v>253</v>
      </c>
      <c r="EG457" t="s">
        <v>254</v>
      </c>
      <c r="EH457" t="s">
        <v>242</v>
      </c>
      <c r="EI457" t="s">
        <v>207</v>
      </c>
      <c r="EJ457">
        <v>8</v>
      </c>
      <c r="EK457">
        <v>50</v>
      </c>
      <c r="EL457" t="s">
        <v>219</v>
      </c>
      <c r="EM457">
        <v>18</v>
      </c>
      <c r="EN457">
        <v>102</v>
      </c>
      <c r="EO457">
        <v>0</v>
      </c>
      <c r="EP457">
        <v>0</v>
      </c>
      <c r="EQ457" t="s">
        <v>207</v>
      </c>
      <c r="ER457" t="s">
        <v>207</v>
      </c>
      <c r="ES457" t="s">
        <v>207</v>
      </c>
      <c r="ET457" t="s">
        <v>207</v>
      </c>
      <c r="EU457">
        <v>3</v>
      </c>
      <c r="EV457">
        <v>18</v>
      </c>
      <c r="EW457" t="s">
        <v>281</v>
      </c>
      <c r="EX457" t="s">
        <v>393</v>
      </c>
      <c r="EY457" t="s">
        <v>210</v>
      </c>
      <c r="EZ457" t="s">
        <v>207</v>
      </c>
      <c r="FA457">
        <v>1</v>
      </c>
      <c r="FB457">
        <v>6</v>
      </c>
      <c r="FC457" t="s">
        <v>279</v>
      </c>
      <c r="FD457" t="s">
        <v>920</v>
      </c>
      <c r="FE457" t="s">
        <v>491</v>
      </c>
      <c r="FF457" t="s">
        <v>207</v>
      </c>
      <c r="FG457">
        <v>4</v>
      </c>
      <c r="FH457">
        <v>32</v>
      </c>
      <c r="FI457" t="s">
        <v>277</v>
      </c>
      <c r="FJ457" t="s">
        <v>278</v>
      </c>
      <c r="FK457" t="s">
        <v>491</v>
      </c>
      <c r="FL457" t="s">
        <v>207</v>
      </c>
      <c r="FM457">
        <v>10</v>
      </c>
      <c r="FN457">
        <v>46</v>
      </c>
      <c r="FO457" t="s">
        <v>277</v>
      </c>
      <c r="FP457" t="s">
        <v>278</v>
      </c>
      <c r="FQ457" t="s">
        <v>491</v>
      </c>
      <c r="FR457" t="s">
        <v>207</v>
      </c>
      <c r="FS457">
        <v>0</v>
      </c>
      <c r="FT457">
        <v>0</v>
      </c>
      <c r="FU457">
        <v>104</v>
      </c>
      <c r="FV457">
        <v>728</v>
      </c>
      <c r="FW457">
        <v>12</v>
      </c>
      <c r="FX457">
        <v>84</v>
      </c>
      <c r="FY457">
        <v>19</v>
      </c>
      <c r="FZ457">
        <v>102</v>
      </c>
      <c r="GA457">
        <v>8</v>
      </c>
      <c r="GB457">
        <v>50</v>
      </c>
      <c r="GC457" t="s">
        <v>219</v>
      </c>
      <c r="GD457">
        <v>89</v>
      </c>
      <c r="GE457">
        <v>572</v>
      </c>
      <c r="GF457" t="s">
        <v>219</v>
      </c>
      <c r="GG457" t="s">
        <v>235</v>
      </c>
      <c r="GH457" t="s">
        <v>300</v>
      </c>
      <c r="GI457" t="s">
        <v>219</v>
      </c>
      <c r="GJ457" t="s">
        <v>281</v>
      </c>
      <c r="GK457" t="s">
        <v>219</v>
      </c>
      <c r="GL457">
        <v>15</v>
      </c>
      <c r="GM457">
        <v>84</v>
      </c>
      <c r="GN457" t="s">
        <v>219</v>
      </c>
      <c r="GO457" t="s">
        <v>211</v>
      </c>
      <c r="GP457" t="s">
        <v>211</v>
      </c>
      <c r="GQ457" t="s">
        <v>211</v>
      </c>
      <c r="GR457" t="s">
        <v>1629</v>
      </c>
    </row>
    <row r="458" spans="1:200" s="82" customFormat="1" x14ac:dyDescent="0.2">
      <c r="A458" s="82" t="s">
        <v>261</v>
      </c>
      <c r="B458" s="82" t="s">
        <v>262</v>
      </c>
      <c r="C458" s="82" t="s">
        <v>370</v>
      </c>
      <c r="D458" s="82" t="s">
        <v>371</v>
      </c>
      <c r="E458" s="82" t="s">
        <v>1636</v>
      </c>
      <c r="F458" s="82" t="s">
        <v>1637</v>
      </c>
      <c r="G458" s="82">
        <v>9</v>
      </c>
      <c r="H458" s="82">
        <v>6</v>
      </c>
      <c r="I458" s="82" t="s">
        <v>206</v>
      </c>
      <c r="J458" s="82">
        <v>0</v>
      </c>
      <c r="K458" s="82">
        <v>0</v>
      </c>
      <c r="L458" s="82">
        <v>0</v>
      </c>
      <c r="M458" s="82">
        <v>0</v>
      </c>
      <c r="N458" s="82" t="s">
        <v>207</v>
      </c>
      <c r="O458" s="82" t="s">
        <v>207</v>
      </c>
      <c r="P458" s="82">
        <v>0</v>
      </c>
      <c r="Q458" s="82">
        <v>0</v>
      </c>
      <c r="R458" s="82" t="s">
        <v>207</v>
      </c>
      <c r="S458" s="82" t="s">
        <v>207</v>
      </c>
      <c r="T458" s="82">
        <v>0</v>
      </c>
      <c r="U458" s="82">
        <v>0</v>
      </c>
      <c r="V458" s="82" t="s">
        <v>207</v>
      </c>
      <c r="W458" s="82" t="s">
        <v>207</v>
      </c>
      <c r="X458" s="82">
        <v>0</v>
      </c>
      <c r="Y458" s="82">
        <v>0</v>
      </c>
      <c r="Z458" s="82" t="s">
        <v>207</v>
      </c>
      <c r="AA458" s="82" t="s">
        <v>207</v>
      </c>
      <c r="AB458" s="82">
        <v>0</v>
      </c>
      <c r="AC458" s="82">
        <v>0</v>
      </c>
      <c r="AD458" s="82" t="s">
        <v>207</v>
      </c>
      <c r="AE458" s="82" t="s">
        <v>207</v>
      </c>
      <c r="AF458" s="82">
        <v>0</v>
      </c>
      <c r="AG458" s="82">
        <v>0</v>
      </c>
      <c r="AH458" s="82" t="s">
        <v>207</v>
      </c>
      <c r="AI458" s="82" t="s">
        <v>207</v>
      </c>
      <c r="AJ458" s="82">
        <v>0</v>
      </c>
      <c r="AK458" s="82">
        <v>0</v>
      </c>
      <c r="AL458" s="82" t="s">
        <v>206</v>
      </c>
      <c r="AM458" s="82">
        <v>0</v>
      </c>
      <c r="AN458" s="82">
        <v>0</v>
      </c>
      <c r="AO458" s="82">
        <v>0</v>
      </c>
      <c r="AP458" s="82">
        <v>0</v>
      </c>
      <c r="AQ458" s="82" t="s">
        <v>207</v>
      </c>
      <c r="AR458" s="82" t="s">
        <v>207</v>
      </c>
      <c r="AS458" s="82">
        <v>0</v>
      </c>
      <c r="AT458" s="82">
        <v>0</v>
      </c>
      <c r="AU458" s="82" t="s">
        <v>207</v>
      </c>
      <c r="AV458" s="82" t="s">
        <v>207</v>
      </c>
      <c r="AW458" s="82">
        <v>0</v>
      </c>
      <c r="AX458" s="82">
        <v>0</v>
      </c>
      <c r="AY458" s="82" t="s">
        <v>207</v>
      </c>
      <c r="AZ458" s="82" t="s">
        <v>207</v>
      </c>
      <c r="BA458" s="82">
        <v>0</v>
      </c>
      <c r="BB458" s="82">
        <v>0</v>
      </c>
      <c r="BC458" s="82" t="s">
        <v>207</v>
      </c>
      <c r="BD458" s="82" t="s">
        <v>207</v>
      </c>
      <c r="BE458" s="82">
        <v>0</v>
      </c>
      <c r="BF458" s="82">
        <v>0</v>
      </c>
      <c r="BG458" s="82" t="s">
        <v>207</v>
      </c>
      <c r="BH458" s="82" t="s">
        <v>207</v>
      </c>
      <c r="BI458" s="82">
        <v>0</v>
      </c>
      <c r="BJ458" s="82">
        <v>0</v>
      </c>
      <c r="BK458" s="82">
        <v>0</v>
      </c>
      <c r="BL458" s="82">
        <v>0</v>
      </c>
      <c r="BM458" s="82">
        <v>0</v>
      </c>
      <c r="BN458" s="82">
        <v>0</v>
      </c>
      <c r="BO458" s="82" t="s">
        <v>206</v>
      </c>
      <c r="BP458" s="82">
        <v>0</v>
      </c>
      <c r="BQ458" s="82">
        <v>0</v>
      </c>
      <c r="BR458" s="82">
        <v>0</v>
      </c>
      <c r="BS458" s="82">
        <v>0</v>
      </c>
      <c r="BT458" s="82" t="s">
        <v>206</v>
      </c>
      <c r="BU458" s="82">
        <v>0</v>
      </c>
      <c r="BV458" s="82">
        <v>0</v>
      </c>
      <c r="BW458" s="82">
        <v>0</v>
      </c>
      <c r="BX458" s="82">
        <v>0</v>
      </c>
      <c r="BY458" s="82" t="s">
        <v>206</v>
      </c>
      <c r="BZ458" s="82">
        <v>0</v>
      </c>
      <c r="CA458" s="82">
        <v>0</v>
      </c>
      <c r="CB458" s="82">
        <v>0</v>
      </c>
      <c r="CC458" s="82">
        <v>0</v>
      </c>
      <c r="CD458" s="82" t="s">
        <v>206</v>
      </c>
      <c r="CE458" s="82">
        <v>0</v>
      </c>
      <c r="CF458" s="82">
        <v>0</v>
      </c>
      <c r="CG458" s="82">
        <v>0</v>
      </c>
      <c r="CH458" s="82">
        <v>0</v>
      </c>
      <c r="CI458" s="82" t="s">
        <v>206</v>
      </c>
      <c r="CJ458" s="82">
        <v>0</v>
      </c>
      <c r="CK458" s="82">
        <v>0</v>
      </c>
      <c r="CL458" s="82">
        <v>0</v>
      </c>
      <c r="CM458" s="82">
        <v>0</v>
      </c>
      <c r="CN458" s="86" t="s">
        <v>206</v>
      </c>
      <c r="CO458" s="82" t="s">
        <v>207</v>
      </c>
      <c r="CP458" s="82">
        <v>0</v>
      </c>
      <c r="CQ458" s="86">
        <v>0</v>
      </c>
      <c r="CR458" s="82">
        <v>0</v>
      </c>
      <c r="CS458" s="82">
        <v>0</v>
      </c>
      <c r="CT458" s="82">
        <v>0</v>
      </c>
      <c r="CU458" s="82" t="s">
        <v>206</v>
      </c>
      <c r="CV458" s="82">
        <v>0</v>
      </c>
      <c r="CW458" s="82">
        <v>0</v>
      </c>
      <c r="CX458" s="82">
        <v>382</v>
      </c>
      <c r="CY458" s="82">
        <v>2141</v>
      </c>
      <c r="CZ458" s="82" t="s">
        <v>219</v>
      </c>
      <c r="DA458">
        <f>Table1[[#This Row],[i- returnees internal present household]]+Table1[[#This Row],[k- abroad returnee household]]</f>
        <v>4</v>
      </c>
      <c r="DB458">
        <f>Table1[[#This Row],[i- returnees internal present individuals]]+Table1[[#This Row],[k- abroad returnee individuals]]</f>
        <v>24</v>
      </c>
      <c r="DC458" s="82" t="s">
        <v>219</v>
      </c>
      <c r="DD458" s="82">
        <v>4</v>
      </c>
      <c r="DE458" s="82">
        <v>24</v>
      </c>
      <c r="DF458" s="82">
        <v>0</v>
      </c>
      <c r="DG458" s="82">
        <v>0</v>
      </c>
      <c r="DH458" s="82" t="s">
        <v>207</v>
      </c>
      <c r="DI458" s="82" t="s">
        <v>207</v>
      </c>
      <c r="DJ458" s="82" t="s">
        <v>207</v>
      </c>
      <c r="DK458" s="82" t="s">
        <v>207</v>
      </c>
      <c r="DL458" s="82">
        <v>0</v>
      </c>
      <c r="DM458" s="82">
        <v>0</v>
      </c>
      <c r="DN458" s="82" t="s">
        <v>207</v>
      </c>
      <c r="DO458" s="82" t="s">
        <v>207</v>
      </c>
      <c r="DP458" s="82" t="s">
        <v>207</v>
      </c>
      <c r="DQ458" s="82" t="s">
        <v>207</v>
      </c>
      <c r="DR458" s="82">
        <v>0</v>
      </c>
      <c r="DS458" s="82">
        <v>0</v>
      </c>
      <c r="DT458" s="82" t="s">
        <v>207</v>
      </c>
      <c r="DU458" s="82" t="s">
        <v>207</v>
      </c>
      <c r="DV458" s="82" t="s">
        <v>207</v>
      </c>
      <c r="DW458" s="82" t="s">
        <v>207</v>
      </c>
      <c r="DX458" s="82">
        <v>0</v>
      </c>
      <c r="DY458" s="82">
        <v>0</v>
      </c>
      <c r="DZ458" s="82" t="s">
        <v>207</v>
      </c>
      <c r="EA458" s="82" t="s">
        <v>207</v>
      </c>
      <c r="EB458" s="82" t="s">
        <v>207</v>
      </c>
      <c r="EC458" s="82" t="s">
        <v>207</v>
      </c>
      <c r="ED458" s="82">
        <v>0</v>
      </c>
      <c r="EE458" s="82">
        <v>0</v>
      </c>
      <c r="EF458" s="82" t="s">
        <v>207</v>
      </c>
      <c r="EG458" s="82" t="s">
        <v>207</v>
      </c>
      <c r="EH458" s="82" t="s">
        <v>207</v>
      </c>
      <c r="EI458" s="82" t="s">
        <v>207</v>
      </c>
      <c r="EJ458" s="82">
        <v>4</v>
      </c>
      <c r="EK458" s="82">
        <v>24</v>
      </c>
      <c r="EL458" s="82" t="s">
        <v>206</v>
      </c>
      <c r="EM458" s="82">
        <v>0</v>
      </c>
      <c r="EN458" s="82">
        <v>0</v>
      </c>
      <c r="EO458" s="82">
        <v>0</v>
      </c>
      <c r="EP458" s="82">
        <v>0</v>
      </c>
      <c r="EQ458" s="82" t="s">
        <v>207</v>
      </c>
      <c r="ER458" s="82" t="s">
        <v>207</v>
      </c>
      <c r="ES458" s="82" t="s">
        <v>207</v>
      </c>
      <c r="ET458" s="82" t="s">
        <v>207</v>
      </c>
      <c r="EU458" s="82">
        <v>0</v>
      </c>
      <c r="EV458" s="82">
        <v>0</v>
      </c>
      <c r="EW458" s="82" t="s">
        <v>207</v>
      </c>
      <c r="EX458" s="82" t="s">
        <v>207</v>
      </c>
      <c r="EY458" s="82" t="s">
        <v>207</v>
      </c>
      <c r="EZ458" s="82" t="s">
        <v>207</v>
      </c>
      <c r="FA458" s="82">
        <v>0</v>
      </c>
      <c r="FB458" s="82">
        <v>0</v>
      </c>
      <c r="FC458" s="82" t="s">
        <v>207</v>
      </c>
      <c r="FD458" s="82" t="s">
        <v>207</v>
      </c>
      <c r="FE458" s="82" t="s">
        <v>207</v>
      </c>
      <c r="FF458" s="82" t="s">
        <v>207</v>
      </c>
      <c r="FG458" s="82">
        <v>0</v>
      </c>
      <c r="FH458" s="82">
        <v>0</v>
      </c>
      <c r="FI458" s="82" t="s">
        <v>207</v>
      </c>
      <c r="FJ458" s="82" t="s">
        <v>207</v>
      </c>
      <c r="FK458" s="82" t="s">
        <v>207</v>
      </c>
      <c r="FL458" s="82" t="s">
        <v>207</v>
      </c>
      <c r="FM458" s="82">
        <v>0</v>
      </c>
      <c r="FN458" s="82">
        <v>0</v>
      </c>
      <c r="FO458" s="82" t="s">
        <v>207</v>
      </c>
      <c r="FP458" s="82" t="s">
        <v>207</v>
      </c>
      <c r="FQ458" s="82" t="s">
        <v>207</v>
      </c>
      <c r="FR458" s="82" t="s">
        <v>207</v>
      </c>
      <c r="FS458" s="82">
        <v>0</v>
      </c>
      <c r="FT458" s="82">
        <v>0</v>
      </c>
      <c r="FU458" s="82">
        <v>0</v>
      </c>
      <c r="FV458" s="82">
        <v>0</v>
      </c>
      <c r="FW458" s="82">
        <v>0</v>
      </c>
      <c r="FX458" s="82">
        <v>0</v>
      </c>
      <c r="FY458" s="82">
        <v>0</v>
      </c>
      <c r="FZ458" s="82">
        <v>0</v>
      </c>
      <c r="GA458" s="82">
        <v>4</v>
      </c>
      <c r="GB458" s="82">
        <v>24</v>
      </c>
      <c r="GC458" s="82" t="s">
        <v>219</v>
      </c>
      <c r="GD458" s="82">
        <v>18</v>
      </c>
      <c r="GE458" s="82">
        <v>98</v>
      </c>
      <c r="GF458" s="82" t="s">
        <v>219</v>
      </c>
      <c r="GG458" s="82" t="s">
        <v>262</v>
      </c>
      <c r="GH458" s="82" t="s">
        <v>371</v>
      </c>
      <c r="GI458" s="82" t="s">
        <v>219</v>
      </c>
      <c r="GJ458" s="82" t="s">
        <v>207</v>
      </c>
      <c r="GK458" s="82" t="s">
        <v>206</v>
      </c>
      <c r="GL458" s="82">
        <v>0</v>
      </c>
      <c r="GM458" s="82">
        <v>0</v>
      </c>
      <c r="GN458" s="82" t="s">
        <v>206</v>
      </c>
      <c r="GO458" s="82" t="s">
        <v>212</v>
      </c>
      <c r="GP458" s="82" t="s">
        <v>212</v>
      </c>
      <c r="GQ458" s="82" t="s">
        <v>211</v>
      </c>
      <c r="GR458" s="82" t="s">
        <v>220</v>
      </c>
    </row>
    <row r="459" spans="1:200" x14ac:dyDescent="0.2">
      <c r="A459" t="s">
        <v>252</v>
      </c>
      <c r="B459" t="s">
        <v>253</v>
      </c>
      <c r="C459" t="s">
        <v>742</v>
      </c>
      <c r="D459" t="s">
        <v>743</v>
      </c>
      <c r="E459" t="s">
        <v>1638</v>
      </c>
      <c r="F459" t="s">
        <v>1639</v>
      </c>
      <c r="G459">
        <v>9</v>
      </c>
      <c r="H459">
        <v>9</v>
      </c>
      <c r="I459" t="s">
        <v>219</v>
      </c>
      <c r="J459">
        <v>303</v>
      </c>
      <c r="K459">
        <v>1515</v>
      </c>
      <c r="L459">
        <v>0</v>
      </c>
      <c r="M459">
        <v>0</v>
      </c>
      <c r="N459" t="s">
        <v>207</v>
      </c>
      <c r="O459" t="s">
        <v>207</v>
      </c>
      <c r="P459">
        <v>89</v>
      </c>
      <c r="Q459">
        <v>445</v>
      </c>
      <c r="R459" t="s">
        <v>253</v>
      </c>
      <c r="S459" t="s">
        <v>743</v>
      </c>
      <c r="T459">
        <v>172</v>
      </c>
      <c r="U459">
        <v>860</v>
      </c>
      <c r="V459" t="s">
        <v>253</v>
      </c>
      <c r="W459" t="s">
        <v>743</v>
      </c>
      <c r="X459">
        <v>27</v>
      </c>
      <c r="Y459">
        <v>135</v>
      </c>
      <c r="Z459" t="s">
        <v>253</v>
      </c>
      <c r="AA459" t="s">
        <v>743</v>
      </c>
      <c r="AB459">
        <v>0</v>
      </c>
      <c r="AC459">
        <v>0</v>
      </c>
      <c r="AD459" t="s">
        <v>207</v>
      </c>
      <c r="AE459" t="s">
        <v>207</v>
      </c>
      <c r="AF459">
        <v>15</v>
      </c>
      <c r="AG459">
        <v>75</v>
      </c>
      <c r="AH459" t="s">
        <v>253</v>
      </c>
      <c r="AI459" t="s">
        <v>743</v>
      </c>
      <c r="AJ459">
        <v>0</v>
      </c>
      <c r="AK459">
        <v>0</v>
      </c>
      <c r="AL459" t="s">
        <v>206</v>
      </c>
      <c r="AM459">
        <v>0</v>
      </c>
      <c r="AN459">
        <v>0</v>
      </c>
      <c r="AO459">
        <v>0</v>
      </c>
      <c r="AP459">
        <v>0</v>
      </c>
      <c r="AQ459" t="s">
        <v>207</v>
      </c>
      <c r="AR459" t="s">
        <v>207</v>
      </c>
      <c r="AS459">
        <v>0</v>
      </c>
      <c r="AT459">
        <v>0</v>
      </c>
      <c r="AU459" t="s">
        <v>207</v>
      </c>
      <c r="AV459" t="s">
        <v>207</v>
      </c>
      <c r="AW459">
        <v>0</v>
      </c>
      <c r="AX459">
        <v>0</v>
      </c>
      <c r="AY459" t="s">
        <v>207</v>
      </c>
      <c r="AZ459" t="s">
        <v>207</v>
      </c>
      <c r="BA459">
        <v>0</v>
      </c>
      <c r="BB459">
        <v>0</v>
      </c>
      <c r="BC459" t="s">
        <v>207</v>
      </c>
      <c r="BD459" t="s">
        <v>207</v>
      </c>
      <c r="BE459">
        <v>0</v>
      </c>
      <c r="BF459">
        <v>0</v>
      </c>
      <c r="BG459" t="s">
        <v>207</v>
      </c>
      <c r="BH459" t="s">
        <v>207</v>
      </c>
      <c r="BI459">
        <v>0</v>
      </c>
      <c r="BJ459">
        <v>0</v>
      </c>
      <c r="BK459">
        <v>0</v>
      </c>
      <c r="BL459">
        <v>0</v>
      </c>
      <c r="BM459">
        <v>0</v>
      </c>
      <c r="BN459">
        <v>0</v>
      </c>
      <c r="BO459" t="s">
        <v>206</v>
      </c>
      <c r="BP459">
        <v>445</v>
      </c>
      <c r="BQ459">
        <v>0</v>
      </c>
      <c r="BR459">
        <v>0</v>
      </c>
      <c r="BS459">
        <v>0</v>
      </c>
      <c r="BT459" t="s">
        <v>206</v>
      </c>
      <c r="BU459">
        <v>860</v>
      </c>
      <c r="BV459">
        <v>0</v>
      </c>
      <c r="BW459">
        <v>0</v>
      </c>
      <c r="BX459">
        <v>0</v>
      </c>
      <c r="BY459" t="s">
        <v>206</v>
      </c>
      <c r="BZ459">
        <v>135</v>
      </c>
      <c r="CA459">
        <v>0</v>
      </c>
      <c r="CB459">
        <v>0</v>
      </c>
      <c r="CC459">
        <v>0</v>
      </c>
      <c r="CD459" t="s">
        <v>206</v>
      </c>
      <c r="CE459">
        <v>0</v>
      </c>
      <c r="CF459">
        <v>0</v>
      </c>
      <c r="CG459">
        <v>0</v>
      </c>
      <c r="CH459">
        <v>0</v>
      </c>
      <c r="CI459" t="s">
        <v>206</v>
      </c>
      <c r="CJ459">
        <v>75</v>
      </c>
      <c r="CK459">
        <v>0</v>
      </c>
      <c r="CL459">
        <v>0</v>
      </c>
      <c r="CM459">
        <v>0</v>
      </c>
      <c r="CN459" t="s">
        <v>206</v>
      </c>
      <c r="CO459" t="s">
        <v>207</v>
      </c>
      <c r="CP459">
        <v>0</v>
      </c>
      <c r="CQ459">
        <v>0</v>
      </c>
      <c r="CR459">
        <v>0</v>
      </c>
      <c r="CS459">
        <v>303</v>
      </c>
      <c r="CT459">
        <v>1515</v>
      </c>
      <c r="CU459" t="s">
        <v>219</v>
      </c>
      <c r="CV459">
        <v>42</v>
      </c>
      <c r="CW459">
        <v>210</v>
      </c>
      <c r="CX459">
        <v>98</v>
      </c>
      <c r="CY459">
        <v>490</v>
      </c>
      <c r="CZ459" t="s">
        <v>219</v>
      </c>
      <c r="DA459">
        <f>Table1[[#This Row],[i- returnees internal present household]]+Table1[[#This Row],[k- abroad returnee household]]</f>
        <v>2137</v>
      </c>
      <c r="DB459">
        <f>Table1[[#This Row],[i- returnees internal present individuals]]+Table1[[#This Row],[k- abroad returnee individuals]]</f>
        <v>9035</v>
      </c>
      <c r="DC459" t="s">
        <v>219</v>
      </c>
      <c r="DD459">
        <v>427</v>
      </c>
      <c r="DE459">
        <v>1719</v>
      </c>
      <c r="DF459">
        <v>0</v>
      </c>
      <c r="DG459">
        <v>0</v>
      </c>
      <c r="DH459" t="s">
        <v>207</v>
      </c>
      <c r="DI459" t="s">
        <v>207</v>
      </c>
      <c r="DJ459" t="s">
        <v>207</v>
      </c>
      <c r="DK459" t="s">
        <v>207</v>
      </c>
      <c r="DL459">
        <v>0</v>
      </c>
      <c r="DM459">
        <v>0</v>
      </c>
      <c r="DN459" t="s">
        <v>207</v>
      </c>
      <c r="DO459" t="s">
        <v>207</v>
      </c>
      <c r="DP459" t="s">
        <v>207</v>
      </c>
      <c r="DQ459" t="s">
        <v>207</v>
      </c>
      <c r="DR459">
        <v>406</v>
      </c>
      <c r="DS459">
        <v>1624</v>
      </c>
      <c r="DT459" t="s">
        <v>253</v>
      </c>
      <c r="DU459" t="s">
        <v>743</v>
      </c>
      <c r="DV459" t="s">
        <v>364</v>
      </c>
      <c r="DW459" t="s">
        <v>207</v>
      </c>
      <c r="DX459">
        <v>0</v>
      </c>
      <c r="DY459">
        <v>0</v>
      </c>
      <c r="DZ459" t="s">
        <v>207</v>
      </c>
      <c r="EA459" t="s">
        <v>207</v>
      </c>
      <c r="EB459" t="s">
        <v>207</v>
      </c>
      <c r="EC459" t="s">
        <v>207</v>
      </c>
      <c r="ED459">
        <v>21</v>
      </c>
      <c r="EE459">
        <v>95</v>
      </c>
      <c r="EF459" t="s">
        <v>253</v>
      </c>
      <c r="EG459" t="s">
        <v>743</v>
      </c>
      <c r="EH459" t="s">
        <v>364</v>
      </c>
      <c r="EI459" t="s">
        <v>207</v>
      </c>
      <c r="EJ459">
        <v>0</v>
      </c>
      <c r="EK459">
        <v>0</v>
      </c>
      <c r="EL459" t="s">
        <v>219</v>
      </c>
      <c r="EM459">
        <v>1710</v>
      </c>
      <c r="EN459">
        <v>7316</v>
      </c>
      <c r="EO459">
        <v>0</v>
      </c>
      <c r="EP459">
        <v>0</v>
      </c>
      <c r="EQ459" t="s">
        <v>207</v>
      </c>
      <c r="ER459" t="s">
        <v>207</v>
      </c>
      <c r="ES459" t="s">
        <v>207</v>
      </c>
      <c r="ET459" t="s">
        <v>207</v>
      </c>
      <c r="EU459">
        <v>0</v>
      </c>
      <c r="EV459">
        <v>0</v>
      </c>
      <c r="EW459" t="s">
        <v>207</v>
      </c>
      <c r="EX459" t="s">
        <v>207</v>
      </c>
      <c r="EY459" t="s">
        <v>207</v>
      </c>
      <c r="EZ459" t="s">
        <v>207</v>
      </c>
      <c r="FA459">
        <v>0</v>
      </c>
      <c r="FB459">
        <v>0</v>
      </c>
      <c r="FC459" t="s">
        <v>207</v>
      </c>
      <c r="FD459" t="s">
        <v>207</v>
      </c>
      <c r="FE459" t="s">
        <v>207</v>
      </c>
      <c r="FF459" t="s">
        <v>207</v>
      </c>
      <c r="FG459">
        <v>1421</v>
      </c>
      <c r="FH459">
        <v>5684</v>
      </c>
      <c r="FI459" t="s">
        <v>281</v>
      </c>
      <c r="FJ459" t="s">
        <v>484</v>
      </c>
      <c r="FK459" t="s">
        <v>364</v>
      </c>
      <c r="FL459" t="s">
        <v>207</v>
      </c>
      <c r="FM459">
        <v>51</v>
      </c>
      <c r="FN459">
        <v>204</v>
      </c>
      <c r="FO459" t="s">
        <v>281</v>
      </c>
      <c r="FP459" t="s">
        <v>484</v>
      </c>
      <c r="FQ459" t="s">
        <v>364</v>
      </c>
      <c r="FR459" t="s">
        <v>207</v>
      </c>
      <c r="FS459">
        <v>238</v>
      </c>
      <c r="FT459">
        <v>1428</v>
      </c>
      <c r="FU459">
        <v>0</v>
      </c>
      <c r="FV459">
        <v>0</v>
      </c>
      <c r="FW459">
        <v>427</v>
      </c>
      <c r="FX459">
        <v>1708</v>
      </c>
      <c r="FY459">
        <v>1472</v>
      </c>
      <c r="FZ459">
        <v>5899</v>
      </c>
      <c r="GA459">
        <v>238</v>
      </c>
      <c r="GB459">
        <v>1428</v>
      </c>
      <c r="GC459" t="s">
        <v>219</v>
      </c>
      <c r="GD459">
        <v>1455</v>
      </c>
      <c r="GE459">
        <v>8716</v>
      </c>
      <c r="GF459" t="s">
        <v>219</v>
      </c>
      <c r="GG459" t="s">
        <v>253</v>
      </c>
      <c r="GH459" t="s">
        <v>743</v>
      </c>
      <c r="GI459" t="s">
        <v>219</v>
      </c>
      <c r="GJ459" t="s">
        <v>281</v>
      </c>
      <c r="GK459" t="s">
        <v>206</v>
      </c>
      <c r="GL459">
        <v>0</v>
      </c>
      <c r="GM459">
        <v>0</v>
      </c>
      <c r="GN459" t="s">
        <v>219</v>
      </c>
      <c r="GO459" t="s">
        <v>211</v>
      </c>
      <c r="GP459" t="s">
        <v>212</v>
      </c>
      <c r="GQ459" t="s">
        <v>212</v>
      </c>
      <c r="GR459" t="s">
        <v>1640</v>
      </c>
    </row>
    <row r="460" spans="1:200" x14ac:dyDescent="0.2">
      <c r="A460" t="s">
        <v>261</v>
      </c>
      <c r="B460" t="s">
        <v>262</v>
      </c>
      <c r="C460" t="s">
        <v>361</v>
      </c>
      <c r="D460" t="s">
        <v>362</v>
      </c>
      <c r="E460" t="s">
        <v>1641</v>
      </c>
      <c r="F460" t="s">
        <v>1642</v>
      </c>
      <c r="G460">
        <v>9</v>
      </c>
      <c r="H460">
        <v>9</v>
      </c>
      <c r="I460" t="s">
        <v>219</v>
      </c>
      <c r="J460">
        <v>13</v>
      </c>
      <c r="K460">
        <v>91</v>
      </c>
      <c r="L460">
        <v>7</v>
      </c>
      <c r="M460">
        <v>49</v>
      </c>
      <c r="N460" t="s">
        <v>262</v>
      </c>
      <c r="O460" t="s">
        <v>362</v>
      </c>
      <c r="P460">
        <v>6</v>
      </c>
      <c r="Q460">
        <v>42</v>
      </c>
      <c r="R460" t="s">
        <v>262</v>
      </c>
      <c r="S460" t="s">
        <v>362</v>
      </c>
      <c r="T460">
        <v>0</v>
      </c>
      <c r="U460">
        <v>0</v>
      </c>
      <c r="V460" t="s">
        <v>207</v>
      </c>
      <c r="W460" t="s">
        <v>207</v>
      </c>
      <c r="X460">
        <v>0</v>
      </c>
      <c r="Y460">
        <v>0</v>
      </c>
      <c r="Z460" t="s">
        <v>207</v>
      </c>
      <c r="AA460" t="s">
        <v>207</v>
      </c>
      <c r="AB460">
        <v>0</v>
      </c>
      <c r="AC460">
        <v>0</v>
      </c>
      <c r="AD460" t="s">
        <v>207</v>
      </c>
      <c r="AE460" t="s">
        <v>207</v>
      </c>
      <c r="AF460">
        <v>0</v>
      </c>
      <c r="AG460">
        <v>0</v>
      </c>
      <c r="AH460" t="s">
        <v>207</v>
      </c>
      <c r="AI460" t="s">
        <v>207</v>
      </c>
      <c r="AJ460">
        <v>0</v>
      </c>
      <c r="AK460">
        <v>0</v>
      </c>
      <c r="AL460" t="s">
        <v>206</v>
      </c>
      <c r="AM460">
        <v>0</v>
      </c>
      <c r="AN460">
        <v>0</v>
      </c>
      <c r="AO460">
        <v>0</v>
      </c>
      <c r="AP460">
        <v>0</v>
      </c>
      <c r="AQ460" t="s">
        <v>207</v>
      </c>
      <c r="AR460" t="s">
        <v>207</v>
      </c>
      <c r="AS460">
        <v>0</v>
      </c>
      <c r="AT460">
        <v>0</v>
      </c>
      <c r="AU460" t="s">
        <v>207</v>
      </c>
      <c r="AV460" t="s">
        <v>207</v>
      </c>
      <c r="AW460">
        <v>0</v>
      </c>
      <c r="AX460">
        <v>0</v>
      </c>
      <c r="AY460" t="s">
        <v>207</v>
      </c>
      <c r="AZ460" t="s">
        <v>207</v>
      </c>
      <c r="BA460">
        <v>0</v>
      </c>
      <c r="BB460">
        <v>0</v>
      </c>
      <c r="BC460" t="s">
        <v>207</v>
      </c>
      <c r="BD460" t="s">
        <v>207</v>
      </c>
      <c r="BE460">
        <v>0</v>
      </c>
      <c r="BF460">
        <v>0</v>
      </c>
      <c r="BG460" t="s">
        <v>207</v>
      </c>
      <c r="BH460" t="s">
        <v>207</v>
      </c>
      <c r="BI460">
        <v>0</v>
      </c>
      <c r="BJ460">
        <v>0</v>
      </c>
      <c r="BK460">
        <v>49</v>
      </c>
      <c r="BL460">
        <v>0</v>
      </c>
      <c r="BM460">
        <v>0</v>
      </c>
      <c r="BN460">
        <v>0</v>
      </c>
      <c r="BO460" t="s">
        <v>206</v>
      </c>
      <c r="BP460">
        <v>42</v>
      </c>
      <c r="BQ460">
        <v>0</v>
      </c>
      <c r="BR460">
        <v>0</v>
      </c>
      <c r="BS460">
        <v>0</v>
      </c>
      <c r="BT460" t="s">
        <v>206</v>
      </c>
      <c r="BU460">
        <v>0</v>
      </c>
      <c r="BV460">
        <v>0</v>
      </c>
      <c r="BW460">
        <v>0</v>
      </c>
      <c r="BX460">
        <v>0</v>
      </c>
      <c r="BY460" t="s">
        <v>206</v>
      </c>
      <c r="BZ460">
        <v>0</v>
      </c>
      <c r="CA460">
        <v>0</v>
      </c>
      <c r="CB460">
        <v>0</v>
      </c>
      <c r="CC460">
        <v>0</v>
      </c>
      <c r="CD460" t="s">
        <v>206</v>
      </c>
      <c r="CE460">
        <v>0</v>
      </c>
      <c r="CF460">
        <v>0</v>
      </c>
      <c r="CG460">
        <v>0</v>
      </c>
      <c r="CH460">
        <v>0</v>
      </c>
      <c r="CI460" t="s">
        <v>206</v>
      </c>
      <c r="CJ460">
        <v>0</v>
      </c>
      <c r="CK460">
        <v>0</v>
      </c>
      <c r="CL460">
        <v>0</v>
      </c>
      <c r="CM460">
        <v>0</v>
      </c>
      <c r="CN460" t="s">
        <v>206</v>
      </c>
      <c r="CO460" t="s">
        <v>207</v>
      </c>
      <c r="CP460">
        <v>0</v>
      </c>
      <c r="CQ460">
        <v>0</v>
      </c>
      <c r="CR460">
        <v>0</v>
      </c>
      <c r="CS460">
        <v>13</v>
      </c>
      <c r="CT460">
        <v>91</v>
      </c>
      <c r="CU460" t="s">
        <v>206</v>
      </c>
      <c r="CV460">
        <v>0</v>
      </c>
      <c r="CW460">
        <v>0</v>
      </c>
      <c r="CX460">
        <v>1214</v>
      </c>
      <c r="CY460">
        <v>8498</v>
      </c>
      <c r="CZ460" t="s">
        <v>219</v>
      </c>
      <c r="DA460">
        <f>Table1[[#This Row],[i- returnees internal present household]]+Table1[[#This Row],[k- abroad returnee household]]</f>
        <v>149</v>
      </c>
      <c r="DB460">
        <f>Table1[[#This Row],[i- returnees internal present individuals]]+Table1[[#This Row],[k- abroad returnee individuals]]</f>
        <v>894</v>
      </c>
      <c r="DC460" t="s">
        <v>206</v>
      </c>
      <c r="DD460">
        <v>0</v>
      </c>
      <c r="DE460">
        <v>0</v>
      </c>
      <c r="DF460">
        <v>0</v>
      </c>
      <c r="DG460">
        <v>0</v>
      </c>
      <c r="DH460" t="s">
        <v>207</v>
      </c>
      <c r="DI460" t="s">
        <v>207</v>
      </c>
      <c r="DJ460" t="s">
        <v>207</v>
      </c>
      <c r="DK460" t="s">
        <v>207</v>
      </c>
      <c r="DL460">
        <v>0</v>
      </c>
      <c r="DM460">
        <v>0</v>
      </c>
      <c r="DN460" t="s">
        <v>207</v>
      </c>
      <c r="DO460" t="s">
        <v>207</v>
      </c>
      <c r="DP460" t="s">
        <v>207</v>
      </c>
      <c r="DQ460" t="s">
        <v>207</v>
      </c>
      <c r="DR460">
        <v>0</v>
      </c>
      <c r="DS460">
        <v>0</v>
      </c>
      <c r="DT460" t="s">
        <v>207</v>
      </c>
      <c r="DU460" t="s">
        <v>207</v>
      </c>
      <c r="DV460" t="s">
        <v>207</v>
      </c>
      <c r="DW460" t="s">
        <v>207</v>
      </c>
      <c r="DX460">
        <v>0</v>
      </c>
      <c r="DY460">
        <v>0</v>
      </c>
      <c r="DZ460" t="s">
        <v>207</v>
      </c>
      <c r="EA460" t="s">
        <v>207</v>
      </c>
      <c r="EB460" t="s">
        <v>207</v>
      </c>
      <c r="EC460" t="s">
        <v>207</v>
      </c>
      <c r="ED460">
        <v>0</v>
      </c>
      <c r="EE460">
        <v>0</v>
      </c>
      <c r="EF460" t="s">
        <v>207</v>
      </c>
      <c r="EG460" t="s">
        <v>207</v>
      </c>
      <c r="EH460" t="s">
        <v>207</v>
      </c>
      <c r="EI460" t="s">
        <v>207</v>
      </c>
      <c r="EJ460">
        <v>0</v>
      </c>
      <c r="EK460">
        <v>0</v>
      </c>
      <c r="EL460" t="s">
        <v>219</v>
      </c>
      <c r="EM460">
        <v>149</v>
      </c>
      <c r="EN460">
        <v>894</v>
      </c>
      <c r="EO460">
        <v>0</v>
      </c>
      <c r="EP460">
        <v>0</v>
      </c>
      <c r="EQ460" t="s">
        <v>207</v>
      </c>
      <c r="ER460" t="s">
        <v>207</v>
      </c>
      <c r="ES460" t="s">
        <v>207</v>
      </c>
      <c r="ET460" t="s">
        <v>207</v>
      </c>
      <c r="EU460">
        <v>73</v>
      </c>
      <c r="EV460">
        <v>438</v>
      </c>
      <c r="EW460" t="s">
        <v>281</v>
      </c>
      <c r="EX460" t="s">
        <v>484</v>
      </c>
      <c r="EY460" t="s">
        <v>364</v>
      </c>
      <c r="EZ460" t="s">
        <v>207</v>
      </c>
      <c r="FA460">
        <v>39</v>
      </c>
      <c r="FB460">
        <v>234</v>
      </c>
      <c r="FC460" t="s">
        <v>279</v>
      </c>
      <c r="FD460" t="s">
        <v>414</v>
      </c>
      <c r="FE460" t="s">
        <v>364</v>
      </c>
      <c r="FF460" t="s">
        <v>207</v>
      </c>
      <c r="FG460">
        <v>0</v>
      </c>
      <c r="FH460">
        <v>0</v>
      </c>
      <c r="FI460" t="s">
        <v>207</v>
      </c>
      <c r="FJ460" t="s">
        <v>207</v>
      </c>
      <c r="FK460" t="s">
        <v>207</v>
      </c>
      <c r="FL460" t="s">
        <v>207</v>
      </c>
      <c r="FM460">
        <v>0</v>
      </c>
      <c r="FN460">
        <v>0</v>
      </c>
      <c r="FO460" t="s">
        <v>207</v>
      </c>
      <c r="FP460" t="s">
        <v>207</v>
      </c>
      <c r="FQ460" t="s">
        <v>207</v>
      </c>
      <c r="FR460" t="s">
        <v>207</v>
      </c>
      <c r="FS460">
        <v>37</v>
      </c>
      <c r="FT460">
        <v>222</v>
      </c>
      <c r="FU460">
        <v>73</v>
      </c>
      <c r="FV460">
        <v>438</v>
      </c>
      <c r="FW460">
        <v>21</v>
      </c>
      <c r="FX460">
        <v>126</v>
      </c>
      <c r="FY460">
        <v>18</v>
      </c>
      <c r="FZ460">
        <v>108</v>
      </c>
      <c r="GA460">
        <v>37</v>
      </c>
      <c r="GB460">
        <v>222</v>
      </c>
      <c r="GC460" t="s">
        <v>219</v>
      </c>
      <c r="GD460">
        <v>69</v>
      </c>
      <c r="GE460">
        <v>428</v>
      </c>
      <c r="GF460" t="s">
        <v>206</v>
      </c>
      <c r="GG460" t="s">
        <v>207</v>
      </c>
      <c r="GH460" t="s">
        <v>207</v>
      </c>
      <c r="GI460" t="s">
        <v>219</v>
      </c>
      <c r="GJ460" t="s">
        <v>281</v>
      </c>
      <c r="GK460" t="s">
        <v>219</v>
      </c>
      <c r="GL460">
        <v>16</v>
      </c>
      <c r="GM460">
        <v>87</v>
      </c>
      <c r="GN460" t="s">
        <v>219</v>
      </c>
      <c r="GO460" t="s">
        <v>212</v>
      </c>
      <c r="GP460" t="s">
        <v>212</v>
      </c>
      <c r="GQ460" t="s">
        <v>212</v>
      </c>
      <c r="GR460" t="s">
        <v>1643</v>
      </c>
    </row>
    <row r="461" spans="1:200" x14ac:dyDescent="0.2">
      <c r="A461" t="s">
        <v>261</v>
      </c>
      <c r="B461" t="s">
        <v>262</v>
      </c>
      <c r="C461" t="s">
        <v>361</v>
      </c>
      <c r="D461" t="s">
        <v>362</v>
      </c>
      <c r="E461" t="s">
        <v>1644</v>
      </c>
      <c r="F461" t="s">
        <v>1645</v>
      </c>
      <c r="G461">
        <v>9</v>
      </c>
      <c r="H461">
        <v>9</v>
      </c>
      <c r="I461" t="s">
        <v>219</v>
      </c>
      <c r="J461">
        <v>10</v>
      </c>
      <c r="K461">
        <v>70</v>
      </c>
      <c r="L461">
        <v>0</v>
      </c>
      <c r="M461">
        <v>0</v>
      </c>
      <c r="N461" t="s">
        <v>207</v>
      </c>
      <c r="O461" t="s">
        <v>207</v>
      </c>
      <c r="P461">
        <v>0</v>
      </c>
      <c r="Q461">
        <v>0</v>
      </c>
      <c r="R461" t="s">
        <v>207</v>
      </c>
      <c r="S461" t="s">
        <v>207</v>
      </c>
      <c r="T461">
        <v>0</v>
      </c>
      <c r="U461">
        <v>0</v>
      </c>
      <c r="V461" t="s">
        <v>207</v>
      </c>
      <c r="W461" t="s">
        <v>207</v>
      </c>
      <c r="X461">
        <v>0</v>
      </c>
      <c r="Y461">
        <v>0</v>
      </c>
      <c r="Z461" t="s">
        <v>207</v>
      </c>
      <c r="AA461" t="s">
        <v>207</v>
      </c>
      <c r="AB461">
        <v>0</v>
      </c>
      <c r="AC461">
        <v>0</v>
      </c>
      <c r="AD461" t="s">
        <v>207</v>
      </c>
      <c r="AE461" t="s">
        <v>207</v>
      </c>
      <c r="AF461">
        <v>4</v>
      </c>
      <c r="AG461">
        <v>34</v>
      </c>
      <c r="AH461" t="s">
        <v>262</v>
      </c>
      <c r="AI461" t="s">
        <v>362</v>
      </c>
      <c r="AJ461">
        <v>6</v>
      </c>
      <c r="AK461">
        <v>36</v>
      </c>
      <c r="AL461" t="s">
        <v>206</v>
      </c>
      <c r="AM461">
        <v>0</v>
      </c>
      <c r="AN461">
        <v>0</v>
      </c>
      <c r="AO461">
        <v>0</v>
      </c>
      <c r="AP461">
        <v>0</v>
      </c>
      <c r="AQ461" t="s">
        <v>207</v>
      </c>
      <c r="AR461" t="s">
        <v>207</v>
      </c>
      <c r="AS461">
        <v>0</v>
      </c>
      <c r="AT461">
        <v>0</v>
      </c>
      <c r="AU461" t="s">
        <v>207</v>
      </c>
      <c r="AV461" t="s">
        <v>207</v>
      </c>
      <c r="AW461">
        <v>0</v>
      </c>
      <c r="AX461">
        <v>0</v>
      </c>
      <c r="AY461" t="s">
        <v>207</v>
      </c>
      <c r="AZ461" t="s">
        <v>207</v>
      </c>
      <c r="BA461">
        <v>0</v>
      </c>
      <c r="BB461">
        <v>0</v>
      </c>
      <c r="BC461" t="s">
        <v>207</v>
      </c>
      <c r="BD461" t="s">
        <v>207</v>
      </c>
      <c r="BE461">
        <v>0</v>
      </c>
      <c r="BF461">
        <v>0</v>
      </c>
      <c r="BG461" t="s">
        <v>207</v>
      </c>
      <c r="BH461" t="s">
        <v>207</v>
      </c>
      <c r="BI461">
        <v>0</v>
      </c>
      <c r="BJ461">
        <v>0</v>
      </c>
      <c r="BK461">
        <v>0</v>
      </c>
      <c r="BL461">
        <v>0</v>
      </c>
      <c r="BM461">
        <v>0</v>
      </c>
      <c r="BN461">
        <v>0</v>
      </c>
      <c r="BO461" t="s">
        <v>206</v>
      </c>
      <c r="BP461">
        <v>0</v>
      </c>
      <c r="BQ461">
        <v>0</v>
      </c>
      <c r="BR461">
        <v>0</v>
      </c>
      <c r="BS461">
        <v>0</v>
      </c>
      <c r="BT461" t="s">
        <v>206</v>
      </c>
      <c r="BU461">
        <v>0</v>
      </c>
      <c r="BV461">
        <v>0</v>
      </c>
      <c r="BW461">
        <v>0</v>
      </c>
      <c r="BX461">
        <v>0</v>
      </c>
      <c r="BY461" t="s">
        <v>206</v>
      </c>
      <c r="BZ461">
        <v>0</v>
      </c>
      <c r="CA461">
        <v>0</v>
      </c>
      <c r="CB461">
        <v>0</v>
      </c>
      <c r="CC461">
        <v>0</v>
      </c>
      <c r="CD461" t="s">
        <v>206</v>
      </c>
      <c r="CE461">
        <v>0</v>
      </c>
      <c r="CF461">
        <v>0</v>
      </c>
      <c r="CG461">
        <v>0</v>
      </c>
      <c r="CH461">
        <v>0</v>
      </c>
      <c r="CI461" t="s">
        <v>206</v>
      </c>
      <c r="CJ461">
        <v>0</v>
      </c>
      <c r="CK461">
        <v>0</v>
      </c>
      <c r="CL461">
        <v>34</v>
      </c>
      <c r="CM461">
        <v>0</v>
      </c>
      <c r="CN461" t="s">
        <v>206</v>
      </c>
      <c r="CO461" t="s">
        <v>207</v>
      </c>
      <c r="CP461">
        <v>0</v>
      </c>
      <c r="CQ461">
        <v>0</v>
      </c>
      <c r="CR461">
        <v>0</v>
      </c>
      <c r="CS461">
        <v>10</v>
      </c>
      <c r="CT461">
        <v>70</v>
      </c>
      <c r="CU461" t="s">
        <v>206</v>
      </c>
      <c r="CV461">
        <v>0</v>
      </c>
      <c r="CW461">
        <v>0</v>
      </c>
      <c r="CX461">
        <v>2138</v>
      </c>
      <c r="CY461">
        <v>12828</v>
      </c>
      <c r="CZ461" t="s">
        <v>219</v>
      </c>
      <c r="DA461">
        <f>Table1[[#This Row],[i- returnees internal present household]]+Table1[[#This Row],[k- abroad returnee household]]</f>
        <v>9</v>
      </c>
      <c r="DB461">
        <f>Table1[[#This Row],[i- returnees internal present individuals]]+Table1[[#This Row],[k- abroad returnee individuals]]</f>
        <v>54</v>
      </c>
      <c r="DC461" t="s">
        <v>219</v>
      </c>
      <c r="DD461">
        <v>4</v>
      </c>
      <c r="DE461">
        <v>24</v>
      </c>
      <c r="DF461">
        <v>2</v>
      </c>
      <c r="DG461">
        <v>12</v>
      </c>
      <c r="DH461" t="s">
        <v>216</v>
      </c>
      <c r="DI461" t="s">
        <v>410</v>
      </c>
      <c r="DJ461" t="s">
        <v>242</v>
      </c>
      <c r="DK461" t="s">
        <v>207</v>
      </c>
      <c r="DL461">
        <v>0</v>
      </c>
      <c r="DM461">
        <v>0</v>
      </c>
      <c r="DN461" t="s">
        <v>207</v>
      </c>
      <c r="DO461" t="s">
        <v>207</v>
      </c>
      <c r="DP461" t="s">
        <v>207</v>
      </c>
      <c r="DQ461" t="s">
        <v>207</v>
      </c>
      <c r="DR461">
        <v>0</v>
      </c>
      <c r="DS461">
        <v>0</v>
      </c>
      <c r="DT461" t="s">
        <v>207</v>
      </c>
      <c r="DU461" t="s">
        <v>207</v>
      </c>
      <c r="DV461" t="s">
        <v>207</v>
      </c>
      <c r="DW461" t="s">
        <v>207</v>
      </c>
      <c r="DX461">
        <v>0</v>
      </c>
      <c r="DY461">
        <v>0</v>
      </c>
      <c r="DZ461" t="s">
        <v>207</v>
      </c>
      <c r="EA461" t="s">
        <v>207</v>
      </c>
      <c r="EB461" t="s">
        <v>207</v>
      </c>
      <c r="EC461" t="s">
        <v>207</v>
      </c>
      <c r="ED461">
        <v>0</v>
      </c>
      <c r="EE461">
        <v>0</v>
      </c>
      <c r="EF461" t="s">
        <v>207</v>
      </c>
      <c r="EG461" t="s">
        <v>207</v>
      </c>
      <c r="EH461" t="s">
        <v>207</v>
      </c>
      <c r="EI461" t="s">
        <v>207</v>
      </c>
      <c r="EJ461">
        <v>2</v>
      </c>
      <c r="EK461">
        <v>12</v>
      </c>
      <c r="EL461" t="s">
        <v>219</v>
      </c>
      <c r="EM461">
        <v>5</v>
      </c>
      <c r="EN461">
        <v>30</v>
      </c>
      <c r="EO461">
        <v>0</v>
      </c>
      <c r="EP461">
        <v>0</v>
      </c>
      <c r="EQ461" t="s">
        <v>207</v>
      </c>
      <c r="ER461" t="s">
        <v>207</v>
      </c>
      <c r="ES461" t="s">
        <v>207</v>
      </c>
      <c r="ET461" t="s">
        <v>207</v>
      </c>
      <c r="EU461">
        <v>0</v>
      </c>
      <c r="EV461">
        <v>0</v>
      </c>
      <c r="EW461" t="s">
        <v>207</v>
      </c>
      <c r="EX461" t="s">
        <v>207</v>
      </c>
      <c r="EY461" t="s">
        <v>207</v>
      </c>
      <c r="EZ461" t="s">
        <v>207</v>
      </c>
      <c r="FA461">
        <v>0</v>
      </c>
      <c r="FB461">
        <v>0</v>
      </c>
      <c r="FC461" t="s">
        <v>207</v>
      </c>
      <c r="FD461" t="s">
        <v>207</v>
      </c>
      <c r="FE461" t="s">
        <v>207</v>
      </c>
      <c r="FF461" t="s">
        <v>207</v>
      </c>
      <c r="FG461">
        <v>0</v>
      </c>
      <c r="FH461">
        <v>0</v>
      </c>
      <c r="FI461" t="s">
        <v>207</v>
      </c>
      <c r="FJ461" t="s">
        <v>207</v>
      </c>
      <c r="FK461" t="s">
        <v>207</v>
      </c>
      <c r="FL461" t="s">
        <v>207</v>
      </c>
      <c r="FM461">
        <v>0</v>
      </c>
      <c r="FN461">
        <v>0</v>
      </c>
      <c r="FO461" t="s">
        <v>207</v>
      </c>
      <c r="FP461" t="s">
        <v>207</v>
      </c>
      <c r="FQ461" t="s">
        <v>207</v>
      </c>
      <c r="FR461" t="s">
        <v>207</v>
      </c>
      <c r="FS461">
        <v>5</v>
      </c>
      <c r="FT461">
        <v>30</v>
      </c>
      <c r="FU461">
        <v>2</v>
      </c>
      <c r="FV461">
        <v>12</v>
      </c>
      <c r="FW461">
        <v>0</v>
      </c>
      <c r="FX461">
        <v>0</v>
      </c>
      <c r="FY461">
        <v>0</v>
      </c>
      <c r="FZ461">
        <v>0</v>
      </c>
      <c r="GA461">
        <v>7</v>
      </c>
      <c r="GB461">
        <v>42</v>
      </c>
      <c r="GC461" t="s">
        <v>206</v>
      </c>
      <c r="GD461">
        <v>0</v>
      </c>
      <c r="GE461">
        <v>0</v>
      </c>
      <c r="GF461" t="s">
        <v>206</v>
      </c>
      <c r="GG461" t="s">
        <v>207</v>
      </c>
      <c r="GH461" t="s">
        <v>207</v>
      </c>
      <c r="GI461" t="s">
        <v>206</v>
      </c>
      <c r="GJ461" t="s">
        <v>207</v>
      </c>
      <c r="GK461" t="s">
        <v>219</v>
      </c>
      <c r="GL461">
        <v>2</v>
      </c>
      <c r="GM461">
        <v>12</v>
      </c>
      <c r="GN461" t="s">
        <v>219</v>
      </c>
      <c r="GO461" t="s">
        <v>211</v>
      </c>
      <c r="GP461" t="s">
        <v>211</v>
      </c>
      <c r="GQ461" t="s">
        <v>211</v>
      </c>
      <c r="GR461" t="s">
        <v>220</v>
      </c>
    </row>
    <row r="462" spans="1:200" x14ac:dyDescent="0.2">
      <c r="A462" t="s">
        <v>202</v>
      </c>
      <c r="B462" t="s">
        <v>203</v>
      </c>
      <c r="C462" t="s">
        <v>1013</v>
      </c>
      <c r="D462" t="s">
        <v>413</v>
      </c>
      <c r="E462" t="s">
        <v>1646</v>
      </c>
      <c r="F462" t="s">
        <v>1647</v>
      </c>
      <c r="G462">
        <v>9</v>
      </c>
      <c r="H462">
        <v>9</v>
      </c>
      <c r="I462" t="s">
        <v>219</v>
      </c>
      <c r="J462">
        <v>960</v>
      </c>
      <c r="K462">
        <v>5846</v>
      </c>
      <c r="L462">
        <v>114</v>
      </c>
      <c r="M462">
        <v>700</v>
      </c>
      <c r="N462" t="s">
        <v>203</v>
      </c>
      <c r="O462" t="s">
        <v>413</v>
      </c>
      <c r="P462">
        <v>116</v>
      </c>
      <c r="Q462">
        <v>717</v>
      </c>
      <c r="R462" t="s">
        <v>203</v>
      </c>
      <c r="S462" t="s">
        <v>413</v>
      </c>
      <c r="T462">
        <v>57</v>
      </c>
      <c r="U462">
        <v>423</v>
      </c>
      <c r="V462" t="s">
        <v>203</v>
      </c>
      <c r="W462" t="s">
        <v>413</v>
      </c>
      <c r="X462">
        <v>25</v>
      </c>
      <c r="Y462">
        <v>143</v>
      </c>
      <c r="Z462" t="s">
        <v>203</v>
      </c>
      <c r="AA462" t="s">
        <v>413</v>
      </c>
      <c r="AB462">
        <v>125</v>
      </c>
      <c r="AC462">
        <v>730</v>
      </c>
      <c r="AD462" t="s">
        <v>203</v>
      </c>
      <c r="AE462" t="s">
        <v>413</v>
      </c>
      <c r="AF462">
        <v>33</v>
      </c>
      <c r="AG462">
        <v>193</v>
      </c>
      <c r="AH462" t="s">
        <v>203</v>
      </c>
      <c r="AI462" t="s">
        <v>413</v>
      </c>
      <c r="AJ462">
        <v>490</v>
      </c>
      <c r="AK462">
        <v>2940</v>
      </c>
      <c r="AL462" t="s">
        <v>219</v>
      </c>
      <c r="AM462">
        <v>370</v>
      </c>
      <c r="AN462">
        <v>2352</v>
      </c>
      <c r="AO462">
        <v>95</v>
      </c>
      <c r="AP462">
        <v>592</v>
      </c>
      <c r="AQ462" t="s">
        <v>208</v>
      </c>
      <c r="AR462" t="s">
        <v>209</v>
      </c>
      <c r="AS462">
        <v>26</v>
      </c>
      <c r="AT462">
        <v>256</v>
      </c>
      <c r="AU462" t="s">
        <v>208</v>
      </c>
      <c r="AV462" t="s">
        <v>209</v>
      </c>
      <c r="AW462">
        <v>17</v>
      </c>
      <c r="AX462">
        <v>102</v>
      </c>
      <c r="AY462" t="s">
        <v>208</v>
      </c>
      <c r="AZ462" t="s">
        <v>209</v>
      </c>
      <c r="BA462">
        <v>86</v>
      </c>
      <c r="BB462">
        <v>538</v>
      </c>
      <c r="BC462" t="s">
        <v>208</v>
      </c>
      <c r="BD462" t="s">
        <v>209</v>
      </c>
      <c r="BE462">
        <v>19</v>
      </c>
      <c r="BF462">
        <v>102</v>
      </c>
      <c r="BG462" t="s">
        <v>208</v>
      </c>
      <c r="BH462" t="s">
        <v>209</v>
      </c>
      <c r="BI462">
        <v>127</v>
      </c>
      <c r="BJ462">
        <v>762</v>
      </c>
      <c r="BK462">
        <v>700</v>
      </c>
      <c r="BL462">
        <v>0</v>
      </c>
      <c r="BM462">
        <v>0</v>
      </c>
      <c r="BN462">
        <v>0</v>
      </c>
      <c r="BO462" t="s">
        <v>206</v>
      </c>
      <c r="BP462">
        <v>717</v>
      </c>
      <c r="BQ462">
        <v>0</v>
      </c>
      <c r="BR462">
        <v>0</v>
      </c>
      <c r="BS462">
        <v>0</v>
      </c>
      <c r="BT462" t="s">
        <v>206</v>
      </c>
      <c r="BU462">
        <v>188</v>
      </c>
      <c r="BV462">
        <v>0</v>
      </c>
      <c r="BW462">
        <v>0</v>
      </c>
      <c r="BX462">
        <v>235</v>
      </c>
      <c r="BY462" t="s">
        <v>206</v>
      </c>
      <c r="BZ462">
        <v>143</v>
      </c>
      <c r="CA462">
        <v>0</v>
      </c>
      <c r="CB462">
        <v>0</v>
      </c>
      <c r="CC462">
        <v>0</v>
      </c>
      <c r="CD462" t="s">
        <v>206</v>
      </c>
      <c r="CE462">
        <v>730</v>
      </c>
      <c r="CF462">
        <v>0</v>
      </c>
      <c r="CG462">
        <v>0</v>
      </c>
      <c r="CH462">
        <v>0</v>
      </c>
      <c r="CI462" t="s">
        <v>206</v>
      </c>
      <c r="CJ462">
        <v>193</v>
      </c>
      <c r="CK462">
        <v>0</v>
      </c>
      <c r="CL462">
        <v>0</v>
      </c>
      <c r="CM462">
        <v>0</v>
      </c>
      <c r="CN462" t="s">
        <v>206</v>
      </c>
      <c r="CO462" t="s">
        <v>207</v>
      </c>
      <c r="CP462">
        <v>0</v>
      </c>
      <c r="CQ462">
        <v>0</v>
      </c>
      <c r="CR462">
        <v>0</v>
      </c>
      <c r="CS462">
        <v>960</v>
      </c>
      <c r="CT462">
        <v>5846</v>
      </c>
      <c r="CU462" t="s">
        <v>219</v>
      </c>
      <c r="CV462">
        <v>8</v>
      </c>
      <c r="CW462">
        <v>48</v>
      </c>
      <c r="CX462">
        <v>330</v>
      </c>
      <c r="CY462">
        <v>1980</v>
      </c>
      <c r="CZ462" t="s">
        <v>219</v>
      </c>
      <c r="DA462">
        <f>Table1[[#This Row],[i- returnees internal present household]]+Table1[[#This Row],[k- abroad returnee household]]</f>
        <v>2072</v>
      </c>
      <c r="DB462">
        <f>Table1[[#This Row],[i- returnees internal present individuals]]+Table1[[#This Row],[k- abroad returnee individuals]]</f>
        <v>12158</v>
      </c>
      <c r="DC462" t="s">
        <v>219</v>
      </c>
      <c r="DD462">
        <v>1169</v>
      </c>
      <c r="DE462">
        <v>6954</v>
      </c>
      <c r="DF462">
        <v>12</v>
      </c>
      <c r="DG462">
        <v>72</v>
      </c>
      <c r="DH462" t="s">
        <v>203</v>
      </c>
      <c r="DI462" t="s">
        <v>367</v>
      </c>
      <c r="DJ462" t="s">
        <v>210</v>
      </c>
      <c r="DK462" t="s">
        <v>207</v>
      </c>
      <c r="DL462">
        <v>85</v>
      </c>
      <c r="DM462">
        <v>510</v>
      </c>
      <c r="DN462" t="s">
        <v>203</v>
      </c>
      <c r="DO462" t="s">
        <v>367</v>
      </c>
      <c r="DP462" t="s">
        <v>210</v>
      </c>
      <c r="DQ462" t="s">
        <v>207</v>
      </c>
      <c r="DR462">
        <v>75</v>
      </c>
      <c r="DS462">
        <v>450</v>
      </c>
      <c r="DT462" t="s">
        <v>203</v>
      </c>
      <c r="DU462" t="s">
        <v>367</v>
      </c>
      <c r="DV462" t="s">
        <v>210</v>
      </c>
      <c r="DW462" t="s">
        <v>207</v>
      </c>
      <c r="DX462">
        <v>519</v>
      </c>
      <c r="DY462">
        <v>3054</v>
      </c>
      <c r="DZ462" t="s">
        <v>203</v>
      </c>
      <c r="EA462" t="s">
        <v>367</v>
      </c>
      <c r="EB462" t="s">
        <v>210</v>
      </c>
      <c r="EC462" t="s">
        <v>207</v>
      </c>
      <c r="ED462">
        <v>46</v>
      </c>
      <c r="EE462">
        <v>276</v>
      </c>
      <c r="EF462" t="s">
        <v>203</v>
      </c>
      <c r="EG462" t="s">
        <v>367</v>
      </c>
      <c r="EH462" t="s">
        <v>210</v>
      </c>
      <c r="EI462" t="s">
        <v>207</v>
      </c>
      <c r="EJ462">
        <v>432</v>
      </c>
      <c r="EK462">
        <v>2592</v>
      </c>
      <c r="EL462" t="s">
        <v>219</v>
      </c>
      <c r="EM462">
        <v>903</v>
      </c>
      <c r="EN462">
        <v>5204</v>
      </c>
      <c r="EO462">
        <v>26</v>
      </c>
      <c r="EP462">
        <v>156</v>
      </c>
      <c r="EQ462" t="s">
        <v>208</v>
      </c>
      <c r="ER462" t="s">
        <v>209</v>
      </c>
      <c r="ES462" t="s">
        <v>210</v>
      </c>
      <c r="ET462" t="s">
        <v>207</v>
      </c>
      <c r="EU462">
        <v>71</v>
      </c>
      <c r="EV462">
        <v>426</v>
      </c>
      <c r="EW462" t="s">
        <v>208</v>
      </c>
      <c r="EX462" t="s">
        <v>209</v>
      </c>
      <c r="EY462" t="s">
        <v>210</v>
      </c>
      <c r="EZ462" t="s">
        <v>207</v>
      </c>
      <c r="FA462">
        <v>180</v>
      </c>
      <c r="FB462">
        <v>1080</v>
      </c>
      <c r="FC462" t="s">
        <v>208</v>
      </c>
      <c r="FD462" t="s">
        <v>209</v>
      </c>
      <c r="FE462" t="s">
        <v>210</v>
      </c>
      <c r="FF462" t="s">
        <v>207</v>
      </c>
      <c r="FG462">
        <v>357</v>
      </c>
      <c r="FH462">
        <v>1928</v>
      </c>
      <c r="FI462" t="s">
        <v>208</v>
      </c>
      <c r="FJ462" t="s">
        <v>209</v>
      </c>
      <c r="FK462" t="s">
        <v>210</v>
      </c>
      <c r="FL462" t="s">
        <v>207</v>
      </c>
      <c r="FM462">
        <v>12</v>
      </c>
      <c r="FN462">
        <v>72</v>
      </c>
      <c r="FO462" t="s">
        <v>208</v>
      </c>
      <c r="FP462" t="s">
        <v>209</v>
      </c>
      <c r="FQ462" t="s">
        <v>210</v>
      </c>
      <c r="FR462" t="s">
        <v>207</v>
      </c>
      <c r="FS462">
        <v>257</v>
      </c>
      <c r="FT462">
        <v>1542</v>
      </c>
      <c r="FU462">
        <v>627</v>
      </c>
      <c r="FV462">
        <v>3702</v>
      </c>
      <c r="FW462">
        <v>531</v>
      </c>
      <c r="FX462">
        <v>2972</v>
      </c>
      <c r="FY462">
        <v>225</v>
      </c>
      <c r="FZ462">
        <v>1350</v>
      </c>
      <c r="GA462">
        <v>689</v>
      </c>
      <c r="GB462">
        <v>4134</v>
      </c>
      <c r="GC462" t="s">
        <v>219</v>
      </c>
      <c r="GD462">
        <v>379</v>
      </c>
      <c r="GE462">
        <v>2274</v>
      </c>
      <c r="GF462" t="s">
        <v>219</v>
      </c>
      <c r="GG462" t="s">
        <v>203</v>
      </c>
      <c r="GH462" t="s">
        <v>367</v>
      </c>
      <c r="GI462" t="s">
        <v>219</v>
      </c>
      <c r="GJ462" t="s">
        <v>208</v>
      </c>
      <c r="GK462" t="s">
        <v>219</v>
      </c>
      <c r="GL462">
        <v>17</v>
      </c>
      <c r="GM462">
        <v>102</v>
      </c>
      <c r="GN462" t="s">
        <v>206</v>
      </c>
      <c r="GO462" t="s">
        <v>211</v>
      </c>
      <c r="GP462" t="s">
        <v>257</v>
      </c>
      <c r="GQ462" t="s">
        <v>257</v>
      </c>
      <c r="GR462" t="s">
        <v>1648</v>
      </c>
    </row>
    <row r="463" spans="1:200" x14ac:dyDescent="0.2">
      <c r="A463" t="s">
        <v>202</v>
      </c>
      <c r="B463" t="s">
        <v>203</v>
      </c>
      <c r="C463" t="s">
        <v>1420</v>
      </c>
      <c r="D463" t="s">
        <v>1089</v>
      </c>
      <c r="E463" t="s">
        <v>1649</v>
      </c>
      <c r="F463" t="s">
        <v>1650</v>
      </c>
      <c r="G463">
        <v>9</v>
      </c>
      <c r="H463">
        <v>9</v>
      </c>
      <c r="I463" t="s">
        <v>219</v>
      </c>
      <c r="J463">
        <v>655</v>
      </c>
      <c r="K463">
        <v>3330</v>
      </c>
      <c r="L463">
        <v>0</v>
      </c>
      <c r="M463">
        <v>0</v>
      </c>
      <c r="N463" t="s">
        <v>207</v>
      </c>
      <c r="O463" t="s">
        <v>207</v>
      </c>
      <c r="P463">
        <v>124</v>
      </c>
      <c r="Q463">
        <v>620</v>
      </c>
      <c r="R463" t="s">
        <v>203</v>
      </c>
      <c r="S463" t="s">
        <v>1089</v>
      </c>
      <c r="T463">
        <v>150</v>
      </c>
      <c r="U463">
        <v>900</v>
      </c>
      <c r="V463" t="s">
        <v>203</v>
      </c>
      <c r="W463" t="s">
        <v>1089</v>
      </c>
      <c r="X463">
        <v>146</v>
      </c>
      <c r="Y463">
        <v>750</v>
      </c>
      <c r="Z463" t="s">
        <v>203</v>
      </c>
      <c r="AA463" t="s">
        <v>1089</v>
      </c>
      <c r="AB463">
        <v>41</v>
      </c>
      <c r="AC463">
        <v>208</v>
      </c>
      <c r="AD463" t="s">
        <v>203</v>
      </c>
      <c r="AE463" t="s">
        <v>1089</v>
      </c>
      <c r="AF463">
        <v>71</v>
      </c>
      <c r="AG463">
        <v>229</v>
      </c>
      <c r="AH463" t="s">
        <v>203</v>
      </c>
      <c r="AI463" t="s">
        <v>1089</v>
      </c>
      <c r="AJ463">
        <v>123</v>
      </c>
      <c r="AK463">
        <v>623</v>
      </c>
      <c r="AL463" t="s">
        <v>219</v>
      </c>
      <c r="AM463">
        <v>419</v>
      </c>
      <c r="AN463">
        <v>2165</v>
      </c>
      <c r="AO463">
        <v>108</v>
      </c>
      <c r="AP463">
        <v>540</v>
      </c>
      <c r="AQ463" t="s">
        <v>208</v>
      </c>
      <c r="AR463" t="s">
        <v>209</v>
      </c>
      <c r="AS463">
        <v>121</v>
      </c>
      <c r="AT463">
        <v>606</v>
      </c>
      <c r="AU463" t="s">
        <v>208</v>
      </c>
      <c r="AV463" t="s">
        <v>209</v>
      </c>
      <c r="AW463">
        <v>112</v>
      </c>
      <c r="AX463">
        <v>560</v>
      </c>
      <c r="AY463" t="s">
        <v>208</v>
      </c>
      <c r="AZ463" t="s">
        <v>209</v>
      </c>
      <c r="BA463">
        <v>4</v>
      </c>
      <c r="BB463">
        <v>22</v>
      </c>
      <c r="BC463" t="s">
        <v>208</v>
      </c>
      <c r="BD463" t="s">
        <v>209</v>
      </c>
      <c r="BE463">
        <v>14</v>
      </c>
      <c r="BF463">
        <v>77</v>
      </c>
      <c r="BG463" t="s">
        <v>208</v>
      </c>
      <c r="BH463" t="s">
        <v>209</v>
      </c>
      <c r="BI463">
        <v>60</v>
      </c>
      <c r="BJ463">
        <v>360</v>
      </c>
      <c r="BK463">
        <v>0</v>
      </c>
      <c r="BL463">
        <v>0</v>
      </c>
      <c r="BM463">
        <v>0</v>
      </c>
      <c r="BN463">
        <v>0</v>
      </c>
      <c r="BO463" t="s">
        <v>206</v>
      </c>
      <c r="BP463">
        <v>620</v>
      </c>
      <c r="BQ463">
        <v>0</v>
      </c>
      <c r="BR463">
        <v>0</v>
      </c>
      <c r="BS463">
        <v>0</v>
      </c>
      <c r="BT463" t="s">
        <v>206</v>
      </c>
      <c r="BU463">
        <v>900</v>
      </c>
      <c r="BV463">
        <v>0</v>
      </c>
      <c r="BW463">
        <v>0</v>
      </c>
      <c r="BX463">
        <v>0</v>
      </c>
      <c r="BY463" t="s">
        <v>206</v>
      </c>
      <c r="BZ463">
        <v>750</v>
      </c>
      <c r="CA463">
        <v>0</v>
      </c>
      <c r="CB463">
        <v>0</v>
      </c>
      <c r="CC463">
        <v>0</v>
      </c>
      <c r="CD463" t="s">
        <v>206</v>
      </c>
      <c r="CE463">
        <v>208</v>
      </c>
      <c r="CF463">
        <v>0</v>
      </c>
      <c r="CG463">
        <v>0</v>
      </c>
      <c r="CH463">
        <v>0</v>
      </c>
      <c r="CI463" t="s">
        <v>206</v>
      </c>
      <c r="CJ463">
        <v>229</v>
      </c>
      <c r="CK463">
        <v>0</v>
      </c>
      <c r="CL463">
        <v>0</v>
      </c>
      <c r="CM463">
        <v>0</v>
      </c>
      <c r="CN463" t="s">
        <v>206</v>
      </c>
      <c r="CO463" t="s">
        <v>207</v>
      </c>
      <c r="CP463">
        <v>0</v>
      </c>
      <c r="CQ463">
        <v>0</v>
      </c>
      <c r="CR463">
        <v>0</v>
      </c>
      <c r="CS463">
        <v>655</v>
      </c>
      <c r="CT463">
        <v>3330</v>
      </c>
      <c r="CU463" t="s">
        <v>219</v>
      </c>
      <c r="CV463">
        <v>204</v>
      </c>
      <c r="CW463">
        <v>1020</v>
      </c>
      <c r="CX463">
        <v>1330</v>
      </c>
      <c r="CY463">
        <v>6652</v>
      </c>
      <c r="CZ463" t="s">
        <v>219</v>
      </c>
      <c r="DA463">
        <f>Table1[[#This Row],[i- returnees internal present household]]+Table1[[#This Row],[k- abroad returnee household]]</f>
        <v>1418</v>
      </c>
      <c r="DB463">
        <f>Table1[[#This Row],[i- returnees internal present individuals]]+Table1[[#This Row],[k- abroad returnee individuals]]</f>
        <v>7914</v>
      </c>
      <c r="DC463" t="s">
        <v>219</v>
      </c>
      <c r="DD463">
        <v>938</v>
      </c>
      <c r="DE463">
        <v>5484</v>
      </c>
      <c r="DF463">
        <v>62</v>
      </c>
      <c r="DG463">
        <v>310</v>
      </c>
      <c r="DH463" t="s">
        <v>203</v>
      </c>
      <c r="DI463" t="s">
        <v>1089</v>
      </c>
      <c r="DJ463" t="s">
        <v>210</v>
      </c>
      <c r="DK463" t="s">
        <v>207</v>
      </c>
      <c r="DL463">
        <v>84</v>
      </c>
      <c r="DM463">
        <v>420</v>
      </c>
      <c r="DN463" t="s">
        <v>203</v>
      </c>
      <c r="DO463" t="s">
        <v>1089</v>
      </c>
      <c r="DP463" t="s">
        <v>210</v>
      </c>
      <c r="DQ463" t="s">
        <v>207</v>
      </c>
      <c r="DR463">
        <v>286</v>
      </c>
      <c r="DS463">
        <v>1746</v>
      </c>
      <c r="DT463" t="s">
        <v>203</v>
      </c>
      <c r="DU463" t="s">
        <v>1089</v>
      </c>
      <c r="DV463" t="s">
        <v>210</v>
      </c>
      <c r="DW463" t="s">
        <v>207</v>
      </c>
      <c r="DX463">
        <v>236</v>
      </c>
      <c r="DY463">
        <v>1491</v>
      </c>
      <c r="DZ463" t="s">
        <v>203</v>
      </c>
      <c r="EA463" t="s">
        <v>1089</v>
      </c>
      <c r="EB463" t="s">
        <v>210</v>
      </c>
      <c r="EC463" t="s">
        <v>207</v>
      </c>
      <c r="ED463">
        <v>103</v>
      </c>
      <c r="EE463">
        <v>515</v>
      </c>
      <c r="EF463" t="s">
        <v>203</v>
      </c>
      <c r="EG463" t="s">
        <v>1089</v>
      </c>
      <c r="EH463" t="s">
        <v>210</v>
      </c>
      <c r="EI463" t="s">
        <v>207</v>
      </c>
      <c r="EJ463">
        <v>167</v>
      </c>
      <c r="EK463">
        <v>1002</v>
      </c>
      <c r="EL463" t="s">
        <v>219</v>
      </c>
      <c r="EM463">
        <v>480</v>
      </c>
      <c r="EN463">
        <v>2430</v>
      </c>
      <c r="EO463">
        <v>74</v>
      </c>
      <c r="EP463">
        <v>370</v>
      </c>
      <c r="EQ463" t="s">
        <v>208</v>
      </c>
      <c r="ER463" t="s">
        <v>209</v>
      </c>
      <c r="ES463" t="s">
        <v>210</v>
      </c>
      <c r="ET463" t="s">
        <v>207</v>
      </c>
      <c r="EU463">
        <v>83</v>
      </c>
      <c r="EV463">
        <v>415</v>
      </c>
      <c r="EW463" t="s">
        <v>208</v>
      </c>
      <c r="EX463" t="s">
        <v>209</v>
      </c>
      <c r="EY463" t="s">
        <v>210</v>
      </c>
      <c r="EZ463" t="s">
        <v>207</v>
      </c>
      <c r="FA463">
        <v>79</v>
      </c>
      <c r="FB463">
        <v>395</v>
      </c>
      <c r="FC463" t="s">
        <v>208</v>
      </c>
      <c r="FD463" t="s">
        <v>209</v>
      </c>
      <c r="FE463" t="s">
        <v>210</v>
      </c>
      <c r="FF463" t="s">
        <v>207</v>
      </c>
      <c r="FG463">
        <v>80</v>
      </c>
      <c r="FH463">
        <v>400</v>
      </c>
      <c r="FI463" t="s">
        <v>208</v>
      </c>
      <c r="FJ463" t="s">
        <v>209</v>
      </c>
      <c r="FK463" t="s">
        <v>210</v>
      </c>
      <c r="FL463" t="s">
        <v>207</v>
      </c>
      <c r="FM463">
        <v>134</v>
      </c>
      <c r="FN463">
        <v>670</v>
      </c>
      <c r="FO463" t="s">
        <v>208</v>
      </c>
      <c r="FP463" t="s">
        <v>209</v>
      </c>
      <c r="FQ463" t="s">
        <v>210</v>
      </c>
      <c r="FR463" t="s">
        <v>207</v>
      </c>
      <c r="FS463">
        <v>30</v>
      </c>
      <c r="FT463">
        <v>180</v>
      </c>
      <c r="FU463">
        <v>481</v>
      </c>
      <c r="FV463">
        <v>3032</v>
      </c>
      <c r="FW463">
        <v>180</v>
      </c>
      <c r="FX463">
        <v>900</v>
      </c>
      <c r="FY463">
        <v>560</v>
      </c>
      <c r="FZ463">
        <v>2800</v>
      </c>
      <c r="GA463">
        <v>197</v>
      </c>
      <c r="GB463">
        <v>1182</v>
      </c>
      <c r="GC463" t="s">
        <v>219</v>
      </c>
      <c r="GD463">
        <v>95</v>
      </c>
      <c r="GE463">
        <v>480</v>
      </c>
      <c r="GF463" t="s">
        <v>219</v>
      </c>
      <c r="GG463" t="s">
        <v>203</v>
      </c>
      <c r="GH463" t="s">
        <v>241</v>
      </c>
      <c r="GI463" t="s">
        <v>219</v>
      </c>
      <c r="GJ463" t="s">
        <v>208</v>
      </c>
      <c r="GK463" t="s">
        <v>219</v>
      </c>
      <c r="GL463">
        <v>132</v>
      </c>
      <c r="GM463">
        <v>672</v>
      </c>
      <c r="GN463" t="s">
        <v>219</v>
      </c>
      <c r="GO463" t="s">
        <v>212</v>
      </c>
      <c r="GP463" t="s">
        <v>212</v>
      </c>
      <c r="GQ463" t="s">
        <v>211</v>
      </c>
      <c r="GR463" t="s">
        <v>220</v>
      </c>
    </row>
    <row r="464" spans="1:200" x14ac:dyDescent="0.2">
      <c r="A464" t="s">
        <v>252</v>
      </c>
      <c r="B464" t="s">
        <v>253</v>
      </c>
      <c r="C464" t="s">
        <v>742</v>
      </c>
      <c r="D464" t="s">
        <v>743</v>
      </c>
      <c r="E464" t="s">
        <v>1654</v>
      </c>
      <c r="F464" t="s">
        <v>1655</v>
      </c>
      <c r="G464">
        <v>9</v>
      </c>
      <c r="H464">
        <v>9</v>
      </c>
      <c r="I464" t="s">
        <v>206</v>
      </c>
      <c r="J464">
        <v>0</v>
      </c>
      <c r="K464">
        <v>0</v>
      </c>
      <c r="L464">
        <v>0</v>
      </c>
      <c r="M464">
        <v>0</v>
      </c>
      <c r="N464" t="s">
        <v>207</v>
      </c>
      <c r="O464" t="s">
        <v>207</v>
      </c>
      <c r="P464">
        <v>0</v>
      </c>
      <c r="Q464">
        <v>0</v>
      </c>
      <c r="R464" t="s">
        <v>207</v>
      </c>
      <c r="S464" t="s">
        <v>207</v>
      </c>
      <c r="T464">
        <v>0</v>
      </c>
      <c r="U464">
        <v>0</v>
      </c>
      <c r="V464" t="s">
        <v>207</v>
      </c>
      <c r="W464" t="s">
        <v>207</v>
      </c>
      <c r="X464">
        <v>0</v>
      </c>
      <c r="Y464">
        <v>0</v>
      </c>
      <c r="Z464" t="s">
        <v>207</v>
      </c>
      <c r="AA464" t="s">
        <v>207</v>
      </c>
      <c r="AB464">
        <v>0</v>
      </c>
      <c r="AC464">
        <v>0</v>
      </c>
      <c r="AD464" t="s">
        <v>207</v>
      </c>
      <c r="AE464" t="s">
        <v>207</v>
      </c>
      <c r="AF464">
        <v>0</v>
      </c>
      <c r="AG464">
        <v>0</v>
      </c>
      <c r="AH464" t="s">
        <v>207</v>
      </c>
      <c r="AI464" t="s">
        <v>207</v>
      </c>
      <c r="AJ464">
        <v>0</v>
      </c>
      <c r="AK464">
        <v>0</v>
      </c>
      <c r="AL464" t="s">
        <v>206</v>
      </c>
      <c r="AM464">
        <v>0</v>
      </c>
      <c r="AN464">
        <v>0</v>
      </c>
      <c r="AO464">
        <v>0</v>
      </c>
      <c r="AP464">
        <v>0</v>
      </c>
      <c r="AQ464" t="s">
        <v>207</v>
      </c>
      <c r="AR464" t="s">
        <v>207</v>
      </c>
      <c r="AS464">
        <v>0</v>
      </c>
      <c r="AT464">
        <v>0</v>
      </c>
      <c r="AU464" t="s">
        <v>207</v>
      </c>
      <c r="AV464" t="s">
        <v>207</v>
      </c>
      <c r="AW464">
        <v>0</v>
      </c>
      <c r="AX464">
        <v>0</v>
      </c>
      <c r="AY464" t="s">
        <v>207</v>
      </c>
      <c r="AZ464" t="s">
        <v>207</v>
      </c>
      <c r="BA464">
        <v>0</v>
      </c>
      <c r="BB464">
        <v>0</v>
      </c>
      <c r="BC464" t="s">
        <v>207</v>
      </c>
      <c r="BD464" t="s">
        <v>207</v>
      </c>
      <c r="BE464">
        <v>0</v>
      </c>
      <c r="BF464">
        <v>0</v>
      </c>
      <c r="BG464" t="s">
        <v>207</v>
      </c>
      <c r="BH464" t="s">
        <v>207</v>
      </c>
      <c r="BI464">
        <v>0</v>
      </c>
      <c r="BJ464">
        <v>0</v>
      </c>
      <c r="BK464">
        <v>0</v>
      </c>
      <c r="BL464">
        <v>0</v>
      </c>
      <c r="BM464">
        <v>0</v>
      </c>
      <c r="BN464">
        <v>0</v>
      </c>
      <c r="BO464" t="s">
        <v>206</v>
      </c>
      <c r="BP464">
        <v>0</v>
      </c>
      <c r="BQ464">
        <v>0</v>
      </c>
      <c r="BR464">
        <v>0</v>
      </c>
      <c r="BS464">
        <v>0</v>
      </c>
      <c r="BT464" t="s">
        <v>206</v>
      </c>
      <c r="BU464">
        <v>0</v>
      </c>
      <c r="BV464">
        <v>0</v>
      </c>
      <c r="BW464">
        <v>0</v>
      </c>
      <c r="BX464">
        <v>0</v>
      </c>
      <c r="BY464" t="s">
        <v>206</v>
      </c>
      <c r="BZ464">
        <v>0</v>
      </c>
      <c r="CA464">
        <v>0</v>
      </c>
      <c r="CB464">
        <v>0</v>
      </c>
      <c r="CC464">
        <v>0</v>
      </c>
      <c r="CD464" t="s">
        <v>206</v>
      </c>
      <c r="CE464">
        <v>0</v>
      </c>
      <c r="CF464">
        <v>0</v>
      </c>
      <c r="CG464">
        <v>0</v>
      </c>
      <c r="CH464">
        <v>0</v>
      </c>
      <c r="CI464" t="s">
        <v>206</v>
      </c>
      <c r="CJ464">
        <v>0</v>
      </c>
      <c r="CK464">
        <v>0</v>
      </c>
      <c r="CL464">
        <v>0</v>
      </c>
      <c r="CM464">
        <v>0</v>
      </c>
      <c r="CN464" t="s">
        <v>206</v>
      </c>
      <c r="CO464" t="s">
        <v>207</v>
      </c>
      <c r="CP464">
        <v>0</v>
      </c>
      <c r="CQ464">
        <v>0</v>
      </c>
      <c r="CR464">
        <v>0</v>
      </c>
      <c r="CS464">
        <v>0</v>
      </c>
      <c r="CT464">
        <v>0</v>
      </c>
      <c r="CU464" t="s">
        <v>206</v>
      </c>
      <c r="CV464">
        <v>0</v>
      </c>
      <c r="CW464">
        <v>0</v>
      </c>
      <c r="CX464">
        <v>0</v>
      </c>
      <c r="CY464">
        <v>0</v>
      </c>
      <c r="CZ464" t="s">
        <v>219</v>
      </c>
      <c r="DA464">
        <f>Table1[[#This Row],[i- returnees internal present household]]+Table1[[#This Row],[k- abroad returnee household]]</f>
        <v>1036</v>
      </c>
      <c r="DB464">
        <f>Table1[[#This Row],[i- returnees internal present individuals]]+Table1[[#This Row],[k- abroad returnee individuals]]</f>
        <v>5854</v>
      </c>
      <c r="DC464" t="s">
        <v>206</v>
      </c>
      <c r="DD464">
        <v>0</v>
      </c>
      <c r="DE464">
        <v>0</v>
      </c>
      <c r="DF464">
        <v>0</v>
      </c>
      <c r="DG464">
        <v>0</v>
      </c>
      <c r="DH464" t="s">
        <v>207</v>
      </c>
      <c r="DI464" t="s">
        <v>207</v>
      </c>
      <c r="DJ464" t="s">
        <v>207</v>
      </c>
      <c r="DK464" t="s">
        <v>207</v>
      </c>
      <c r="DL464">
        <v>0</v>
      </c>
      <c r="DM464">
        <v>0</v>
      </c>
      <c r="DN464" t="s">
        <v>207</v>
      </c>
      <c r="DO464" t="s">
        <v>207</v>
      </c>
      <c r="DP464" t="s">
        <v>207</v>
      </c>
      <c r="DQ464" t="s">
        <v>207</v>
      </c>
      <c r="DR464">
        <v>0</v>
      </c>
      <c r="DS464">
        <v>0</v>
      </c>
      <c r="DT464" t="s">
        <v>207</v>
      </c>
      <c r="DU464" t="s">
        <v>207</v>
      </c>
      <c r="DV464" t="s">
        <v>207</v>
      </c>
      <c r="DW464" t="s">
        <v>207</v>
      </c>
      <c r="DX464">
        <v>0</v>
      </c>
      <c r="DY464">
        <v>0</v>
      </c>
      <c r="DZ464" t="s">
        <v>207</v>
      </c>
      <c r="EA464" t="s">
        <v>207</v>
      </c>
      <c r="EB464" t="s">
        <v>207</v>
      </c>
      <c r="EC464" t="s">
        <v>207</v>
      </c>
      <c r="ED464">
        <v>0</v>
      </c>
      <c r="EE464">
        <v>0</v>
      </c>
      <c r="EF464" t="s">
        <v>207</v>
      </c>
      <c r="EG464" t="s">
        <v>207</v>
      </c>
      <c r="EH464" t="s">
        <v>207</v>
      </c>
      <c r="EI464" t="s">
        <v>207</v>
      </c>
      <c r="EJ464">
        <v>0</v>
      </c>
      <c r="EK464">
        <v>0</v>
      </c>
      <c r="EL464" t="s">
        <v>219</v>
      </c>
      <c r="EM464">
        <v>1036</v>
      </c>
      <c r="EN464">
        <v>5854</v>
      </c>
      <c r="EO464">
        <v>232</v>
      </c>
      <c r="EP464">
        <v>1299</v>
      </c>
      <c r="EQ464" t="s">
        <v>281</v>
      </c>
      <c r="ER464" t="s">
        <v>484</v>
      </c>
      <c r="ES464" t="s">
        <v>210</v>
      </c>
      <c r="ET464" t="s">
        <v>207</v>
      </c>
      <c r="EU464">
        <v>186</v>
      </c>
      <c r="EV464">
        <v>1043</v>
      </c>
      <c r="EW464" t="s">
        <v>281</v>
      </c>
      <c r="EX464" t="s">
        <v>484</v>
      </c>
      <c r="EY464" t="s">
        <v>210</v>
      </c>
      <c r="EZ464" t="s">
        <v>207</v>
      </c>
      <c r="FA464">
        <v>115</v>
      </c>
      <c r="FB464">
        <v>644</v>
      </c>
      <c r="FC464" t="s">
        <v>281</v>
      </c>
      <c r="FD464" t="s">
        <v>484</v>
      </c>
      <c r="FE464" t="s">
        <v>210</v>
      </c>
      <c r="FF464" t="s">
        <v>207</v>
      </c>
      <c r="FG464">
        <v>183</v>
      </c>
      <c r="FH464">
        <v>1024</v>
      </c>
      <c r="FI464" t="s">
        <v>281</v>
      </c>
      <c r="FJ464" t="s">
        <v>484</v>
      </c>
      <c r="FK464" t="s">
        <v>210</v>
      </c>
      <c r="FL464" t="s">
        <v>207</v>
      </c>
      <c r="FM464">
        <v>196</v>
      </c>
      <c r="FN464">
        <v>1122</v>
      </c>
      <c r="FO464" t="s">
        <v>281</v>
      </c>
      <c r="FP464" t="s">
        <v>484</v>
      </c>
      <c r="FQ464" t="s">
        <v>210</v>
      </c>
      <c r="FR464" t="s">
        <v>207</v>
      </c>
      <c r="FS464">
        <v>124</v>
      </c>
      <c r="FT464">
        <v>722</v>
      </c>
      <c r="FU464">
        <v>461</v>
      </c>
      <c r="FV464">
        <v>2584</v>
      </c>
      <c r="FW464">
        <v>356</v>
      </c>
      <c r="FX464">
        <v>1994</v>
      </c>
      <c r="FY464">
        <v>95</v>
      </c>
      <c r="FZ464">
        <v>554</v>
      </c>
      <c r="GA464">
        <v>124</v>
      </c>
      <c r="GB464">
        <v>722</v>
      </c>
      <c r="GC464" t="s">
        <v>219</v>
      </c>
      <c r="GD464">
        <v>815</v>
      </c>
      <c r="GE464">
        <v>4413</v>
      </c>
      <c r="GF464" t="s">
        <v>206</v>
      </c>
      <c r="GG464" t="s">
        <v>207</v>
      </c>
      <c r="GH464" t="s">
        <v>207</v>
      </c>
      <c r="GI464" t="s">
        <v>219</v>
      </c>
      <c r="GJ464" t="s">
        <v>281</v>
      </c>
      <c r="GK464" t="s">
        <v>206</v>
      </c>
      <c r="GL464">
        <v>0</v>
      </c>
      <c r="GM464">
        <v>0</v>
      </c>
      <c r="GN464" t="s">
        <v>219</v>
      </c>
      <c r="GO464" t="s">
        <v>211</v>
      </c>
      <c r="GP464" t="s">
        <v>211</v>
      </c>
      <c r="GQ464" t="s">
        <v>211</v>
      </c>
      <c r="GR464" t="s">
        <v>220</v>
      </c>
    </row>
    <row r="465" spans="1:200" x14ac:dyDescent="0.2">
      <c r="A465" t="s">
        <v>261</v>
      </c>
      <c r="B465" t="s">
        <v>262</v>
      </c>
      <c r="C465" t="s">
        <v>569</v>
      </c>
      <c r="D465" t="s">
        <v>570</v>
      </c>
      <c r="E465" t="s">
        <v>1656</v>
      </c>
      <c r="F465" t="s">
        <v>1657</v>
      </c>
      <c r="G465">
        <v>9</v>
      </c>
      <c r="H465">
        <v>9</v>
      </c>
      <c r="I465" t="s">
        <v>219</v>
      </c>
      <c r="J465">
        <v>80</v>
      </c>
      <c r="K465">
        <v>432</v>
      </c>
      <c r="L465">
        <v>15</v>
      </c>
      <c r="M465">
        <v>79</v>
      </c>
      <c r="N465" t="s">
        <v>253</v>
      </c>
      <c r="O465" t="s">
        <v>254</v>
      </c>
      <c r="P465">
        <v>35</v>
      </c>
      <c r="Q465">
        <v>203</v>
      </c>
      <c r="R465" t="s">
        <v>262</v>
      </c>
      <c r="S465" t="s">
        <v>362</v>
      </c>
      <c r="T465">
        <v>4</v>
      </c>
      <c r="U465">
        <v>20</v>
      </c>
      <c r="V465" t="s">
        <v>207</v>
      </c>
      <c r="W465" t="s">
        <v>207</v>
      </c>
      <c r="X465">
        <v>12</v>
      </c>
      <c r="Y465">
        <v>61</v>
      </c>
      <c r="Z465" t="s">
        <v>262</v>
      </c>
      <c r="AA465" t="s">
        <v>362</v>
      </c>
      <c r="AB465">
        <v>10</v>
      </c>
      <c r="AC465">
        <v>50</v>
      </c>
      <c r="AD465" t="s">
        <v>262</v>
      </c>
      <c r="AE465" t="s">
        <v>570</v>
      </c>
      <c r="AF465">
        <v>4</v>
      </c>
      <c r="AG465">
        <v>19</v>
      </c>
      <c r="AH465" t="s">
        <v>262</v>
      </c>
      <c r="AI465" t="s">
        <v>570</v>
      </c>
      <c r="AJ465">
        <v>0</v>
      </c>
      <c r="AK465">
        <v>0</v>
      </c>
      <c r="AL465" t="s">
        <v>219</v>
      </c>
      <c r="AM465">
        <v>38</v>
      </c>
      <c r="AN465">
        <v>205</v>
      </c>
      <c r="AO465">
        <v>19</v>
      </c>
      <c r="AP465">
        <v>110</v>
      </c>
      <c r="AQ465" t="s">
        <v>281</v>
      </c>
      <c r="AR465" t="s">
        <v>436</v>
      </c>
      <c r="AS465">
        <v>4</v>
      </c>
      <c r="AT465">
        <v>20</v>
      </c>
      <c r="AU465" t="s">
        <v>281</v>
      </c>
      <c r="AV465" t="s">
        <v>672</v>
      </c>
      <c r="AW465">
        <v>9</v>
      </c>
      <c r="AX465">
        <v>45</v>
      </c>
      <c r="AY465" t="s">
        <v>281</v>
      </c>
      <c r="AZ465" t="s">
        <v>484</v>
      </c>
      <c r="BA465">
        <v>6</v>
      </c>
      <c r="BB465">
        <v>30</v>
      </c>
      <c r="BC465" t="s">
        <v>281</v>
      </c>
      <c r="BD465" t="s">
        <v>484</v>
      </c>
      <c r="BE465">
        <v>0</v>
      </c>
      <c r="BF465">
        <v>0</v>
      </c>
      <c r="BG465" t="s">
        <v>207</v>
      </c>
      <c r="BH465" t="s">
        <v>207</v>
      </c>
      <c r="BI465">
        <v>0</v>
      </c>
      <c r="BJ465">
        <v>0</v>
      </c>
      <c r="BK465">
        <v>79</v>
      </c>
      <c r="BL465">
        <v>0</v>
      </c>
      <c r="BM465">
        <v>0</v>
      </c>
      <c r="BN465">
        <v>0</v>
      </c>
      <c r="BO465" t="s">
        <v>206</v>
      </c>
      <c r="BP465">
        <v>129</v>
      </c>
      <c r="BQ465">
        <v>0</v>
      </c>
      <c r="BR465">
        <v>0</v>
      </c>
      <c r="BS465">
        <v>74</v>
      </c>
      <c r="BT465" t="s">
        <v>206</v>
      </c>
      <c r="BU465">
        <v>0</v>
      </c>
      <c r="BV465">
        <v>0</v>
      </c>
      <c r="BW465">
        <v>0</v>
      </c>
      <c r="BX465">
        <v>20</v>
      </c>
      <c r="BY465" t="s">
        <v>206</v>
      </c>
      <c r="BZ465">
        <v>0</v>
      </c>
      <c r="CA465">
        <v>31</v>
      </c>
      <c r="CB465">
        <v>0</v>
      </c>
      <c r="CC465">
        <v>30</v>
      </c>
      <c r="CD465" t="s">
        <v>206</v>
      </c>
      <c r="CE465">
        <v>0</v>
      </c>
      <c r="CF465">
        <v>30</v>
      </c>
      <c r="CG465">
        <v>0</v>
      </c>
      <c r="CH465">
        <v>20</v>
      </c>
      <c r="CI465" t="s">
        <v>206</v>
      </c>
      <c r="CJ465">
        <v>0</v>
      </c>
      <c r="CK465">
        <v>19</v>
      </c>
      <c r="CL465">
        <v>0</v>
      </c>
      <c r="CM465">
        <v>0</v>
      </c>
      <c r="CN465" t="s">
        <v>206</v>
      </c>
      <c r="CO465" t="s">
        <v>207</v>
      </c>
      <c r="CP465">
        <v>0</v>
      </c>
      <c r="CQ465">
        <v>0</v>
      </c>
      <c r="CR465">
        <v>0</v>
      </c>
      <c r="CS465">
        <v>80</v>
      </c>
      <c r="CT465">
        <v>432</v>
      </c>
      <c r="CU465" t="s">
        <v>206</v>
      </c>
      <c r="CV465">
        <v>0</v>
      </c>
      <c r="CW465">
        <v>0</v>
      </c>
      <c r="CX465">
        <v>2015</v>
      </c>
      <c r="CY465">
        <v>10075</v>
      </c>
      <c r="CZ465" t="s">
        <v>219</v>
      </c>
      <c r="DA465">
        <f>Table1[[#This Row],[i- returnees internal present household]]+Table1[[#This Row],[k- abroad returnee household]]</f>
        <v>191</v>
      </c>
      <c r="DB465">
        <f>Table1[[#This Row],[i- returnees internal present individuals]]+Table1[[#This Row],[k- abroad returnee individuals]]</f>
        <v>1043</v>
      </c>
      <c r="DC465" t="s">
        <v>219</v>
      </c>
      <c r="DD465">
        <v>71</v>
      </c>
      <c r="DE465">
        <v>389</v>
      </c>
      <c r="DF465">
        <v>4</v>
      </c>
      <c r="DG465">
        <v>22</v>
      </c>
      <c r="DH465" t="s">
        <v>253</v>
      </c>
      <c r="DI465" t="s">
        <v>254</v>
      </c>
      <c r="DJ465" t="s">
        <v>210</v>
      </c>
      <c r="DK465" t="s">
        <v>207</v>
      </c>
      <c r="DL465">
        <v>21</v>
      </c>
      <c r="DM465">
        <v>113</v>
      </c>
      <c r="DN465" t="s">
        <v>262</v>
      </c>
      <c r="DO465" t="s">
        <v>362</v>
      </c>
      <c r="DP465" t="s">
        <v>364</v>
      </c>
      <c r="DQ465" t="s">
        <v>207</v>
      </c>
      <c r="DR465">
        <v>14</v>
      </c>
      <c r="DS465">
        <v>76</v>
      </c>
      <c r="DT465" t="s">
        <v>262</v>
      </c>
      <c r="DU465" t="s">
        <v>362</v>
      </c>
      <c r="DV465" t="s">
        <v>364</v>
      </c>
      <c r="DW465" t="s">
        <v>207</v>
      </c>
      <c r="DX465">
        <v>12</v>
      </c>
      <c r="DY465">
        <v>65</v>
      </c>
      <c r="DZ465" t="s">
        <v>262</v>
      </c>
      <c r="EA465" t="s">
        <v>373</v>
      </c>
      <c r="EB465" t="s">
        <v>364</v>
      </c>
      <c r="EC465" t="s">
        <v>207</v>
      </c>
      <c r="ED465">
        <v>4</v>
      </c>
      <c r="EE465">
        <v>22</v>
      </c>
      <c r="EF465" t="s">
        <v>262</v>
      </c>
      <c r="EG465" t="s">
        <v>570</v>
      </c>
      <c r="EH465" t="s">
        <v>364</v>
      </c>
      <c r="EI465" t="s">
        <v>207</v>
      </c>
      <c r="EJ465">
        <v>16</v>
      </c>
      <c r="EK465">
        <v>91</v>
      </c>
      <c r="EL465" t="s">
        <v>219</v>
      </c>
      <c r="EM465">
        <v>120</v>
      </c>
      <c r="EN465">
        <v>654</v>
      </c>
      <c r="EO465">
        <v>14</v>
      </c>
      <c r="EP465">
        <v>76</v>
      </c>
      <c r="EQ465" t="s">
        <v>279</v>
      </c>
      <c r="ER465" t="s">
        <v>414</v>
      </c>
      <c r="ES465" t="s">
        <v>210</v>
      </c>
      <c r="ET465" t="s">
        <v>207</v>
      </c>
      <c r="EU465">
        <v>37</v>
      </c>
      <c r="EV465">
        <v>200</v>
      </c>
      <c r="EW465" t="s">
        <v>281</v>
      </c>
      <c r="EX465" t="s">
        <v>436</v>
      </c>
      <c r="EY465" t="s">
        <v>210</v>
      </c>
      <c r="EZ465" t="s">
        <v>207</v>
      </c>
      <c r="FA465">
        <v>26</v>
      </c>
      <c r="FB465">
        <v>140</v>
      </c>
      <c r="FC465" t="s">
        <v>281</v>
      </c>
      <c r="FD465" t="s">
        <v>484</v>
      </c>
      <c r="FE465" t="s">
        <v>210</v>
      </c>
      <c r="FF465" t="s">
        <v>207</v>
      </c>
      <c r="FG465">
        <v>13</v>
      </c>
      <c r="FH465">
        <v>70</v>
      </c>
      <c r="FI465" t="s">
        <v>281</v>
      </c>
      <c r="FJ465" t="s">
        <v>484</v>
      </c>
      <c r="FK465" t="s">
        <v>210</v>
      </c>
      <c r="FL465" t="s">
        <v>207</v>
      </c>
      <c r="FM465">
        <v>3</v>
      </c>
      <c r="FN465">
        <v>16</v>
      </c>
      <c r="FO465" t="s">
        <v>279</v>
      </c>
      <c r="FP465" t="s">
        <v>414</v>
      </c>
      <c r="FQ465" t="s">
        <v>210</v>
      </c>
      <c r="FR465" t="s">
        <v>207</v>
      </c>
      <c r="FS465">
        <v>27</v>
      </c>
      <c r="FT465">
        <v>152</v>
      </c>
      <c r="FU465">
        <v>14</v>
      </c>
      <c r="FV465">
        <v>76</v>
      </c>
      <c r="FW465">
        <v>83</v>
      </c>
      <c r="FX465">
        <v>448</v>
      </c>
      <c r="FY465">
        <v>51</v>
      </c>
      <c r="FZ465">
        <v>276</v>
      </c>
      <c r="GA465">
        <v>43</v>
      </c>
      <c r="GB465">
        <v>243</v>
      </c>
      <c r="GC465" t="s">
        <v>219</v>
      </c>
      <c r="GD465">
        <v>71</v>
      </c>
      <c r="GE465">
        <v>385</v>
      </c>
      <c r="GF465" t="s">
        <v>219</v>
      </c>
      <c r="GG465" t="s">
        <v>262</v>
      </c>
      <c r="GH465" t="s">
        <v>362</v>
      </c>
      <c r="GI465" t="s">
        <v>219</v>
      </c>
      <c r="GJ465" t="s">
        <v>281</v>
      </c>
      <c r="GK465" t="s">
        <v>219</v>
      </c>
      <c r="GL465">
        <v>2</v>
      </c>
      <c r="GM465">
        <v>11</v>
      </c>
      <c r="GN465" t="s">
        <v>219</v>
      </c>
      <c r="GO465" t="s">
        <v>212</v>
      </c>
      <c r="GP465" t="s">
        <v>212</v>
      </c>
      <c r="GQ465" t="s">
        <v>212</v>
      </c>
      <c r="GR465" t="s">
        <v>220</v>
      </c>
    </row>
    <row r="466" spans="1:200" x14ac:dyDescent="0.2">
      <c r="A466" t="s">
        <v>202</v>
      </c>
      <c r="B466" t="s">
        <v>203</v>
      </c>
      <c r="C466" t="s">
        <v>666</v>
      </c>
      <c r="D466" t="s">
        <v>469</v>
      </c>
      <c r="E466" t="s">
        <v>1658</v>
      </c>
      <c r="F466" t="s">
        <v>1659</v>
      </c>
      <c r="G466">
        <v>9</v>
      </c>
      <c r="H466">
        <v>9</v>
      </c>
      <c r="I466" t="s">
        <v>219</v>
      </c>
      <c r="J466">
        <v>622</v>
      </c>
      <c r="K466">
        <v>3224</v>
      </c>
      <c r="L466">
        <v>220</v>
      </c>
      <c r="M466">
        <v>1103</v>
      </c>
      <c r="N466" t="s">
        <v>203</v>
      </c>
      <c r="O466" t="s">
        <v>469</v>
      </c>
      <c r="P466">
        <v>142</v>
      </c>
      <c r="Q466">
        <v>712</v>
      </c>
      <c r="R466" t="s">
        <v>203</v>
      </c>
      <c r="S466" t="s">
        <v>469</v>
      </c>
      <c r="T466">
        <v>95</v>
      </c>
      <c r="U466">
        <v>482</v>
      </c>
      <c r="V466" t="s">
        <v>203</v>
      </c>
      <c r="W466" t="s">
        <v>469</v>
      </c>
      <c r="X466">
        <v>0</v>
      </c>
      <c r="Y466">
        <v>0</v>
      </c>
      <c r="Z466" t="s">
        <v>207</v>
      </c>
      <c r="AA466" t="s">
        <v>207</v>
      </c>
      <c r="AB466">
        <v>0</v>
      </c>
      <c r="AC466">
        <v>0</v>
      </c>
      <c r="AD466" t="s">
        <v>207</v>
      </c>
      <c r="AE466" t="s">
        <v>207</v>
      </c>
      <c r="AF466">
        <v>0</v>
      </c>
      <c r="AG466">
        <v>0</v>
      </c>
      <c r="AH466" t="s">
        <v>207</v>
      </c>
      <c r="AI466" t="s">
        <v>207</v>
      </c>
      <c r="AJ466">
        <v>165</v>
      </c>
      <c r="AK466">
        <v>927</v>
      </c>
      <c r="AL466" t="s">
        <v>206</v>
      </c>
      <c r="AM466">
        <v>0</v>
      </c>
      <c r="AN466">
        <v>0</v>
      </c>
      <c r="AO466">
        <v>0</v>
      </c>
      <c r="AP466">
        <v>0</v>
      </c>
      <c r="AQ466" t="s">
        <v>207</v>
      </c>
      <c r="AR466" t="s">
        <v>207</v>
      </c>
      <c r="AS466">
        <v>0</v>
      </c>
      <c r="AT466">
        <v>0</v>
      </c>
      <c r="AU466" t="s">
        <v>207</v>
      </c>
      <c r="AV466" t="s">
        <v>207</v>
      </c>
      <c r="AW466">
        <v>0</v>
      </c>
      <c r="AX466">
        <v>0</v>
      </c>
      <c r="AY466" t="s">
        <v>207</v>
      </c>
      <c r="AZ466" t="s">
        <v>207</v>
      </c>
      <c r="BA466">
        <v>0</v>
      </c>
      <c r="BB466">
        <v>0</v>
      </c>
      <c r="BC466" t="s">
        <v>207</v>
      </c>
      <c r="BD466" t="s">
        <v>207</v>
      </c>
      <c r="BE466">
        <v>0</v>
      </c>
      <c r="BF466">
        <v>0</v>
      </c>
      <c r="BG466" t="s">
        <v>207</v>
      </c>
      <c r="BH466" t="s">
        <v>207</v>
      </c>
      <c r="BI466">
        <v>0</v>
      </c>
      <c r="BJ466">
        <v>0</v>
      </c>
      <c r="BK466">
        <v>1103</v>
      </c>
      <c r="BL466">
        <v>0</v>
      </c>
      <c r="BM466">
        <v>0</v>
      </c>
      <c r="BN466">
        <v>0</v>
      </c>
      <c r="BO466" t="s">
        <v>206</v>
      </c>
      <c r="BP466">
        <v>712</v>
      </c>
      <c r="BQ466">
        <v>0</v>
      </c>
      <c r="BR466">
        <v>0</v>
      </c>
      <c r="BS466">
        <v>0</v>
      </c>
      <c r="BT466" t="s">
        <v>206</v>
      </c>
      <c r="BU466">
        <v>482</v>
      </c>
      <c r="BV466">
        <v>0</v>
      </c>
      <c r="BW466">
        <v>0</v>
      </c>
      <c r="BX466">
        <v>0</v>
      </c>
      <c r="BY466" t="s">
        <v>206</v>
      </c>
      <c r="BZ466">
        <v>0</v>
      </c>
      <c r="CA466">
        <v>0</v>
      </c>
      <c r="CB466">
        <v>0</v>
      </c>
      <c r="CC466">
        <v>0</v>
      </c>
      <c r="CD466" t="s">
        <v>206</v>
      </c>
      <c r="CE466">
        <v>0</v>
      </c>
      <c r="CF466">
        <v>0</v>
      </c>
      <c r="CG466">
        <v>0</v>
      </c>
      <c r="CH466">
        <v>0</v>
      </c>
      <c r="CI466" t="s">
        <v>206</v>
      </c>
      <c r="CJ466">
        <v>0</v>
      </c>
      <c r="CK466">
        <v>0</v>
      </c>
      <c r="CL466">
        <v>0</v>
      </c>
      <c r="CM466">
        <v>0</v>
      </c>
      <c r="CN466" t="s">
        <v>206</v>
      </c>
      <c r="CO466" t="s">
        <v>207</v>
      </c>
      <c r="CP466">
        <v>0</v>
      </c>
      <c r="CQ466">
        <v>0</v>
      </c>
      <c r="CR466">
        <v>0</v>
      </c>
      <c r="CS466">
        <v>622</v>
      </c>
      <c r="CT466">
        <v>3224</v>
      </c>
      <c r="CU466" t="s">
        <v>206</v>
      </c>
      <c r="CV466">
        <v>0</v>
      </c>
      <c r="CW466">
        <v>0</v>
      </c>
      <c r="CX466">
        <v>94</v>
      </c>
      <c r="CY466">
        <v>464</v>
      </c>
      <c r="CZ466" t="s">
        <v>219</v>
      </c>
      <c r="DA466">
        <f>Table1[[#This Row],[i- returnees internal present household]]+Table1[[#This Row],[k- abroad returnee household]]</f>
        <v>686</v>
      </c>
      <c r="DB466">
        <f>Table1[[#This Row],[i- returnees internal present individuals]]+Table1[[#This Row],[k- abroad returnee individuals]]</f>
        <v>3603</v>
      </c>
      <c r="DC466" t="s">
        <v>219</v>
      </c>
      <c r="DD466">
        <v>206</v>
      </c>
      <c r="DE466">
        <v>1038</v>
      </c>
      <c r="DF466">
        <v>23</v>
      </c>
      <c r="DG466">
        <v>111</v>
      </c>
      <c r="DH466" t="s">
        <v>203</v>
      </c>
      <c r="DI466" t="s">
        <v>412</v>
      </c>
      <c r="DJ466" t="s">
        <v>210</v>
      </c>
      <c r="DK466" t="s">
        <v>207</v>
      </c>
      <c r="DL466">
        <v>38</v>
      </c>
      <c r="DM466">
        <v>191</v>
      </c>
      <c r="DN466" t="s">
        <v>203</v>
      </c>
      <c r="DO466" t="s">
        <v>470</v>
      </c>
      <c r="DP466" t="s">
        <v>210</v>
      </c>
      <c r="DQ466" t="s">
        <v>207</v>
      </c>
      <c r="DR466">
        <v>48</v>
      </c>
      <c r="DS466">
        <v>243</v>
      </c>
      <c r="DT466" t="s">
        <v>203</v>
      </c>
      <c r="DU466" t="s">
        <v>469</v>
      </c>
      <c r="DV466" t="s">
        <v>210</v>
      </c>
      <c r="DW466" t="s">
        <v>207</v>
      </c>
      <c r="DX466">
        <v>34</v>
      </c>
      <c r="DY466">
        <v>171</v>
      </c>
      <c r="DZ466" t="s">
        <v>203</v>
      </c>
      <c r="EA466" t="s">
        <v>469</v>
      </c>
      <c r="EB466" t="s">
        <v>210</v>
      </c>
      <c r="EC466" t="s">
        <v>207</v>
      </c>
      <c r="ED466">
        <v>60</v>
      </c>
      <c r="EE466">
        <v>303</v>
      </c>
      <c r="EF466" t="s">
        <v>203</v>
      </c>
      <c r="EG466" t="s">
        <v>287</v>
      </c>
      <c r="EH466" t="s">
        <v>210</v>
      </c>
      <c r="EI466" t="s">
        <v>207</v>
      </c>
      <c r="EJ466">
        <v>3</v>
      </c>
      <c r="EK466">
        <v>19</v>
      </c>
      <c r="EL466" t="s">
        <v>219</v>
      </c>
      <c r="EM466">
        <v>480</v>
      </c>
      <c r="EN466">
        <v>2565</v>
      </c>
      <c r="EO466">
        <v>37</v>
      </c>
      <c r="EP466">
        <v>185</v>
      </c>
      <c r="EQ466" t="s">
        <v>277</v>
      </c>
      <c r="ER466" t="s">
        <v>278</v>
      </c>
      <c r="ES466" t="s">
        <v>210</v>
      </c>
      <c r="ET466" t="s">
        <v>207</v>
      </c>
      <c r="EU466">
        <v>23</v>
      </c>
      <c r="EV466">
        <v>119</v>
      </c>
      <c r="EW466" t="s">
        <v>277</v>
      </c>
      <c r="EX466" t="s">
        <v>278</v>
      </c>
      <c r="EY466" t="s">
        <v>210</v>
      </c>
      <c r="EZ466" t="s">
        <v>207</v>
      </c>
      <c r="FA466">
        <v>103</v>
      </c>
      <c r="FB466">
        <v>517</v>
      </c>
      <c r="FC466" t="s">
        <v>277</v>
      </c>
      <c r="FD466" t="s">
        <v>278</v>
      </c>
      <c r="FE466" t="s">
        <v>210</v>
      </c>
      <c r="FF466" t="s">
        <v>207</v>
      </c>
      <c r="FG466">
        <v>56</v>
      </c>
      <c r="FH466">
        <v>283</v>
      </c>
      <c r="FI466" t="s">
        <v>277</v>
      </c>
      <c r="FJ466" t="s">
        <v>278</v>
      </c>
      <c r="FK466" t="s">
        <v>210</v>
      </c>
      <c r="FL466" t="s">
        <v>207</v>
      </c>
      <c r="FM466">
        <v>8</v>
      </c>
      <c r="FN466">
        <v>40</v>
      </c>
      <c r="FO466" t="s">
        <v>277</v>
      </c>
      <c r="FP466" t="s">
        <v>278</v>
      </c>
      <c r="FQ466" t="s">
        <v>210</v>
      </c>
      <c r="FR466" t="s">
        <v>207</v>
      </c>
      <c r="FS466">
        <v>253</v>
      </c>
      <c r="FT466">
        <v>1421</v>
      </c>
      <c r="FU466">
        <v>294</v>
      </c>
      <c r="FV466">
        <v>1473</v>
      </c>
      <c r="FW466">
        <v>100</v>
      </c>
      <c r="FX466">
        <v>504</v>
      </c>
      <c r="FY466">
        <v>36</v>
      </c>
      <c r="FZ466">
        <v>186</v>
      </c>
      <c r="GA466">
        <v>256</v>
      </c>
      <c r="GB466">
        <v>1440</v>
      </c>
      <c r="GC466" t="s">
        <v>219</v>
      </c>
      <c r="GD466">
        <v>486</v>
      </c>
      <c r="GE466">
        <v>2434</v>
      </c>
      <c r="GF466" t="s">
        <v>219</v>
      </c>
      <c r="GG466" t="s">
        <v>203</v>
      </c>
      <c r="GH466" t="s">
        <v>469</v>
      </c>
      <c r="GI466" t="s">
        <v>219</v>
      </c>
      <c r="GJ466" t="s">
        <v>277</v>
      </c>
      <c r="GK466" t="s">
        <v>206</v>
      </c>
      <c r="GL466">
        <v>0</v>
      </c>
      <c r="GM466">
        <v>0</v>
      </c>
      <c r="GN466" t="s">
        <v>206</v>
      </c>
      <c r="GO466" t="s">
        <v>211</v>
      </c>
      <c r="GP466" t="s">
        <v>212</v>
      </c>
      <c r="GQ466" t="s">
        <v>212</v>
      </c>
      <c r="GR466" t="s">
        <v>220</v>
      </c>
    </row>
    <row r="467" spans="1:200" x14ac:dyDescent="0.2">
      <c r="A467" t="s">
        <v>215</v>
      </c>
      <c r="B467" t="s">
        <v>216</v>
      </c>
      <c r="C467" t="s">
        <v>1117</v>
      </c>
      <c r="D467" t="s">
        <v>544</v>
      </c>
      <c r="E467" t="s">
        <v>1660</v>
      </c>
      <c r="F467" t="s">
        <v>1661</v>
      </c>
      <c r="G467">
        <v>9</v>
      </c>
      <c r="H467">
        <v>9</v>
      </c>
      <c r="I467" t="s">
        <v>219</v>
      </c>
      <c r="J467">
        <v>462</v>
      </c>
      <c r="K467">
        <v>2520</v>
      </c>
      <c r="L467">
        <v>77</v>
      </c>
      <c r="M467">
        <v>431</v>
      </c>
      <c r="N467" t="s">
        <v>216</v>
      </c>
      <c r="O467" t="s">
        <v>544</v>
      </c>
      <c r="P467">
        <v>175</v>
      </c>
      <c r="Q467">
        <v>963</v>
      </c>
      <c r="R467" t="s">
        <v>216</v>
      </c>
      <c r="S467" t="s">
        <v>544</v>
      </c>
      <c r="T467">
        <v>89</v>
      </c>
      <c r="U467">
        <v>503</v>
      </c>
      <c r="V467" t="s">
        <v>216</v>
      </c>
      <c r="W467" t="s">
        <v>544</v>
      </c>
      <c r="X467">
        <v>53</v>
      </c>
      <c r="Y467">
        <v>283</v>
      </c>
      <c r="Z467" t="s">
        <v>216</v>
      </c>
      <c r="AA467" t="s">
        <v>544</v>
      </c>
      <c r="AB467">
        <v>61</v>
      </c>
      <c r="AC467">
        <v>303</v>
      </c>
      <c r="AD467" t="s">
        <v>216</v>
      </c>
      <c r="AE467" t="s">
        <v>544</v>
      </c>
      <c r="AF467">
        <v>0</v>
      </c>
      <c r="AG467">
        <v>0</v>
      </c>
      <c r="AH467" t="s">
        <v>207</v>
      </c>
      <c r="AI467" t="s">
        <v>207</v>
      </c>
      <c r="AJ467">
        <v>7</v>
      </c>
      <c r="AK467">
        <v>37</v>
      </c>
      <c r="AL467" t="s">
        <v>206</v>
      </c>
      <c r="AM467">
        <v>0</v>
      </c>
      <c r="AN467">
        <v>0</v>
      </c>
      <c r="AO467">
        <v>0</v>
      </c>
      <c r="AP467">
        <v>0</v>
      </c>
      <c r="AQ467" t="s">
        <v>207</v>
      </c>
      <c r="AR467" t="s">
        <v>207</v>
      </c>
      <c r="AS467">
        <v>0</v>
      </c>
      <c r="AT467">
        <v>0</v>
      </c>
      <c r="AU467" t="s">
        <v>207</v>
      </c>
      <c r="AV467" t="s">
        <v>207</v>
      </c>
      <c r="AW467">
        <v>0</v>
      </c>
      <c r="AX467">
        <v>0</v>
      </c>
      <c r="AY467" t="s">
        <v>207</v>
      </c>
      <c r="AZ467" t="s">
        <v>207</v>
      </c>
      <c r="BA467">
        <v>0</v>
      </c>
      <c r="BB467">
        <v>0</v>
      </c>
      <c r="BC467" t="s">
        <v>207</v>
      </c>
      <c r="BD467" t="s">
        <v>207</v>
      </c>
      <c r="BE467">
        <v>0</v>
      </c>
      <c r="BF467">
        <v>0</v>
      </c>
      <c r="BG467" t="s">
        <v>207</v>
      </c>
      <c r="BH467" t="s">
        <v>207</v>
      </c>
      <c r="BI467">
        <v>0</v>
      </c>
      <c r="BJ467">
        <v>0</v>
      </c>
      <c r="BK467">
        <v>431</v>
      </c>
      <c r="BL467">
        <v>0</v>
      </c>
      <c r="BM467">
        <v>0</v>
      </c>
      <c r="BN467">
        <v>0</v>
      </c>
      <c r="BO467" t="s">
        <v>206</v>
      </c>
      <c r="BP467">
        <v>963</v>
      </c>
      <c r="BQ467">
        <v>0</v>
      </c>
      <c r="BR467">
        <v>0</v>
      </c>
      <c r="BS467">
        <v>0</v>
      </c>
      <c r="BT467" t="s">
        <v>206</v>
      </c>
      <c r="BU467">
        <v>0</v>
      </c>
      <c r="BV467">
        <v>503</v>
      </c>
      <c r="BW467">
        <v>0</v>
      </c>
      <c r="BX467">
        <v>0</v>
      </c>
      <c r="BY467" t="s">
        <v>206</v>
      </c>
      <c r="BZ467">
        <v>283</v>
      </c>
      <c r="CA467">
        <v>0</v>
      </c>
      <c r="CB467">
        <v>0</v>
      </c>
      <c r="CC467">
        <v>0</v>
      </c>
      <c r="CD467" t="s">
        <v>206</v>
      </c>
      <c r="CE467">
        <v>0</v>
      </c>
      <c r="CF467">
        <v>0</v>
      </c>
      <c r="CG467">
        <v>303</v>
      </c>
      <c r="CH467">
        <v>0</v>
      </c>
      <c r="CI467" t="s">
        <v>206</v>
      </c>
      <c r="CJ467">
        <v>0</v>
      </c>
      <c r="CK467">
        <v>0</v>
      </c>
      <c r="CL467">
        <v>0</v>
      </c>
      <c r="CM467">
        <v>0</v>
      </c>
      <c r="CN467" t="s">
        <v>206</v>
      </c>
      <c r="CO467" t="s">
        <v>207</v>
      </c>
      <c r="CP467">
        <v>0</v>
      </c>
      <c r="CQ467">
        <v>0</v>
      </c>
      <c r="CR467">
        <v>0</v>
      </c>
      <c r="CS467">
        <v>462</v>
      </c>
      <c r="CT467">
        <v>2520</v>
      </c>
      <c r="CU467" t="s">
        <v>219</v>
      </c>
      <c r="CV467">
        <v>147</v>
      </c>
      <c r="CW467">
        <v>884</v>
      </c>
      <c r="CX467">
        <v>879</v>
      </c>
      <c r="CY467">
        <v>4451</v>
      </c>
      <c r="CZ467" t="s">
        <v>219</v>
      </c>
      <c r="DA467">
        <f>Table1[[#This Row],[i- returnees internal present household]]+Table1[[#This Row],[k- abroad returnee household]]</f>
        <v>864</v>
      </c>
      <c r="DB467">
        <f>Table1[[#This Row],[i- returnees internal present individuals]]+Table1[[#This Row],[k- abroad returnee individuals]]</f>
        <v>4809</v>
      </c>
      <c r="DC467" t="s">
        <v>219</v>
      </c>
      <c r="DD467">
        <v>525</v>
      </c>
      <c r="DE467">
        <v>2842</v>
      </c>
      <c r="DF467">
        <v>31</v>
      </c>
      <c r="DG467">
        <v>169</v>
      </c>
      <c r="DH467" t="s">
        <v>253</v>
      </c>
      <c r="DI467" t="s">
        <v>254</v>
      </c>
      <c r="DJ467" t="s">
        <v>210</v>
      </c>
      <c r="DK467" t="s">
        <v>207</v>
      </c>
      <c r="DL467">
        <v>121</v>
      </c>
      <c r="DM467">
        <v>656</v>
      </c>
      <c r="DN467" t="s">
        <v>203</v>
      </c>
      <c r="DO467" t="s">
        <v>467</v>
      </c>
      <c r="DP467" t="s">
        <v>210</v>
      </c>
      <c r="DQ467" t="s">
        <v>207</v>
      </c>
      <c r="DR467">
        <v>130</v>
      </c>
      <c r="DS467">
        <v>702</v>
      </c>
      <c r="DT467" t="s">
        <v>203</v>
      </c>
      <c r="DU467" t="s">
        <v>413</v>
      </c>
      <c r="DV467" t="s">
        <v>210</v>
      </c>
      <c r="DW467" t="s">
        <v>207</v>
      </c>
      <c r="DX467">
        <v>191</v>
      </c>
      <c r="DY467">
        <v>1081</v>
      </c>
      <c r="DZ467" t="s">
        <v>216</v>
      </c>
      <c r="EA467" t="s">
        <v>544</v>
      </c>
      <c r="EB467" t="s">
        <v>210</v>
      </c>
      <c r="EC467" t="s">
        <v>207</v>
      </c>
      <c r="ED467">
        <v>52</v>
      </c>
      <c r="EE467">
        <v>234</v>
      </c>
      <c r="EF467" t="s">
        <v>203</v>
      </c>
      <c r="EG467" t="s">
        <v>286</v>
      </c>
      <c r="EH467" t="s">
        <v>210</v>
      </c>
      <c r="EI467" t="s">
        <v>207</v>
      </c>
      <c r="EJ467">
        <v>0</v>
      </c>
      <c r="EK467">
        <v>0</v>
      </c>
      <c r="EL467" t="s">
        <v>219</v>
      </c>
      <c r="EM467">
        <v>339</v>
      </c>
      <c r="EN467">
        <v>1967</v>
      </c>
      <c r="EO467">
        <v>0</v>
      </c>
      <c r="EP467">
        <v>0</v>
      </c>
      <c r="EQ467" t="s">
        <v>207</v>
      </c>
      <c r="ER467" t="s">
        <v>207</v>
      </c>
      <c r="ES467" t="s">
        <v>207</v>
      </c>
      <c r="ET467" t="s">
        <v>207</v>
      </c>
      <c r="EU467">
        <v>36</v>
      </c>
      <c r="EV467">
        <v>213</v>
      </c>
      <c r="EW467" t="s">
        <v>277</v>
      </c>
      <c r="EX467" t="s">
        <v>278</v>
      </c>
      <c r="EY467" t="s">
        <v>210</v>
      </c>
      <c r="EZ467" t="s">
        <v>207</v>
      </c>
      <c r="FA467">
        <v>58</v>
      </c>
      <c r="FB467">
        <v>344</v>
      </c>
      <c r="FC467" t="s">
        <v>279</v>
      </c>
      <c r="FD467" t="s">
        <v>414</v>
      </c>
      <c r="FE467" t="s">
        <v>210</v>
      </c>
      <c r="FF467" t="s">
        <v>207</v>
      </c>
      <c r="FG467">
        <v>72</v>
      </c>
      <c r="FH467">
        <v>437</v>
      </c>
      <c r="FI467" t="s">
        <v>208</v>
      </c>
      <c r="FJ467" t="s">
        <v>209</v>
      </c>
      <c r="FK467" t="s">
        <v>210</v>
      </c>
      <c r="FL467" t="s">
        <v>207</v>
      </c>
      <c r="FM467">
        <v>37</v>
      </c>
      <c r="FN467">
        <v>209</v>
      </c>
      <c r="FO467" t="s">
        <v>281</v>
      </c>
      <c r="FP467" t="s">
        <v>484</v>
      </c>
      <c r="FQ467" t="s">
        <v>210</v>
      </c>
      <c r="FR467" t="s">
        <v>207</v>
      </c>
      <c r="FS467">
        <v>136</v>
      </c>
      <c r="FT467">
        <v>764</v>
      </c>
      <c r="FU467">
        <v>218</v>
      </c>
      <c r="FV467">
        <v>1105</v>
      </c>
      <c r="FW467">
        <v>264</v>
      </c>
      <c r="FX467">
        <v>1689</v>
      </c>
      <c r="FY467">
        <v>246</v>
      </c>
      <c r="FZ467">
        <v>1251</v>
      </c>
      <c r="GA467">
        <v>136</v>
      </c>
      <c r="GB467">
        <v>764</v>
      </c>
      <c r="GC467" t="s">
        <v>219</v>
      </c>
      <c r="GD467">
        <v>51</v>
      </c>
      <c r="GE467">
        <v>327</v>
      </c>
      <c r="GF467" t="s">
        <v>219</v>
      </c>
      <c r="GG467" t="s">
        <v>253</v>
      </c>
      <c r="GH467" t="s">
        <v>254</v>
      </c>
      <c r="GI467" t="s">
        <v>219</v>
      </c>
      <c r="GJ467" t="s">
        <v>277</v>
      </c>
      <c r="GK467" t="s">
        <v>219</v>
      </c>
      <c r="GL467">
        <v>15</v>
      </c>
      <c r="GM467">
        <v>76</v>
      </c>
      <c r="GN467" t="s">
        <v>206</v>
      </c>
      <c r="GO467" t="s">
        <v>212</v>
      </c>
      <c r="GP467" t="s">
        <v>211</v>
      </c>
      <c r="GQ467" t="s">
        <v>212</v>
      </c>
      <c r="GR467" t="s">
        <v>1662</v>
      </c>
    </row>
    <row r="468" spans="1:200" x14ac:dyDescent="0.2">
      <c r="A468" t="s">
        <v>261</v>
      </c>
      <c r="B468" t="s">
        <v>262</v>
      </c>
      <c r="C468" t="s">
        <v>260</v>
      </c>
      <c r="D468" t="s">
        <v>263</v>
      </c>
      <c r="E468" t="s">
        <v>1663</v>
      </c>
      <c r="F468" t="s">
        <v>1664</v>
      </c>
      <c r="G468">
        <v>9</v>
      </c>
      <c r="H468">
        <v>9</v>
      </c>
      <c r="I468" t="s">
        <v>219</v>
      </c>
      <c r="J468">
        <v>278</v>
      </c>
      <c r="K468">
        <v>1373</v>
      </c>
      <c r="L468">
        <v>0</v>
      </c>
      <c r="M468">
        <v>0</v>
      </c>
      <c r="N468" t="s">
        <v>207</v>
      </c>
      <c r="O468" t="s">
        <v>207</v>
      </c>
      <c r="P468">
        <v>38</v>
      </c>
      <c r="Q468">
        <v>228</v>
      </c>
      <c r="R468" t="s">
        <v>262</v>
      </c>
      <c r="S468" t="s">
        <v>263</v>
      </c>
      <c r="T468">
        <v>0</v>
      </c>
      <c r="U468">
        <v>0</v>
      </c>
      <c r="V468" t="s">
        <v>207</v>
      </c>
      <c r="W468" t="s">
        <v>207</v>
      </c>
      <c r="X468">
        <v>79</v>
      </c>
      <c r="Y468">
        <v>372</v>
      </c>
      <c r="Z468" t="s">
        <v>262</v>
      </c>
      <c r="AA468" t="s">
        <v>263</v>
      </c>
      <c r="AB468">
        <v>0</v>
      </c>
      <c r="AC468">
        <v>0</v>
      </c>
      <c r="AD468" t="s">
        <v>207</v>
      </c>
      <c r="AE468" t="s">
        <v>207</v>
      </c>
      <c r="AF468">
        <v>76</v>
      </c>
      <c r="AG468">
        <v>298</v>
      </c>
      <c r="AH468" t="s">
        <v>262</v>
      </c>
      <c r="AI468" t="s">
        <v>263</v>
      </c>
      <c r="AJ468">
        <v>85</v>
      </c>
      <c r="AK468">
        <v>475</v>
      </c>
      <c r="AL468" t="s">
        <v>206</v>
      </c>
      <c r="AM468">
        <v>0</v>
      </c>
      <c r="AN468">
        <v>0</v>
      </c>
      <c r="AO468">
        <v>0</v>
      </c>
      <c r="AP468">
        <v>0</v>
      </c>
      <c r="AQ468" t="s">
        <v>207</v>
      </c>
      <c r="AR468" t="s">
        <v>207</v>
      </c>
      <c r="AS468">
        <v>0</v>
      </c>
      <c r="AT468">
        <v>0</v>
      </c>
      <c r="AU468" t="s">
        <v>207</v>
      </c>
      <c r="AV468" t="s">
        <v>207</v>
      </c>
      <c r="AW468">
        <v>0</v>
      </c>
      <c r="AX468">
        <v>0</v>
      </c>
      <c r="AY468" t="s">
        <v>207</v>
      </c>
      <c r="AZ468" t="s">
        <v>207</v>
      </c>
      <c r="BA468">
        <v>0</v>
      </c>
      <c r="BB468">
        <v>0</v>
      </c>
      <c r="BC468" t="s">
        <v>207</v>
      </c>
      <c r="BD468" t="s">
        <v>207</v>
      </c>
      <c r="BE468">
        <v>0</v>
      </c>
      <c r="BF468">
        <v>0</v>
      </c>
      <c r="BG468" t="s">
        <v>207</v>
      </c>
      <c r="BH468" t="s">
        <v>207</v>
      </c>
      <c r="BI468">
        <v>0</v>
      </c>
      <c r="BJ468">
        <v>0</v>
      </c>
      <c r="BK468">
        <v>0</v>
      </c>
      <c r="BL468">
        <v>0</v>
      </c>
      <c r="BM468">
        <v>0</v>
      </c>
      <c r="BN468">
        <v>0</v>
      </c>
      <c r="BO468" t="s">
        <v>206</v>
      </c>
      <c r="BP468">
        <v>0</v>
      </c>
      <c r="BQ468">
        <v>228</v>
      </c>
      <c r="BR468">
        <v>0</v>
      </c>
      <c r="BS468">
        <v>0</v>
      </c>
      <c r="BT468" t="s">
        <v>206</v>
      </c>
      <c r="BU468">
        <v>0</v>
      </c>
      <c r="BV468">
        <v>0</v>
      </c>
      <c r="BW468">
        <v>0</v>
      </c>
      <c r="BX468">
        <v>0</v>
      </c>
      <c r="BY468" t="s">
        <v>206</v>
      </c>
      <c r="BZ468">
        <v>0</v>
      </c>
      <c r="CA468">
        <v>372</v>
      </c>
      <c r="CB468">
        <v>0</v>
      </c>
      <c r="CC468">
        <v>0</v>
      </c>
      <c r="CD468" t="s">
        <v>206</v>
      </c>
      <c r="CE468">
        <v>0</v>
      </c>
      <c r="CF468">
        <v>0</v>
      </c>
      <c r="CG468">
        <v>0</v>
      </c>
      <c r="CH468">
        <v>0</v>
      </c>
      <c r="CI468" t="s">
        <v>206</v>
      </c>
      <c r="CJ468">
        <v>0</v>
      </c>
      <c r="CK468">
        <v>298</v>
      </c>
      <c r="CL468">
        <v>0</v>
      </c>
      <c r="CM468">
        <v>0</v>
      </c>
      <c r="CN468" t="s">
        <v>206</v>
      </c>
      <c r="CO468" t="s">
        <v>207</v>
      </c>
      <c r="CP468">
        <v>0</v>
      </c>
      <c r="CQ468">
        <v>0</v>
      </c>
      <c r="CR468">
        <v>0</v>
      </c>
      <c r="CS468">
        <v>278</v>
      </c>
      <c r="CT468">
        <v>1373</v>
      </c>
      <c r="CU468" t="s">
        <v>206</v>
      </c>
      <c r="CV468">
        <v>0</v>
      </c>
      <c r="CW468">
        <v>0</v>
      </c>
      <c r="CX468">
        <v>1627</v>
      </c>
      <c r="CY468">
        <v>8949</v>
      </c>
      <c r="CZ468" t="s">
        <v>219</v>
      </c>
      <c r="DA468">
        <f>Table1[[#This Row],[i- returnees internal present household]]+Table1[[#This Row],[k- abroad returnee household]]</f>
        <v>44</v>
      </c>
      <c r="DB468">
        <f>Table1[[#This Row],[i- returnees internal present individuals]]+Table1[[#This Row],[k- abroad returnee individuals]]</f>
        <v>247</v>
      </c>
      <c r="DC468" t="s">
        <v>219</v>
      </c>
      <c r="DD468">
        <v>44</v>
      </c>
      <c r="DE468">
        <v>247</v>
      </c>
      <c r="DF468">
        <v>0</v>
      </c>
      <c r="DG468">
        <v>0</v>
      </c>
      <c r="DH468" t="s">
        <v>207</v>
      </c>
      <c r="DI468" t="s">
        <v>207</v>
      </c>
      <c r="DJ468" t="s">
        <v>207</v>
      </c>
      <c r="DK468" t="s">
        <v>207</v>
      </c>
      <c r="DL468">
        <v>0</v>
      </c>
      <c r="DM468">
        <v>0</v>
      </c>
      <c r="DN468" t="s">
        <v>207</v>
      </c>
      <c r="DO468" t="s">
        <v>207</v>
      </c>
      <c r="DP468" t="s">
        <v>207</v>
      </c>
      <c r="DQ468" t="s">
        <v>207</v>
      </c>
      <c r="DR468">
        <v>0</v>
      </c>
      <c r="DS468">
        <v>0</v>
      </c>
      <c r="DT468" t="s">
        <v>207</v>
      </c>
      <c r="DU468" t="s">
        <v>207</v>
      </c>
      <c r="DV468" t="s">
        <v>207</v>
      </c>
      <c r="DW468" t="s">
        <v>207</v>
      </c>
      <c r="DX468">
        <v>0</v>
      </c>
      <c r="DY468">
        <v>0</v>
      </c>
      <c r="DZ468" t="s">
        <v>207</v>
      </c>
      <c r="EA468" t="s">
        <v>207</v>
      </c>
      <c r="EB468" t="s">
        <v>207</v>
      </c>
      <c r="EC468" t="s">
        <v>207</v>
      </c>
      <c r="ED468">
        <v>0</v>
      </c>
      <c r="EE468">
        <v>0</v>
      </c>
      <c r="EF468" t="s">
        <v>207</v>
      </c>
      <c r="EG468" t="s">
        <v>207</v>
      </c>
      <c r="EH468" t="s">
        <v>207</v>
      </c>
      <c r="EI468" t="s">
        <v>207</v>
      </c>
      <c r="EJ468">
        <v>44</v>
      </c>
      <c r="EK468">
        <v>247</v>
      </c>
      <c r="EL468" t="s">
        <v>206</v>
      </c>
      <c r="EM468">
        <v>0</v>
      </c>
      <c r="EN468">
        <v>0</v>
      </c>
      <c r="EO468">
        <v>0</v>
      </c>
      <c r="EP468">
        <v>0</v>
      </c>
      <c r="EQ468" t="s">
        <v>207</v>
      </c>
      <c r="ER468" t="s">
        <v>207</v>
      </c>
      <c r="ES468" t="s">
        <v>207</v>
      </c>
      <c r="ET468" t="s">
        <v>207</v>
      </c>
      <c r="EU468">
        <v>0</v>
      </c>
      <c r="EV468">
        <v>0</v>
      </c>
      <c r="EW468" t="s">
        <v>207</v>
      </c>
      <c r="EX468" t="s">
        <v>207</v>
      </c>
      <c r="EY468" t="s">
        <v>207</v>
      </c>
      <c r="EZ468" t="s">
        <v>207</v>
      </c>
      <c r="FA468">
        <v>0</v>
      </c>
      <c r="FB468">
        <v>0</v>
      </c>
      <c r="FC468" t="s">
        <v>207</v>
      </c>
      <c r="FD468" t="s">
        <v>207</v>
      </c>
      <c r="FE468" t="s">
        <v>207</v>
      </c>
      <c r="FF468" t="s">
        <v>207</v>
      </c>
      <c r="FG468">
        <v>0</v>
      </c>
      <c r="FH468">
        <v>0</v>
      </c>
      <c r="FI468" t="s">
        <v>207</v>
      </c>
      <c r="FJ468" t="s">
        <v>207</v>
      </c>
      <c r="FK468" t="s">
        <v>207</v>
      </c>
      <c r="FL468" t="s">
        <v>207</v>
      </c>
      <c r="FM468">
        <v>0</v>
      </c>
      <c r="FN468">
        <v>0</v>
      </c>
      <c r="FO468" t="s">
        <v>207</v>
      </c>
      <c r="FP468" t="s">
        <v>207</v>
      </c>
      <c r="FQ468" t="s">
        <v>207</v>
      </c>
      <c r="FR468" t="s">
        <v>207</v>
      </c>
      <c r="FS468">
        <v>0</v>
      </c>
      <c r="FT468">
        <v>0</v>
      </c>
      <c r="FU468">
        <v>0</v>
      </c>
      <c r="FV468">
        <v>0</v>
      </c>
      <c r="FW468">
        <v>0</v>
      </c>
      <c r="FX468">
        <v>0</v>
      </c>
      <c r="FY468">
        <v>0</v>
      </c>
      <c r="FZ468">
        <v>0</v>
      </c>
      <c r="GA468">
        <v>44</v>
      </c>
      <c r="GB468">
        <v>247</v>
      </c>
      <c r="GC468" t="s">
        <v>219</v>
      </c>
      <c r="GD468">
        <v>92</v>
      </c>
      <c r="GE468">
        <v>557</v>
      </c>
      <c r="GF468" t="s">
        <v>219</v>
      </c>
      <c r="GG468" t="s">
        <v>262</v>
      </c>
      <c r="GH468" t="s">
        <v>263</v>
      </c>
      <c r="GI468" t="s">
        <v>206</v>
      </c>
      <c r="GJ468" t="s">
        <v>207</v>
      </c>
      <c r="GK468" t="s">
        <v>219</v>
      </c>
      <c r="GL468">
        <v>27</v>
      </c>
      <c r="GM468">
        <v>162</v>
      </c>
      <c r="GN468" t="s">
        <v>206</v>
      </c>
      <c r="GO468" t="s">
        <v>237</v>
      </c>
      <c r="GP468" t="s">
        <v>211</v>
      </c>
      <c r="GQ468" t="s">
        <v>211</v>
      </c>
      <c r="GR468" t="s">
        <v>1665</v>
      </c>
    </row>
    <row r="469" spans="1:200" x14ac:dyDescent="0.2">
      <c r="A469" t="s">
        <v>215</v>
      </c>
      <c r="B469" t="s">
        <v>216</v>
      </c>
      <c r="C469" t="s">
        <v>1117</v>
      </c>
      <c r="D469" t="s">
        <v>544</v>
      </c>
      <c r="E469" t="s">
        <v>1666</v>
      </c>
      <c r="F469" t="s">
        <v>1667</v>
      </c>
      <c r="G469">
        <v>9</v>
      </c>
      <c r="H469">
        <v>9</v>
      </c>
      <c r="I469" t="s">
        <v>219</v>
      </c>
      <c r="J469">
        <v>613</v>
      </c>
      <c r="K469">
        <v>3373</v>
      </c>
      <c r="L469">
        <v>154</v>
      </c>
      <c r="M469">
        <v>829</v>
      </c>
      <c r="N469" t="s">
        <v>235</v>
      </c>
      <c r="O469" t="s">
        <v>392</v>
      </c>
      <c r="P469">
        <v>139</v>
      </c>
      <c r="Q469">
        <v>749</v>
      </c>
      <c r="R469" t="s">
        <v>235</v>
      </c>
      <c r="S469" t="s">
        <v>236</v>
      </c>
      <c r="T469">
        <v>147</v>
      </c>
      <c r="U469">
        <v>806</v>
      </c>
      <c r="V469" t="s">
        <v>216</v>
      </c>
      <c r="W469" t="s">
        <v>223</v>
      </c>
      <c r="X469">
        <v>99</v>
      </c>
      <c r="Y469">
        <v>553</v>
      </c>
      <c r="Z469" t="s">
        <v>253</v>
      </c>
      <c r="AA469" t="s">
        <v>254</v>
      </c>
      <c r="AB469">
        <v>22</v>
      </c>
      <c r="AC469">
        <v>151</v>
      </c>
      <c r="AD469" t="s">
        <v>207</v>
      </c>
      <c r="AE469" t="s">
        <v>207</v>
      </c>
      <c r="AF469">
        <v>6</v>
      </c>
      <c r="AG469">
        <v>31</v>
      </c>
      <c r="AH469" t="s">
        <v>207</v>
      </c>
      <c r="AI469" t="s">
        <v>207</v>
      </c>
      <c r="AJ469">
        <v>46</v>
      </c>
      <c r="AK469">
        <v>254</v>
      </c>
      <c r="AL469" t="s">
        <v>219</v>
      </c>
      <c r="AM469">
        <v>65</v>
      </c>
      <c r="AN469">
        <v>424</v>
      </c>
      <c r="AO469">
        <v>0</v>
      </c>
      <c r="AP469">
        <v>0</v>
      </c>
      <c r="AQ469" t="s">
        <v>207</v>
      </c>
      <c r="AR469" t="s">
        <v>207</v>
      </c>
      <c r="AS469">
        <v>13</v>
      </c>
      <c r="AT469">
        <v>84</v>
      </c>
      <c r="AU469" t="s">
        <v>277</v>
      </c>
      <c r="AV469" t="s">
        <v>278</v>
      </c>
      <c r="AW469">
        <v>16</v>
      </c>
      <c r="AX469">
        <v>112</v>
      </c>
      <c r="AY469" t="s">
        <v>208</v>
      </c>
      <c r="AZ469" t="s">
        <v>209</v>
      </c>
      <c r="BA469">
        <v>22</v>
      </c>
      <c r="BB469">
        <v>151</v>
      </c>
      <c r="BC469" t="s">
        <v>279</v>
      </c>
      <c r="BD469" t="s">
        <v>525</v>
      </c>
      <c r="BE469">
        <v>6</v>
      </c>
      <c r="BF469">
        <v>31</v>
      </c>
      <c r="BG469" t="s">
        <v>281</v>
      </c>
      <c r="BH469" t="s">
        <v>393</v>
      </c>
      <c r="BI469">
        <v>8</v>
      </c>
      <c r="BJ469">
        <v>46</v>
      </c>
      <c r="BK469">
        <v>829</v>
      </c>
      <c r="BL469">
        <v>0</v>
      </c>
      <c r="BM469">
        <v>0</v>
      </c>
      <c r="BN469">
        <v>0</v>
      </c>
      <c r="BO469" t="s">
        <v>206</v>
      </c>
      <c r="BP469">
        <v>749</v>
      </c>
      <c r="BQ469">
        <v>0</v>
      </c>
      <c r="BR469">
        <v>0</v>
      </c>
      <c r="BS469">
        <v>0</v>
      </c>
      <c r="BT469" t="s">
        <v>206</v>
      </c>
      <c r="BU469">
        <v>731</v>
      </c>
      <c r="BV469">
        <v>0</v>
      </c>
      <c r="BW469">
        <v>0</v>
      </c>
      <c r="BX469">
        <v>75</v>
      </c>
      <c r="BY469" t="s">
        <v>206</v>
      </c>
      <c r="BZ469">
        <v>454</v>
      </c>
      <c r="CA469">
        <v>0</v>
      </c>
      <c r="CB469">
        <v>0</v>
      </c>
      <c r="CC469">
        <v>99</v>
      </c>
      <c r="CD469" t="s">
        <v>206</v>
      </c>
      <c r="CE469">
        <v>0</v>
      </c>
      <c r="CF469">
        <v>0</v>
      </c>
      <c r="CG469">
        <v>0</v>
      </c>
      <c r="CH469">
        <v>151</v>
      </c>
      <c r="CI469" t="s">
        <v>206</v>
      </c>
      <c r="CJ469">
        <v>0</v>
      </c>
      <c r="CK469">
        <v>0</v>
      </c>
      <c r="CL469">
        <v>0</v>
      </c>
      <c r="CM469">
        <v>31</v>
      </c>
      <c r="CN469" t="s">
        <v>206</v>
      </c>
      <c r="CO469" t="s">
        <v>207</v>
      </c>
      <c r="CP469">
        <v>0</v>
      </c>
      <c r="CQ469">
        <v>33</v>
      </c>
      <c r="CR469">
        <v>181</v>
      </c>
      <c r="CS469">
        <v>580</v>
      </c>
      <c r="CT469">
        <v>3192</v>
      </c>
      <c r="CU469" t="s">
        <v>219</v>
      </c>
      <c r="CV469">
        <v>33</v>
      </c>
      <c r="CW469">
        <v>182</v>
      </c>
      <c r="CX469">
        <v>501</v>
      </c>
      <c r="CY469">
        <v>2550</v>
      </c>
      <c r="CZ469" t="s">
        <v>219</v>
      </c>
      <c r="DA469">
        <f>Table1[[#This Row],[i- returnees internal present household]]+Table1[[#This Row],[k- abroad returnee household]]</f>
        <v>822</v>
      </c>
      <c r="DB469">
        <f>Table1[[#This Row],[i- returnees internal present individuals]]+Table1[[#This Row],[k- abroad returnee individuals]]</f>
        <v>4514</v>
      </c>
      <c r="DC469" t="s">
        <v>219</v>
      </c>
      <c r="DD469">
        <v>655</v>
      </c>
      <c r="DE469">
        <v>3596</v>
      </c>
      <c r="DF469">
        <v>71</v>
      </c>
      <c r="DG469">
        <v>383</v>
      </c>
      <c r="DH469" t="s">
        <v>216</v>
      </c>
      <c r="DI469" t="s">
        <v>544</v>
      </c>
      <c r="DJ469" t="s">
        <v>210</v>
      </c>
      <c r="DK469" t="s">
        <v>207</v>
      </c>
      <c r="DL469">
        <v>118</v>
      </c>
      <c r="DM469">
        <v>637</v>
      </c>
      <c r="DN469" t="s">
        <v>216</v>
      </c>
      <c r="DO469" t="s">
        <v>544</v>
      </c>
      <c r="DP469" t="s">
        <v>210</v>
      </c>
      <c r="DQ469" t="s">
        <v>207</v>
      </c>
      <c r="DR469">
        <v>193</v>
      </c>
      <c r="DS469">
        <v>1042</v>
      </c>
      <c r="DT469" t="s">
        <v>216</v>
      </c>
      <c r="DU469" t="s">
        <v>217</v>
      </c>
      <c r="DV469" t="s">
        <v>210</v>
      </c>
      <c r="DW469" t="s">
        <v>207</v>
      </c>
      <c r="DX469">
        <v>172</v>
      </c>
      <c r="DY469">
        <v>910</v>
      </c>
      <c r="DZ469" t="s">
        <v>253</v>
      </c>
      <c r="EA469" t="s">
        <v>254</v>
      </c>
      <c r="EB469" t="s">
        <v>210</v>
      </c>
      <c r="EC469" t="s">
        <v>207</v>
      </c>
      <c r="ED469">
        <v>36</v>
      </c>
      <c r="EE469">
        <v>262</v>
      </c>
      <c r="EF469" t="s">
        <v>253</v>
      </c>
      <c r="EG469" t="s">
        <v>254</v>
      </c>
      <c r="EH469" t="s">
        <v>210</v>
      </c>
      <c r="EI469" t="s">
        <v>207</v>
      </c>
      <c r="EJ469">
        <v>65</v>
      </c>
      <c r="EK469">
        <v>362</v>
      </c>
      <c r="EL469" t="s">
        <v>219</v>
      </c>
      <c r="EM469">
        <v>167</v>
      </c>
      <c r="EN469">
        <v>918</v>
      </c>
      <c r="EO469">
        <v>13</v>
      </c>
      <c r="EP469">
        <v>75</v>
      </c>
      <c r="EQ469" t="s">
        <v>277</v>
      </c>
      <c r="ER469" t="s">
        <v>471</v>
      </c>
      <c r="ES469" t="s">
        <v>210</v>
      </c>
      <c r="ET469" t="s">
        <v>207</v>
      </c>
      <c r="EU469">
        <v>11</v>
      </c>
      <c r="EV469">
        <v>65</v>
      </c>
      <c r="EW469" t="s">
        <v>208</v>
      </c>
      <c r="EX469" t="s">
        <v>209</v>
      </c>
      <c r="EY469" t="s">
        <v>210</v>
      </c>
      <c r="EZ469" t="s">
        <v>207</v>
      </c>
      <c r="FA469">
        <v>59</v>
      </c>
      <c r="FB469">
        <v>315</v>
      </c>
      <c r="FC469" t="s">
        <v>279</v>
      </c>
      <c r="FD469" t="s">
        <v>525</v>
      </c>
      <c r="FE469" t="s">
        <v>210</v>
      </c>
      <c r="FF469" t="s">
        <v>207</v>
      </c>
      <c r="FG469">
        <v>57</v>
      </c>
      <c r="FH469">
        <v>311</v>
      </c>
      <c r="FI469" t="s">
        <v>277</v>
      </c>
      <c r="FJ469" t="s">
        <v>278</v>
      </c>
      <c r="FK469" t="s">
        <v>210</v>
      </c>
      <c r="FL469" t="s">
        <v>207</v>
      </c>
      <c r="FM469">
        <v>21</v>
      </c>
      <c r="FN469">
        <v>117</v>
      </c>
      <c r="FO469" t="s">
        <v>281</v>
      </c>
      <c r="FP469" t="s">
        <v>393</v>
      </c>
      <c r="FQ469" t="s">
        <v>210</v>
      </c>
      <c r="FR469" t="s">
        <v>207</v>
      </c>
      <c r="FS469">
        <v>6</v>
      </c>
      <c r="FT469">
        <v>35</v>
      </c>
      <c r="FU469">
        <v>583</v>
      </c>
      <c r="FV469">
        <v>3195</v>
      </c>
      <c r="FW469">
        <v>168</v>
      </c>
      <c r="FX469">
        <v>922</v>
      </c>
      <c r="FY469">
        <v>0</v>
      </c>
      <c r="FZ469">
        <v>0</v>
      </c>
      <c r="GA469">
        <v>71</v>
      </c>
      <c r="GB469">
        <v>397</v>
      </c>
      <c r="GC469" t="s">
        <v>219</v>
      </c>
      <c r="GD469">
        <v>89</v>
      </c>
      <c r="GE469">
        <v>492</v>
      </c>
      <c r="GF469" t="s">
        <v>219</v>
      </c>
      <c r="GG469" t="s">
        <v>216</v>
      </c>
      <c r="GH469" t="s">
        <v>544</v>
      </c>
      <c r="GI469" t="s">
        <v>219</v>
      </c>
      <c r="GJ469" t="s">
        <v>277</v>
      </c>
      <c r="GK469" t="s">
        <v>219</v>
      </c>
      <c r="GL469">
        <v>125</v>
      </c>
      <c r="GM469">
        <v>643</v>
      </c>
      <c r="GN469" t="s">
        <v>219</v>
      </c>
      <c r="GO469" t="s">
        <v>212</v>
      </c>
      <c r="GP469" t="s">
        <v>211</v>
      </c>
      <c r="GQ469" t="s">
        <v>212</v>
      </c>
      <c r="GR469" t="s">
        <v>1668</v>
      </c>
    </row>
    <row r="470" spans="1:200" x14ac:dyDescent="0.2">
      <c r="A470" t="s">
        <v>252</v>
      </c>
      <c r="B470" t="s">
        <v>253</v>
      </c>
      <c r="C470" t="s">
        <v>669</v>
      </c>
      <c r="D470" t="s">
        <v>670</v>
      </c>
      <c r="E470" t="s">
        <v>1669</v>
      </c>
      <c r="F470" t="s">
        <v>1670</v>
      </c>
      <c r="G470">
        <v>9</v>
      </c>
      <c r="H470">
        <v>9</v>
      </c>
      <c r="I470" t="s">
        <v>219</v>
      </c>
      <c r="J470">
        <v>582</v>
      </c>
      <c r="K470">
        <v>2499</v>
      </c>
      <c r="L470">
        <v>0</v>
      </c>
      <c r="M470">
        <v>0</v>
      </c>
      <c r="N470" t="s">
        <v>207</v>
      </c>
      <c r="O470" t="s">
        <v>207</v>
      </c>
      <c r="P470">
        <v>128</v>
      </c>
      <c r="Q470">
        <v>516</v>
      </c>
      <c r="R470" t="s">
        <v>253</v>
      </c>
      <c r="S470" t="s">
        <v>670</v>
      </c>
      <c r="T470">
        <v>89</v>
      </c>
      <c r="U470">
        <v>356</v>
      </c>
      <c r="V470" t="s">
        <v>253</v>
      </c>
      <c r="W470" t="s">
        <v>670</v>
      </c>
      <c r="X470">
        <v>0</v>
      </c>
      <c r="Y470">
        <v>0</v>
      </c>
      <c r="Z470" t="s">
        <v>207</v>
      </c>
      <c r="AA470" t="s">
        <v>207</v>
      </c>
      <c r="AB470">
        <v>0</v>
      </c>
      <c r="AC470">
        <v>0</v>
      </c>
      <c r="AD470" t="s">
        <v>207</v>
      </c>
      <c r="AE470" t="s">
        <v>207</v>
      </c>
      <c r="AF470">
        <v>213</v>
      </c>
      <c r="AG470">
        <v>861</v>
      </c>
      <c r="AH470" t="s">
        <v>253</v>
      </c>
      <c r="AI470" t="s">
        <v>670</v>
      </c>
      <c r="AJ470">
        <v>152</v>
      </c>
      <c r="AK470">
        <v>766</v>
      </c>
      <c r="AL470" t="s">
        <v>219</v>
      </c>
      <c r="AM470">
        <v>294</v>
      </c>
      <c r="AN470">
        <v>1579</v>
      </c>
      <c r="AO470">
        <v>39</v>
      </c>
      <c r="AP470">
        <v>162</v>
      </c>
      <c r="AQ470" t="s">
        <v>281</v>
      </c>
      <c r="AR470" t="s">
        <v>393</v>
      </c>
      <c r="AS470">
        <v>59</v>
      </c>
      <c r="AT470">
        <v>236</v>
      </c>
      <c r="AU470" t="s">
        <v>281</v>
      </c>
      <c r="AV470" t="s">
        <v>393</v>
      </c>
      <c r="AW470">
        <v>0</v>
      </c>
      <c r="AX470">
        <v>0</v>
      </c>
      <c r="AY470" t="s">
        <v>207</v>
      </c>
      <c r="AZ470" t="s">
        <v>207</v>
      </c>
      <c r="BA470">
        <v>0</v>
      </c>
      <c r="BB470">
        <v>0</v>
      </c>
      <c r="BC470" t="s">
        <v>207</v>
      </c>
      <c r="BD470" t="s">
        <v>207</v>
      </c>
      <c r="BE470">
        <v>117</v>
      </c>
      <c r="BF470">
        <v>498</v>
      </c>
      <c r="BG470" t="s">
        <v>281</v>
      </c>
      <c r="BH470" t="s">
        <v>393</v>
      </c>
      <c r="BI470">
        <v>79</v>
      </c>
      <c r="BJ470">
        <v>683</v>
      </c>
      <c r="BK470">
        <v>0</v>
      </c>
      <c r="BL470">
        <v>0</v>
      </c>
      <c r="BM470">
        <v>0</v>
      </c>
      <c r="BN470">
        <v>0</v>
      </c>
      <c r="BO470" t="s">
        <v>206</v>
      </c>
      <c r="BP470">
        <v>516</v>
      </c>
      <c r="BQ470">
        <v>0</v>
      </c>
      <c r="BR470">
        <v>0</v>
      </c>
      <c r="BS470">
        <v>0</v>
      </c>
      <c r="BT470" t="s">
        <v>206</v>
      </c>
      <c r="BU470">
        <v>356</v>
      </c>
      <c r="BV470">
        <v>0</v>
      </c>
      <c r="BW470">
        <v>0</v>
      </c>
      <c r="BX470">
        <v>0</v>
      </c>
      <c r="BY470" t="s">
        <v>206</v>
      </c>
      <c r="BZ470">
        <v>0</v>
      </c>
      <c r="CA470">
        <v>0</v>
      </c>
      <c r="CB470">
        <v>0</v>
      </c>
      <c r="CC470">
        <v>0</v>
      </c>
      <c r="CD470" t="s">
        <v>206</v>
      </c>
      <c r="CE470">
        <v>0</v>
      </c>
      <c r="CF470">
        <v>0</v>
      </c>
      <c r="CG470">
        <v>0</v>
      </c>
      <c r="CH470">
        <v>0</v>
      </c>
      <c r="CI470" t="s">
        <v>206</v>
      </c>
      <c r="CJ470">
        <v>861</v>
      </c>
      <c r="CK470">
        <v>0</v>
      </c>
      <c r="CL470">
        <v>0</v>
      </c>
      <c r="CM470">
        <v>0</v>
      </c>
      <c r="CN470" t="s">
        <v>206</v>
      </c>
      <c r="CO470" t="s">
        <v>207</v>
      </c>
      <c r="CP470">
        <v>0</v>
      </c>
      <c r="CQ470">
        <v>0</v>
      </c>
      <c r="CR470">
        <v>0</v>
      </c>
      <c r="CS470">
        <v>582</v>
      </c>
      <c r="CT470">
        <v>2499</v>
      </c>
      <c r="CU470" t="s">
        <v>206</v>
      </c>
      <c r="CV470">
        <v>0</v>
      </c>
      <c r="CW470">
        <v>0</v>
      </c>
      <c r="CX470">
        <v>1366</v>
      </c>
      <c r="CY470">
        <v>8196</v>
      </c>
      <c r="CZ470" t="s">
        <v>219</v>
      </c>
      <c r="DA470">
        <f>Table1[[#This Row],[i- returnees internal present household]]+Table1[[#This Row],[k- abroad returnee household]]</f>
        <v>1576</v>
      </c>
      <c r="DB470">
        <f>Table1[[#This Row],[i- returnees internal present individuals]]+Table1[[#This Row],[k- abroad returnee individuals]]</f>
        <v>8874</v>
      </c>
      <c r="DC470" t="s">
        <v>219</v>
      </c>
      <c r="DD470">
        <v>579</v>
      </c>
      <c r="DE470">
        <v>2453</v>
      </c>
      <c r="DF470">
        <v>0</v>
      </c>
      <c r="DG470">
        <v>0</v>
      </c>
      <c r="DH470" t="s">
        <v>207</v>
      </c>
      <c r="DI470" t="s">
        <v>207</v>
      </c>
      <c r="DJ470" t="s">
        <v>207</v>
      </c>
      <c r="DK470" t="s">
        <v>207</v>
      </c>
      <c r="DL470">
        <v>0</v>
      </c>
      <c r="DM470">
        <v>0</v>
      </c>
      <c r="DN470" t="s">
        <v>207</v>
      </c>
      <c r="DO470" t="s">
        <v>207</v>
      </c>
      <c r="DP470" t="s">
        <v>207</v>
      </c>
      <c r="DQ470" t="s">
        <v>207</v>
      </c>
      <c r="DR470">
        <v>0</v>
      </c>
      <c r="DS470">
        <v>0</v>
      </c>
      <c r="DT470" t="s">
        <v>207</v>
      </c>
      <c r="DU470" t="s">
        <v>207</v>
      </c>
      <c r="DV470" t="s">
        <v>207</v>
      </c>
      <c r="DW470" t="s">
        <v>207</v>
      </c>
      <c r="DX470">
        <v>0</v>
      </c>
      <c r="DY470">
        <v>0</v>
      </c>
      <c r="DZ470" t="s">
        <v>207</v>
      </c>
      <c r="EA470" t="s">
        <v>207</v>
      </c>
      <c r="EB470" t="s">
        <v>207</v>
      </c>
      <c r="EC470" t="s">
        <v>207</v>
      </c>
      <c r="ED470">
        <v>394</v>
      </c>
      <c r="EE470">
        <v>1902</v>
      </c>
      <c r="EF470" t="s">
        <v>253</v>
      </c>
      <c r="EG470" t="s">
        <v>670</v>
      </c>
      <c r="EH470" t="s">
        <v>210</v>
      </c>
      <c r="EI470" t="s">
        <v>207</v>
      </c>
      <c r="EJ470">
        <v>185</v>
      </c>
      <c r="EK470">
        <v>551</v>
      </c>
      <c r="EL470" t="s">
        <v>219</v>
      </c>
      <c r="EM470">
        <v>997</v>
      </c>
      <c r="EN470">
        <v>6421</v>
      </c>
      <c r="EO470">
        <v>0</v>
      </c>
      <c r="EP470">
        <v>0</v>
      </c>
      <c r="EQ470" t="s">
        <v>207</v>
      </c>
      <c r="ER470" t="s">
        <v>207</v>
      </c>
      <c r="ES470" t="s">
        <v>207</v>
      </c>
      <c r="ET470" t="s">
        <v>207</v>
      </c>
      <c r="EU470">
        <v>0</v>
      </c>
      <c r="EV470">
        <v>0</v>
      </c>
      <c r="EW470" t="s">
        <v>207</v>
      </c>
      <c r="EX470" t="s">
        <v>207</v>
      </c>
      <c r="EY470" t="s">
        <v>207</v>
      </c>
      <c r="EZ470" t="s">
        <v>207</v>
      </c>
      <c r="FA470">
        <v>0</v>
      </c>
      <c r="FB470">
        <v>0</v>
      </c>
      <c r="FC470" t="s">
        <v>207</v>
      </c>
      <c r="FD470" t="s">
        <v>207</v>
      </c>
      <c r="FE470" t="s">
        <v>207</v>
      </c>
      <c r="FF470" t="s">
        <v>207</v>
      </c>
      <c r="FG470">
        <v>397</v>
      </c>
      <c r="FH470">
        <v>2442</v>
      </c>
      <c r="FI470" t="s">
        <v>281</v>
      </c>
      <c r="FJ470" t="s">
        <v>672</v>
      </c>
      <c r="FK470" t="s">
        <v>210</v>
      </c>
      <c r="FL470" t="s">
        <v>207</v>
      </c>
      <c r="FM470">
        <v>284</v>
      </c>
      <c r="FN470">
        <v>1747</v>
      </c>
      <c r="FO470" t="s">
        <v>281</v>
      </c>
      <c r="FP470" t="s">
        <v>484</v>
      </c>
      <c r="FQ470" t="s">
        <v>210</v>
      </c>
      <c r="FR470" t="s">
        <v>207</v>
      </c>
      <c r="FS470">
        <v>316</v>
      </c>
      <c r="FT470">
        <v>2232</v>
      </c>
      <c r="FU470">
        <v>697</v>
      </c>
      <c r="FV470">
        <v>4284</v>
      </c>
      <c r="FW470">
        <v>378</v>
      </c>
      <c r="FX470">
        <v>1807</v>
      </c>
      <c r="FY470">
        <v>0</v>
      </c>
      <c r="FZ470">
        <v>0</v>
      </c>
      <c r="GA470">
        <v>501</v>
      </c>
      <c r="GB470">
        <v>2783</v>
      </c>
      <c r="GC470" t="s">
        <v>219</v>
      </c>
      <c r="GD470">
        <v>825</v>
      </c>
      <c r="GE470">
        <v>7595</v>
      </c>
      <c r="GF470" t="s">
        <v>206</v>
      </c>
      <c r="GG470" t="s">
        <v>207</v>
      </c>
      <c r="GH470" t="s">
        <v>207</v>
      </c>
      <c r="GI470" t="s">
        <v>219</v>
      </c>
      <c r="GJ470" t="s">
        <v>281</v>
      </c>
      <c r="GK470" t="s">
        <v>206</v>
      </c>
      <c r="GL470">
        <v>0</v>
      </c>
      <c r="GM470">
        <v>0</v>
      </c>
      <c r="GN470" t="s">
        <v>206</v>
      </c>
      <c r="GO470" t="s">
        <v>211</v>
      </c>
      <c r="GP470" t="s">
        <v>211</v>
      </c>
      <c r="GQ470" t="s">
        <v>211</v>
      </c>
      <c r="GR470" t="s">
        <v>1671</v>
      </c>
    </row>
    <row r="471" spans="1:200" x14ac:dyDescent="0.2">
      <c r="A471" t="s">
        <v>215</v>
      </c>
      <c r="B471" t="s">
        <v>216</v>
      </c>
      <c r="C471" t="s">
        <v>1117</v>
      </c>
      <c r="D471" t="s">
        <v>544</v>
      </c>
      <c r="E471" t="s">
        <v>1672</v>
      </c>
      <c r="F471" t="s">
        <v>1673</v>
      </c>
      <c r="G471">
        <v>9</v>
      </c>
      <c r="H471">
        <v>9</v>
      </c>
      <c r="I471" t="s">
        <v>219</v>
      </c>
      <c r="J471">
        <v>1045</v>
      </c>
      <c r="K471">
        <v>5671</v>
      </c>
      <c r="L471">
        <v>269</v>
      </c>
      <c r="M471">
        <v>1477</v>
      </c>
      <c r="N471" t="s">
        <v>216</v>
      </c>
      <c r="O471" t="s">
        <v>544</v>
      </c>
      <c r="P471">
        <v>205</v>
      </c>
      <c r="Q471">
        <v>1105</v>
      </c>
      <c r="R471" t="s">
        <v>216</v>
      </c>
      <c r="S471" t="s">
        <v>544</v>
      </c>
      <c r="T471">
        <v>195</v>
      </c>
      <c r="U471">
        <v>1048</v>
      </c>
      <c r="V471" t="s">
        <v>216</v>
      </c>
      <c r="W471" t="s">
        <v>544</v>
      </c>
      <c r="X471">
        <v>159</v>
      </c>
      <c r="Y471">
        <v>852</v>
      </c>
      <c r="Z471" t="s">
        <v>216</v>
      </c>
      <c r="AA471" t="s">
        <v>544</v>
      </c>
      <c r="AB471">
        <v>130</v>
      </c>
      <c r="AC471">
        <v>698</v>
      </c>
      <c r="AD471" t="s">
        <v>216</v>
      </c>
      <c r="AE471" t="s">
        <v>544</v>
      </c>
      <c r="AF471">
        <v>17</v>
      </c>
      <c r="AG471">
        <v>101</v>
      </c>
      <c r="AH471" t="s">
        <v>216</v>
      </c>
      <c r="AI471" t="s">
        <v>544</v>
      </c>
      <c r="AJ471">
        <v>70</v>
      </c>
      <c r="AK471">
        <v>390</v>
      </c>
      <c r="AL471" t="s">
        <v>219</v>
      </c>
      <c r="AM471">
        <v>33</v>
      </c>
      <c r="AN471">
        <v>174</v>
      </c>
      <c r="AO471">
        <v>0</v>
      </c>
      <c r="AP471">
        <v>0</v>
      </c>
      <c r="AQ471" t="s">
        <v>207</v>
      </c>
      <c r="AR471" t="s">
        <v>207</v>
      </c>
      <c r="AS471">
        <v>0</v>
      </c>
      <c r="AT471">
        <v>0</v>
      </c>
      <c r="AU471" t="s">
        <v>207</v>
      </c>
      <c r="AV471" t="s">
        <v>207</v>
      </c>
      <c r="AW471">
        <v>6</v>
      </c>
      <c r="AX471">
        <v>32</v>
      </c>
      <c r="AY471" t="s">
        <v>277</v>
      </c>
      <c r="AZ471" t="s">
        <v>471</v>
      </c>
      <c r="BA471">
        <v>21</v>
      </c>
      <c r="BB471">
        <v>111</v>
      </c>
      <c r="BC471" t="s">
        <v>277</v>
      </c>
      <c r="BD471" t="s">
        <v>278</v>
      </c>
      <c r="BE471">
        <v>6</v>
      </c>
      <c r="BF471">
        <v>31</v>
      </c>
      <c r="BG471" t="s">
        <v>279</v>
      </c>
      <c r="BH471" t="s">
        <v>414</v>
      </c>
      <c r="BI471">
        <v>0</v>
      </c>
      <c r="BJ471">
        <v>0</v>
      </c>
      <c r="BK471">
        <v>1477</v>
      </c>
      <c r="BL471">
        <v>0</v>
      </c>
      <c r="BM471">
        <v>0</v>
      </c>
      <c r="BN471">
        <v>0</v>
      </c>
      <c r="BO471" t="s">
        <v>206</v>
      </c>
      <c r="BP471">
        <v>1105</v>
      </c>
      <c r="BQ471">
        <v>0</v>
      </c>
      <c r="BR471">
        <v>0</v>
      </c>
      <c r="BS471">
        <v>0</v>
      </c>
      <c r="BT471" t="s">
        <v>206</v>
      </c>
      <c r="BU471">
        <v>1048</v>
      </c>
      <c r="BV471">
        <v>0</v>
      </c>
      <c r="BW471">
        <v>0</v>
      </c>
      <c r="BX471">
        <v>0</v>
      </c>
      <c r="BY471" t="s">
        <v>206</v>
      </c>
      <c r="BZ471">
        <v>852</v>
      </c>
      <c r="CA471">
        <v>0</v>
      </c>
      <c r="CB471">
        <v>0</v>
      </c>
      <c r="CC471">
        <v>0</v>
      </c>
      <c r="CD471" t="s">
        <v>206</v>
      </c>
      <c r="CE471">
        <v>82</v>
      </c>
      <c r="CF471">
        <v>0</v>
      </c>
      <c r="CG471">
        <v>616</v>
      </c>
      <c r="CH471">
        <v>0</v>
      </c>
      <c r="CI471" t="s">
        <v>206</v>
      </c>
      <c r="CJ471">
        <v>101</v>
      </c>
      <c r="CK471">
        <v>0</v>
      </c>
      <c r="CL471">
        <v>0</v>
      </c>
      <c r="CM471">
        <v>0</v>
      </c>
      <c r="CN471" t="s">
        <v>206</v>
      </c>
      <c r="CO471" t="s">
        <v>207</v>
      </c>
      <c r="CP471">
        <v>0</v>
      </c>
      <c r="CQ471">
        <v>0</v>
      </c>
      <c r="CR471">
        <v>0</v>
      </c>
      <c r="CS471">
        <v>1045</v>
      </c>
      <c r="CT471">
        <v>5671</v>
      </c>
      <c r="CU471" t="s">
        <v>219</v>
      </c>
      <c r="CV471">
        <v>110</v>
      </c>
      <c r="CW471">
        <v>660</v>
      </c>
      <c r="CX471">
        <v>1290</v>
      </c>
      <c r="CY471">
        <v>6579</v>
      </c>
      <c r="CZ471" t="s">
        <v>219</v>
      </c>
      <c r="DA471">
        <f>Table1[[#This Row],[i- returnees internal present household]]+Table1[[#This Row],[k- abroad returnee household]]</f>
        <v>1396</v>
      </c>
      <c r="DB471">
        <f>Table1[[#This Row],[i- returnees internal present individuals]]+Table1[[#This Row],[k- abroad returnee individuals]]</f>
        <v>7139</v>
      </c>
      <c r="DC471" t="s">
        <v>219</v>
      </c>
      <c r="DD471">
        <v>1248</v>
      </c>
      <c r="DE471">
        <v>6421</v>
      </c>
      <c r="DF471">
        <v>68</v>
      </c>
      <c r="DG471">
        <v>362</v>
      </c>
      <c r="DH471" t="s">
        <v>216</v>
      </c>
      <c r="DI471" t="s">
        <v>544</v>
      </c>
      <c r="DJ471" t="s">
        <v>210</v>
      </c>
      <c r="DK471" t="s">
        <v>207</v>
      </c>
      <c r="DL471">
        <v>310</v>
      </c>
      <c r="DM471">
        <v>1673</v>
      </c>
      <c r="DN471" t="s">
        <v>216</v>
      </c>
      <c r="DO471" t="s">
        <v>544</v>
      </c>
      <c r="DP471" t="s">
        <v>210</v>
      </c>
      <c r="DQ471" t="s">
        <v>207</v>
      </c>
      <c r="DR471">
        <v>417</v>
      </c>
      <c r="DS471">
        <v>2123</v>
      </c>
      <c r="DT471" t="s">
        <v>216</v>
      </c>
      <c r="DU471" t="s">
        <v>544</v>
      </c>
      <c r="DV471" t="s">
        <v>210</v>
      </c>
      <c r="DW471" t="s">
        <v>207</v>
      </c>
      <c r="DX471">
        <v>291</v>
      </c>
      <c r="DY471">
        <v>1477</v>
      </c>
      <c r="DZ471" t="s">
        <v>216</v>
      </c>
      <c r="EA471" t="s">
        <v>544</v>
      </c>
      <c r="EB471" t="s">
        <v>210</v>
      </c>
      <c r="EC471" t="s">
        <v>207</v>
      </c>
      <c r="ED471">
        <v>96</v>
      </c>
      <c r="EE471">
        <v>419</v>
      </c>
      <c r="EF471" t="s">
        <v>216</v>
      </c>
      <c r="EG471" t="s">
        <v>544</v>
      </c>
      <c r="EH471" t="s">
        <v>210</v>
      </c>
      <c r="EI471" t="s">
        <v>207</v>
      </c>
      <c r="EJ471">
        <v>66</v>
      </c>
      <c r="EK471">
        <v>367</v>
      </c>
      <c r="EL471" t="s">
        <v>219</v>
      </c>
      <c r="EM471">
        <v>148</v>
      </c>
      <c r="EN471">
        <v>718</v>
      </c>
      <c r="EO471">
        <v>0</v>
      </c>
      <c r="EP471">
        <v>0</v>
      </c>
      <c r="EQ471" t="s">
        <v>207</v>
      </c>
      <c r="ER471" t="s">
        <v>207</v>
      </c>
      <c r="ES471" t="s">
        <v>207</v>
      </c>
      <c r="ET471" t="s">
        <v>207</v>
      </c>
      <c r="EU471">
        <v>50</v>
      </c>
      <c r="EV471">
        <v>238</v>
      </c>
      <c r="EW471" t="s">
        <v>277</v>
      </c>
      <c r="EX471" t="s">
        <v>278</v>
      </c>
      <c r="EY471" t="s">
        <v>210</v>
      </c>
      <c r="EZ471" t="s">
        <v>207</v>
      </c>
      <c r="FA471">
        <v>42</v>
      </c>
      <c r="FB471">
        <v>196</v>
      </c>
      <c r="FC471" t="s">
        <v>208</v>
      </c>
      <c r="FD471" t="s">
        <v>209</v>
      </c>
      <c r="FE471" t="s">
        <v>210</v>
      </c>
      <c r="FF471" t="s">
        <v>207</v>
      </c>
      <c r="FG471">
        <v>31</v>
      </c>
      <c r="FH471">
        <v>163</v>
      </c>
      <c r="FI471" t="s">
        <v>279</v>
      </c>
      <c r="FJ471" t="s">
        <v>414</v>
      </c>
      <c r="FK471" t="s">
        <v>210</v>
      </c>
      <c r="FL471" t="s">
        <v>207</v>
      </c>
      <c r="FM471">
        <v>12</v>
      </c>
      <c r="FN471">
        <v>56</v>
      </c>
      <c r="FO471" t="s">
        <v>281</v>
      </c>
      <c r="FP471" t="s">
        <v>484</v>
      </c>
      <c r="FQ471" t="s">
        <v>210</v>
      </c>
      <c r="FR471" t="s">
        <v>207</v>
      </c>
      <c r="FS471">
        <v>13</v>
      </c>
      <c r="FT471">
        <v>65</v>
      </c>
      <c r="FU471">
        <v>277</v>
      </c>
      <c r="FV471">
        <v>1394</v>
      </c>
      <c r="FW471">
        <v>713</v>
      </c>
      <c r="FX471">
        <v>3693</v>
      </c>
      <c r="FY471">
        <v>327</v>
      </c>
      <c r="FZ471">
        <v>1620</v>
      </c>
      <c r="GA471">
        <v>79</v>
      </c>
      <c r="GB471">
        <v>432</v>
      </c>
      <c r="GC471" t="s">
        <v>219</v>
      </c>
      <c r="GD471">
        <v>382</v>
      </c>
      <c r="GE471">
        <v>1952</v>
      </c>
      <c r="GF471" t="s">
        <v>219</v>
      </c>
      <c r="GG471" t="s">
        <v>216</v>
      </c>
      <c r="GH471" t="s">
        <v>544</v>
      </c>
      <c r="GI471" t="s">
        <v>219</v>
      </c>
      <c r="GJ471" t="s">
        <v>208</v>
      </c>
      <c r="GK471" t="s">
        <v>219</v>
      </c>
      <c r="GL471">
        <v>77</v>
      </c>
      <c r="GM471">
        <v>359</v>
      </c>
      <c r="GN471" t="s">
        <v>219</v>
      </c>
      <c r="GO471" t="s">
        <v>211</v>
      </c>
      <c r="GP471" t="s">
        <v>212</v>
      </c>
      <c r="GQ471" t="s">
        <v>212</v>
      </c>
      <c r="GR471" t="s">
        <v>1674</v>
      </c>
    </row>
    <row r="472" spans="1:200" x14ac:dyDescent="0.2">
      <c r="A472" t="s">
        <v>202</v>
      </c>
      <c r="B472" t="s">
        <v>203</v>
      </c>
      <c r="C472" t="s">
        <v>1015</v>
      </c>
      <c r="D472" t="s">
        <v>241</v>
      </c>
      <c r="E472" t="s">
        <v>1678</v>
      </c>
      <c r="F472" t="s">
        <v>1679</v>
      </c>
      <c r="G472">
        <v>9</v>
      </c>
      <c r="H472">
        <v>9</v>
      </c>
      <c r="I472" t="s">
        <v>219</v>
      </c>
      <c r="J472">
        <v>522</v>
      </c>
      <c r="K472">
        <v>2691</v>
      </c>
      <c r="L472">
        <v>18</v>
      </c>
      <c r="M472">
        <v>107</v>
      </c>
      <c r="N472" t="s">
        <v>203</v>
      </c>
      <c r="O472" t="s">
        <v>241</v>
      </c>
      <c r="P472">
        <v>69</v>
      </c>
      <c r="Q472">
        <v>398</v>
      </c>
      <c r="R472" t="s">
        <v>203</v>
      </c>
      <c r="S472" t="s">
        <v>241</v>
      </c>
      <c r="T472">
        <v>75</v>
      </c>
      <c r="U472">
        <v>437</v>
      </c>
      <c r="V472" t="s">
        <v>203</v>
      </c>
      <c r="W472" t="s">
        <v>241</v>
      </c>
      <c r="X472">
        <v>42</v>
      </c>
      <c r="Y472">
        <v>245</v>
      </c>
      <c r="Z472" t="s">
        <v>203</v>
      </c>
      <c r="AA472" t="s">
        <v>241</v>
      </c>
      <c r="AB472">
        <v>66</v>
      </c>
      <c r="AC472">
        <v>378</v>
      </c>
      <c r="AD472" t="s">
        <v>203</v>
      </c>
      <c r="AE472" t="s">
        <v>241</v>
      </c>
      <c r="AF472">
        <v>37</v>
      </c>
      <c r="AG472">
        <v>227</v>
      </c>
      <c r="AH472" t="s">
        <v>203</v>
      </c>
      <c r="AI472" t="s">
        <v>241</v>
      </c>
      <c r="AJ472">
        <v>215</v>
      </c>
      <c r="AK472">
        <v>899</v>
      </c>
      <c r="AL472" t="s">
        <v>219</v>
      </c>
      <c r="AM472">
        <v>276</v>
      </c>
      <c r="AN472">
        <v>1372</v>
      </c>
      <c r="AO472">
        <v>28</v>
      </c>
      <c r="AP472">
        <v>161</v>
      </c>
      <c r="AQ472" t="s">
        <v>208</v>
      </c>
      <c r="AR472" t="s">
        <v>209</v>
      </c>
      <c r="AS472">
        <v>18</v>
      </c>
      <c r="AT472">
        <v>105</v>
      </c>
      <c r="AU472" t="s">
        <v>208</v>
      </c>
      <c r="AV472" t="s">
        <v>209</v>
      </c>
      <c r="AW472">
        <v>37</v>
      </c>
      <c r="AX472">
        <v>210</v>
      </c>
      <c r="AY472" t="s">
        <v>208</v>
      </c>
      <c r="AZ472" t="s">
        <v>209</v>
      </c>
      <c r="BA472">
        <v>66</v>
      </c>
      <c r="BB472">
        <v>378</v>
      </c>
      <c r="BC472" t="s">
        <v>208</v>
      </c>
      <c r="BD472" t="s">
        <v>209</v>
      </c>
      <c r="BE472">
        <v>4</v>
      </c>
      <c r="BF472">
        <v>20</v>
      </c>
      <c r="BG472" t="s">
        <v>208</v>
      </c>
      <c r="BH472" t="s">
        <v>209</v>
      </c>
      <c r="BI472">
        <v>123</v>
      </c>
      <c r="BJ472">
        <v>498</v>
      </c>
      <c r="BK472">
        <v>107</v>
      </c>
      <c r="BL472">
        <v>0</v>
      </c>
      <c r="BM472">
        <v>0</v>
      </c>
      <c r="BN472">
        <v>0</v>
      </c>
      <c r="BO472" t="s">
        <v>206</v>
      </c>
      <c r="BP472">
        <v>296</v>
      </c>
      <c r="BQ472">
        <v>0</v>
      </c>
      <c r="BR472">
        <v>0</v>
      </c>
      <c r="BS472">
        <v>102</v>
      </c>
      <c r="BT472" t="s">
        <v>206</v>
      </c>
      <c r="BU472">
        <v>371</v>
      </c>
      <c r="BV472">
        <v>0</v>
      </c>
      <c r="BW472">
        <v>0</v>
      </c>
      <c r="BX472">
        <v>66</v>
      </c>
      <c r="BY472" t="s">
        <v>206</v>
      </c>
      <c r="BZ472">
        <v>106</v>
      </c>
      <c r="CA472">
        <v>0</v>
      </c>
      <c r="CB472">
        <v>0</v>
      </c>
      <c r="CC472">
        <v>139</v>
      </c>
      <c r="CD472" t="s">
        <v>206</v>
      </c>
      <c r="CE472">
        <v>38</v>
      </c>
      <c r="CF472">
        <v>0</v>
      </c>
      <c r="CG472">
        <v>0</v>
      </c>
      <c r="CH472">
        <v>340</v>
      </c>
      <c r="CI472" t="s">
        <v>206</v>
      </c>
      <c r="CJ472">
        <v>215</v>
      </c>
      <c r="CK472">
        <v>0</v>
      </c>
      <c r="CL472">
        <v>0</v>
      </c>
      <c r="CM472">
        <v>12</v>
      </c>
      <c r="CN472" t="s">
        <v>206</v>
      </c>
      <c r="CO472" t="s">
        <v>207</v>
      </c>
      <c r="CP472">
        <v>0</v>
      </c>
      <c r="CQ472">
        <v>0</v>
      </c>
      <c r="CR472">
        <v>0</v>
      </c>
      <c r="CS472">
        <v>522</v>
      </c>
      <c r="CT472">
        <v>2691</v>
      </c>
      <c r="CU472" t="s">
        <v>219</v>
      </c>
      <c r="CV472">
        <v>21</v>
      </c>
      <c r="CW472">
        <v>147</v>
      </c>
      <c r="CX472">
        <v>325</v>
      </c>
      <c r="CY472">
        <v>1950</v>
      </c>
      <c r="CZ472" t="s">
        <v>219</v>
      </c>
      <c r="DA472">
        <f>Table1[[#This Row],[i- returnees internal present household]]+Table1[[#This Row],[k- abroad returnee household]]</f>
        <v>1428</v>
      </c>
      <c r="DB472">
        <f>Table1[[#This Row],[i- returnees internal present individuals]]+Table1[[#This Row],[k- abroad returnee individuals]]</f>
        <v>8128</v>
      </c>
      <c r="DC472" t="s">
        <v>219</v>
      </c>
      <c r="DD472">
        <v>731</v>
      </c>
      <c r="DE472">
        <v>4219</v>
      </c>
      <c r="DF472">
        <v>24</v>
      </c>
      <c r="DG472">
        <v>144</v>
      </c>
      <c r="DH472" t="s">
        <v>203</v>
      </c>
      <c r="DI472" t="s">
        <v>241</v>
      </c>
      <c r="DJ472" t="s">
        <v>210</v>
      </c>
      <c r="DK472" t="s">
        <v>207</v>
      </c>
      <c r="DL472">
        <v>85</v>
      </c>
      <c r="DM472">
        <v>510</v>
      </c>
      <c r="DN472" t="s">
        <v>203</v>
      </c>
      <c r="DO472" t="s">
        <v>241</v>
      </c>
      <c r="DP472" t="s">
        <v>210</v>
      </c>
      <c r="DQ472" t="s">
        <v>207</v>
      </c>
      <c r="DR472">
        <v>125</v>
      </c>
      <c r="DS472">
        <v>750</v>
      </c>
      <c r="DT472" t="s">
        <v>203</v>
      </c>
      <c r="DU472" t="s">
        <v>241</v>
      </c>
      <c r="DV472" t="s">
        <v>210</v>
      </c>
      <c r="DW472" t="s">
        <v>207</v>
      </c>
      <c r="DX472">
        <v>46</v>
      </c>
      <c r="DY472">
        <v>276</v>
      </c>
      <c r="DZ472" t="s">
        <v>203</v>
      </c>
      <c r="EA472" t="s">
        <v>241</v>
      </c>
      <c r="EB472" t="s">
        <v>210</v>
      </c>
      <c r="EC472" t="s">
        <v>207</v>
      </c>
      <c r="ED472">
        <v>60</v>
      </c>
      <c r="EE472">
        <v>360</v>
      </c>
      <c r="EF472" t="s">
        <v>203</v>
      </c>
      <c r="EG472" t="s">
        <v>241</v>
      </c>
      <c r="EH472" t="s">
        <v>210</v>
      </c>
      <c r="EI472" t="s">
        <v>207</v>
      </c>
      <c r="EJ472">
        <v>391</v>
      </c>
      <c r="EK472">
        <v>2179</v>
      </c>
      <c r="EL472" t="s">
        <v>219</v>
      </c>
      <c r="EM472">
        <v>697</v>
      </c>
      <c r="EN472">
        <v>3909</v>
      </c>
      <c r="EO472">
        <v>11</v>
      </c>
      <c r="EP472">
        <v>72</v>
      </c>
      <c r="EQ472" t="s">
        <v>208</v>
      </c>
      <c r="ER472" t="s">
        <v>209</v>
      </c>
      <c r="ES472" t="s">
        <v>210</v>
      </c>
      <c r="ET472" t="s">
        <v>207</v>
      </c>
      <c r="EU472">
        <v>34</v>
      </c>
      <c r="EV472">
        <v>222</v>
      </c>
      <c r="EW472" t="s">
        <v>208</v>
      </c>
      <c r="EX472" t="s">
        <v>209</v>
      </c>
      <c r="EY472" t="s">
        <v>210</v>
      </c>
      <c r="EZ472" t="s">
        <v>207</v>
      </c>
      <c r="FA472">
        <v>112</v>
      </c>
      <c r="FB472">
        <v>738</v>
      </c>
      <c r="FC472" t="s">
        <v>208</v>
      </c>
      <c r="FD472" t="s">
        <v>209</v>
      </c>
      <c r="FE472" t="s">
        <v>210</v>
      </c>
      <c r="FF472" t="s">
        <v>207</v>
      </c>
      <c r="FG472">
        <v>55</v>
      </c>
      <c r="FH472">
        <v>360</v>
      </c>
      <c r="FI472" t="s">
        <v>208</v>
      </c>
      <c r="FJ472" t="s">
        <v>209</v>
      </c>
      <c r="FK472" t="s">
        <v>210</v>
      </c>
      <c r="FL472" t="s">
        <v>207</v>
      </c>
      <c r="FM472">
        <v>12</v>
      </c>
      <c r="FN472">
        <v>108</v>
      </c>
      <c r="FO472" t="s">
        <v>208</v>
      </c>
      <c r="FP472" t="s">
        <v>209</v>
      </c>
      <c r="FQ472" t="s">
        <v>210</v>
      </c>
      <c r="FR472" t="s">
        <v>207</v>
      </c>
      <c r="FS472">
        <v>473</v>
      </c>
      <c r="FT472">
        <v>2409</v>
      </c>
      <c r="FU472">
        <v>340</v>
      </c>
      <c r="FV472">
        <v>2040</v>
      </c>
      <c r="FW472">
        <v>224</v>
      </c>
      <c r="FX472">
        <v>1500</v>
      </c>
      <c r="FY472">
        <v>0</v>
      </c>
      <c r="FZ472">
        <v>0</v>
      </c>
      <c r="GA472">
        <v>864</v>
      </c>
      <c r="GB472">
        <v>4588</v>
      </c>
      <c r="GC472" t="s">
        <v>219</v>
      </c>
      <c r="GD472">
        <v>761</v>
      </c>
      <c r="GE472">
        <v>3025</v>
      </c>
      <c r="GF472" t="s">
        <v>219</v>
      </c>
      <c r="GG472" t="s">
        <v>203</v>
      </c>
      <c r="GH472" t="s">
        <v>241</v>
      </c>
      <c r="GI472" t="s">
        <v>219</v>
      </c>
      <c r="GJ472" t="s">
        <v>208</v>
      </c>
      <c r="GK472" t="s">
        <v>219</v>
      </c>
      <c r="GL472">
        <v>314</v>
      </c>
      <c r="GM472">
        <v>1475</v>
      </c>
      <c r="GN472" t="s">
        <v>219</v>
      </c>
      <c r="GO472" t="s">
        <v>211</v>
      </c>
      <c r="GP472" t="s">
        <v>211</v>
      </c>
      <c r="GQ472" t="s">
        <v>211</v>
      </c>
      <c r="GR472" t="s">
        <v>1680</v>
      </c>
    </row>
    <row r="473" spans="1:200" x14ac:dyDescent="0.2">
      <c r="A473" t="s">
        <v>246</v>
      </c>
      <c r="B473" t="s">
        <v>247</v>
      </c>
      <c r="C473" t="s">
        <v>245</v>
      </c>
      <c r="D473" t="s">
        <v>248</v>
      </c>
      <c r="E473" t="s">
        <v>1681</v>
      </c>
      <c r="F473" t="s">
        <v>919</v>
      </c>
      <c r="G473">
        <v>9</v>
      </c>
      <c r="H473">
        <v>9</v>
      </c>
      <c r="I473" t="s">
        <v>206</v>
      </c>
      <c r="J473">
        <v>0</v>
      </c>
      <c r="K473">
        <v>0</v>
      </c>
      <c r="L473">
        <v>0</v>
      </c>
      <c r="M473">
        <v>0</v>
      </c>
      <c r="N473" t="s">
        <v>207</v>
      </c>
      <c r="O473" t="s">
        <v>207</v>
      </c>
      <c r="P473">
        <v>0</v>
      </c>
      <c r="Q473">
        <v>0</v>
      </c>
      <c r="R473" t="s">
        <v>207</v>
      </c>
      <c r="S473" t="s">
        <v>207</v>
      </c>
      <c r="T473">
        <v>0</v>
      </c>
      <c r="U473">
        <v>0</v>
      </c>
      <c r="V473" t="s">
        <v>207</v>
      </c>
      <c r="W473" t="s">
        <v>207</v>
      </c>
      <c r="X473">
        <v>0</v>
      </c>
      <c r="Y473">
        <v>0</v>
      </c>
      <c r="Z473" t="s">
        <v>207</v>
      </c>
      <c r="AA473" t="s">
        <v>207</v>
      </c>
      <c r="AB473">
        <v>0</v>
      </c>
      <c r="AC473">
        <v>0</v>
      </c>
      <c r="AD473" t="s">
        <v>207</v>
      </c>
      <c r="AE473" t="s">
        <v>207</v>
      </c>
      <c r="AF473">
        <v>0</v>
      </c>
      <c r="AG473">
        <v>0</v>
      </c>
      <c r="AH473" t="s">
        <v>207</v>
      </c>
      <c r="AI473" t="s">
        <v>207</v>
      </c>
      <c r="AJ473">
        <v>0</v>
      </c>
      <c r="AK473">
        <v>0</v>
      </c>
      <c r="AL473" t="s">
        <v>206</v>
      </c>
      <c r="AM473">
        <v>0</v>
      </c>
      <c r="AN473">
        <v>0</v>
      </c>
      <c r="AO473">
        <v>0</v>
      </c>
      <c r="AP473">
        <v>0</v>
      </c>
      <c r="AQ473" t="s">
        <v>207</v>
      </c>
      <c r="AR473" t="s">
        <v>207</v>
      </c>
      <c r="AS473">
        <v>0</v>
      </c>
      <c r="AT473">
        <v>0</v>
      </c>
      <c r="AU473" t="s">
        <v>207</v>
      </c>
      <c r="AV473" t="s">
        <v>207</v>
      </c>
      <c r="AW473">
        <v>0</v>
      </c>
      <c r="AX473">
        <v>0</v>
      </c>
      <c r="AY473" t="s">
        <v>207</v>
      </c>
      <c r="AZ473" t="s">
        <v>207</v>
      </c>
      <c r="BA473">
        <v>0</v>
      </c>
      <c r="BB473">
        <v>0</v>
      </c>
      <c r="BC473" t="s">
        <v>207</v>
      </c>
      <c r="BD473" t="s">
        <v>207</v>
      </c>
      <c r="BE473">
        <v>0</v>
      </c>
      <c r="BF473">
        <v>0</v>
      </c>
      <c r="BG473" t="s">
        <v>207</v>
      </c>
      <c r="BH473" t="s">
        <v>207</v>
      </c>
      <c r="BI473">
        <v>0</v>
      </c>
      <c r="BJ473">
        <v>0</v>
      </c>
      <c r="BK473">
        <v>0</v>
      </c>
      <c r="BL473">
        <v>0</v>
      </c>
      <c r="BM473">
        <v>0</v>
      </c>
      <c r="BN473">
        <v>0</v>
      </c>
      <c r="BO473" t="s">
        <v>206</v>
      </c>
      <c r="BP473">
        <v>0</v>
      </c>
      <c r="BQ473">
        <v>0</v>
      </c>
      <c r="BR473">
        <v>0</v>
      </c>
      <c r="BS473">
        <v>0</v>
      </c>
      <c r="BT473" t="s">
        <v>206</v>
      </c>
      <c r="BU473">
        <v>0</v>
      </c>
      <c r="BV473">
        <v>0</v>
      </c>
      <c r="BW473">
        <v>0</v>
      </c>
      <c r="BX473">
        <v>0</v>
      </c>
      <c r="BY473" t="s">
        <v>206</v>
      </c>
      <c r="BZ473">
        <v>0</v>
      </c>
      <c r="CA473">
        <v>0</v>
      </c>
      <c r="CB473">
        <v>0</v>
      </c>
      <c r="CC473">
        <v>0</v>
      </c>
      <c r="CD473" t="s">
        <v>206</v>
      </c>
      <c r="CE473">
        <v>0</v>
      </c>
      <c r="CF473">
        <v>0</v>
      </c>
      <c r="CG473">
        <v>0</v>
      </c>
      <c r="CH473">
        <v>0</v>
      </c>
      <c r="CI473" t="s">
        <v>206</v>
      </c>
      <c r="CJ473">
        <v>0</v>
      </c>
      <c r="CK473">
        <v>0</v>
      </c>
      <c r="CL473">
        <v>0</v>
      </c>
      <c r="CM473">
        <v>0</v>
      </c>
      <c r="CN473" t="s">
        <v>206</v>
      </c>
      <c r="CO473" t="s">
        <v>207</v>
      </c>
      <c r="CP473">
        <v>0</v>
      </c>
      <c r="CQ473">
        <v>0</v>
      </c>
      <c r="CR473">
        <v>0</v>
      </c>
      <c r="CS473">
        <v>0</v>
      </c>
      <c r="CT473">
        <v>0</v>
      </c>
      <c r="CU473" t="s">
        <v>206</v>
      </c>
      <c r="CV473">
        <v>0</v>
      </c>
      <c r="CW473">
        <v>0</v>
      </c>
      <c r="CX473">
        <v>0</v>
      </c>
      <c r="CY473">
        <v>0</v>
      </c>
      <c r="CZ473" t="s">
        <v>219</v>
      </c>
      <c r="DA473">
        <f>Table1[[#This Row],[i- returnees internal present household]]+Table1[[#This Row],[k- abroad returnee household]]</f>
        <v>1893</v>
      </c>
      <c r="DB473">
        <f>Table1[[#This Row],[i- returnees internal present individuals]]+Table1[[#This Row],[k- abroad returnee individuals]]</f>
        <v>10076</v>
      </c>
      <c r="DC473" t="s">
        <v>219</v>
      </c>
      <c r="DD473">
        <v>1893</v>
      </c>
      <c r="DE473">
        <v>10076</v>
      </c>
      <c r="DF473">
        <v>0</v>
      </c>
      <c r="DG473">
        <v>0</v>
      </c>
      <c r="DH473" t="s">
        <v>207</v>
      </c>
      <c r="DI473" t="s">
        <v>207</v>
      </c>
      <c r="DJ473" t="s">
        <v>207</v>
      </c>
      <c r="DK473" t="s">
        <v>207</v>
      </c>
      <c r="DL473">
        <v>0</v>
      </c>
      <c r="DM473">
        <v>0</v>
      </c>
      <c r="DN473" t="s">
        <v>207</v>
      </c>
      <c r="DO473" t="s">
        <v>207</v>
      </c>
      <c r="DP473" t="s">
        <v>207</v>
      </c>
      <c r="DQ473" t="s">
        <v>207</v>
      </c>
      <c r="DR473">
        <v>0</v>
      </c>
      <c r="DS473">
        <v>0</v>
      </c>
      <c r="DT473" t="s">
        <v>207</v>
      </c>
      <c r="DU473" t="s">
        <v>207</v>
      </c>
      <c r="DV473" t="s">
        <v>207</v>
      </c>
      <c r="DW473" t="s">
        <v>207</v>
      </c>
      <c r="DX473">
        <v>470</v>
      </c>
      <c r="DY473">
        <v>2554</v>
      </c>
      <c r="DZ473" t="s">
        <v>247</v>
      </c>
      <c r="EA473" t="s">
        <v>248</v>
      </c>
      <c r="EB473" t="s">
        <v>242</v>
      </c>
      <c r="EC473" t="s">
        <v>207</v>
      </c>
      <c r="ED473">
        <v>56</v>
      </c>
      <c r="EE473">
        <v>304</v>
      </c>
      <c r="EF473" t="s">
        <v>247</v>
      </c>
      <c r="EG473" t="s">
        <v>248</v>
      </c>
      <c r="EH473" t="s">
        <v>242</v>
      </c>
      <c r="EI473" t="s">
        <v>207</v>
      </c>
      <c r="EJ473">
        <v>1367</v>
      </c>
      <c r="EK473">
        <v>7218</v>
      </c>
      <c r="EL473" t="s">
        <v>206</v>
      </c>
      <c r="EM473">
        <v>0</v>
      </c>
      <c r="EN473">
        <v>0</v>
      </c>
      <c r="EO473">
        <v>0</v>
      </c>
      <c r="EP473">
        <v>0</v>
      </c>
      <c r="EQ473" t="s">
        <v>207</v>
      </c>
      <c r="ER473" t="s">
        <v>207</v>
      </c>
      <c r="ES473" t="s">
        <v>207</v>
      </c>
      <c r="ET473" t="s">
        <v>207</v>
      </c>
      <c r="EU473">
        <v>0</v>
      </c>
      <c r="EV473">
        <v>0</v>
      </c>
      <c r="EW473" t="s">
        <v>207</v>
      </c>
      <c r="EX473" t="s">
        <v>207</v>
      </c>
      <c r="EY473" t="s">
        <v>207</v>
      </c>
      <c r="EZ473" t="s">
        <v>207</v>
      </c>
      <c r="FA473">
        <v>0</v>
      </c>
      <c r="FB473">
        <v>0</v>
      </c>
      <c r="FC473" t="s">
        <v>207</v>
      </c>
      <c r="FD473" t="s">
        <v>207</v>
      </c>
      <c r="FE473" t="s">
        <v>207</v>
      </c>
      <c r="FF473" t="s">
        <v>207</v>
      </c>
      <c r="FG473">
        <v>0</v>
      </c>
      <c r="FH473">
        <v>0</v>
      </c>
      <c r="FI473" t="s">
        <v>207</v>
      </c>
      <c r="FJ473" t="s">
        <v>207</v>
      </c>
      <c r="FK473" t="s">
        <v>207</v>
      </c>
      <c r="FL473" t="s">
        <v>207</v>
      </c>
      <c r="FM473">
        <v>0</v>
      </c>
      <c r="FN473">
        <v>0</v>
      </c>
      <c r="FO473" t="s">
        <v>207</v>
      </c>
      <c r="FP473" t="s">
        <v>207</v>
      </c>
      <c r="FQ473" t="s">
        <v>207</v>
      </c>
      <c r="FR473" t="s">
        <v>207</v>
      </c>
      <c r="FS473">
        <v>0</v>
      </c>
      <c r="FT473">
        <v>0</v>
      </c>
      <c r="FU473">
        <v>316</v>
      </c>
      <c r="FV473">
        <v>1717</v>
      </c>
      <c r="FW473">
        <v>128</v>
      </c>
      <c r="FX473">
        <v>695</v>
      </c>
      <c r="FY473">
        <v>82</v>
      </c>
      <c r="FZ473">
        <v>446</v>
      </c>
      <c r="GA473">
        <v>1367</v>
      </c>
      <c r="GB473">
        <v>7218</v>
      </c>
      <c r="GC473" t="s">
        <v>219</v>
      </c>
      <c r="GD473">
        <v>147</v>
      </c>
      <c r="GE473">
        <v>882</v>
      </c>
      <c r="GF473" t="s">
        <v>219</v>
      </c>
      <c r="GG473" t="s">
        <v>247</v>
      </c>
      <c r="GH473" t="s">
        <v>248</v>
      </c>
      <c r="GI473" t="s">
        <v>206</v>
      </c>
      <c r="GJ473" t="s">
        <v>207</v>
      </c>
      <c r="GK473" t="s">
        <v>206</v>
      </c>
      <c r="GL473">
        <v>0</v>
      </c>
      <c r="GM473">
        <v>0</v>
      </c>
      <c r="GN473" t="s">
        <v>219</v>
      </c>
      <c r="GO473" t="s">
        <v>212</v>
      </c>
      <c r="GP473" t="s">
        <v>212</v>
      </c>
      <c r="GQ473" t="s">
        <v>212</v>
      </c>
      <c r="GR473" t="s">
        <v>1682</v>
      </c>
    </row>
    <row r="474" spans="1:200" x14ac:dyDescent="0.2">
      <c r="A474" t="s">
        <v>333</v>
      </c>
      <c r="B474" t="s">
        <v>271</v>
      </c>
      <c r="C474" t="s">
        <v>779</v>
      </c>
      <c r="D474" t="s">
        <v>780</v>
      </c>
      <c r="E474" t="s">
        <v>1692</v>
      </c>
      <c r="F474" t="s">
        <v>1693</v>
      </c>
      <c r="G474">
        <v>9</v>
      </c>
      <c r="H474">
        <v>9</v>
      </c>
      <c r="I474" t="s">
        <v>219</v>
      </c>
      <c r="J474">
        <v>63</v>
      </c>
      <c r="K474">
        <v>328</v>
      </c>
      <c r="L474">
        <v>0</v>
      </c>
      <c r="M474">
        <v>0</v>
      </c>
      <c r="N474" t="s">
        <v>207</v>
      </c>
      <c r="O474" t="s">
        <v>207</v>
      </c>
      <c r="P474">
        <v>0</v>
      </c>
      <c r="Q474">
        <v>0</v>
      </c>
      <c r="R474" t="s">
        <v>207</v>
      </c>
      <c r="S474" t="s">
        <v>207</v>
      </c>
      <c r="T474">
        <v>39</v>
      </c>
      <c r="U474">
        <v>195</v>
      </c>
      <c r="V474" t="s">
        <v>271</v>
      </c>
      <c r="W474" t="s">
        <v>780</v>
      </c>
      <c r="X474">
        <v>10</v>
      </c>
      <c r="Y474">
        <v>60</v>
      </c>
      <c r="Z474" t="s">
        <v>271</v>
      </c>
      <c r="AA474" t="s">
        <v>780</v>
      </c>
      <c r="AB474">
        <v>14</v>
      </c>
      <c r="AC474">
        <v>73</v>
      </c>
      <c r="AD474" t="s">
        <v>271</v>
      </c>
      <c r="AE474" t="s">
        <v>780</v>
      </c>
      <c r="AF474">
        <v>0</v>
      </c>
      <c r="AG474">
        <v>0</v>
      </c>
      <c r="AH474" t="s">
        <v>207</v>
      </c>
      <c r="AI474" t="s">
        <v>207</v>
      </c>
      <c r="AJ474">
        <v>0</v>
      </c>
      <c r="AK474">
        <v>0</v>
      </c>
      <c r="AL474" t="s">
        <v>206</v>
      </c>
      <c r="AM474">
        <v>0</v>
      </c>
      <c r="AN474">
        <v>0</v>
      </c>
      <c r="AO474">
        <v>0</v>
      </c>
      <c r="AP474">
        <v>0</v>
      </c>
      <c r="AQ474" t="s">
        <v>207</v>
      </c>
      <c r="AR474" t="s">
        <v>207</v>
      </c>
      <c r="AS474">
        <v>0</v>
      </c>
      <c r="AT474">
        <v>0</v>
      </c>
      <c r="AU474" t="s">
        <v>207</v>
      </c>
      <c r="AV474" t="s">
        <v>207</v>
      </c>
      <c r="AW474">
        <v>0</v>
      </c>
      <c r="AX474">
        <v>0</v>
      </c>
      <c r="AY474" t="s">
        <v>207</v>
      </c>
      <c r="AZ474" t="s">
        <v>207</v>
      </c>
      <c r="BA474">
        <v>0</v>
      </c>
      <c r="BB474">
        <v>0</v>
      </c>
      <c r="BC474" t="s">
        <v>207</v>
      </c>
      <c r="BD474" t="s">
        <v>207</v>
      </c>
      <c r="BE474">
        <v>0</v>
      </c>
      <c r="BF474">
        <v>0</v>
      </c>
      <c r="BG474" t="s">
        <v>207</v>
      </c>
      <c r="BH474" t="s">
        <v>207</v>
      </c>
      <c r="BI474">
        <v>0</v>
      </c>
      <c r="BJ474">
        <v>0</v>
      </c>
      <c r="BK474">
        <v>0</v>
      </c>
      <c r="BL474">
        <v>0</v>
      </c>
      <c r="BM474">
        <v>0</v>
      </c>
      <c r="BN474">
        <v>0</v>
      </c>
      <c r="BO474" t="s">
        <v>206</v>
      </c>
      <c r="BP474">
        <v>0</v>
      </c>
      <c r="BQ474">
        <v>0</v>
      </c>
      <c r="BR474">
        <v>0</v>
      </c>
      <c r="BS474">
        <v>0</v>
      </c>
      <c r="BT474" t="s">
        <v>206</v>
      </c>
      <c r="BU474">
        <v>195</v>
      </c>
      <c r="BV474">
        <v>0</v>
      </c>
      <c r="BW474">
        <v>0</v>
      </c>
      <c r="BX474">
        <v>0</v>
      </c>
      <c r="BY474" t="s">
        <v>206</v>
      </c>
      <c r="BZ474">
        <v>60</v>
      </c>
      <c r="CA474">
        <v>0</v>
      </c>
      <c r="CB474">
        <v>0</v>
      </c>
      <c r="CC474">
        <v>0</v>
      </c>
      <c r="CD474" t="s">
        <v>206</v>
      </c>
      <c r="CE474">
        <v>73</v>
      </c>
      <c r="CF474">
        <v>0</v>
      </c>
      <c r="CG474">
        <v>0</v>
      </c>
      <c r="CH474">
        <v>0</v>
      </c>
      <c r="CI474" t="s">
        <v>206</v>
      </c>
      <c r="CJ474">
        <v>0</v>
      </c>
      <c r="CK474">
        <v>0</v>
      </c>
      <c r="CL474">
        <v>0</v>
      </c>
      <c r="CM474">
        <v>0</v>
      </c>
      <c r="CN474" t="s">
        <v>206</v>
      </c>
      <c r="CO474" t="s">
        <v>207</v>
      </c>
      <c r="CP474">
        <v>0</v>
      </c>
      <c r="CQ474">
        <v>0</v>
      </c>
      <c r="CR474">
        <v>0</v>
      </c>
      <c r="CS474">
        <v>63</v>
      </c>
      <c r="CT474">
        <v>328</v>
      </c>
      <c r="CU474" t="s">
        <v>219</v>
      </c>
      <c r="CV474">
        <v>25</v>
      </c>
      <c r="CW474">
        <v>125</v>
      </c>
      <c r="CX474">
        <v>3600</v>
      </c>
      <c r="CY474">
        <v>18000</v>
      </c>
      <c r="CZ474" t="s">
        <v>219</v>
      </c>
      <c r="DA474">
        <f>Table1[[#This Row],[i- returnees internal present household]]+Table1[[#This Row],[k- abroad returnee household]]</f>
        <v>1529</v>
      </c>
      <c r="DB474">
        <f>Table1[[#This Row],[i- returnees internal present individuals]]+Table1[[#This Row],[k- abroad returnee individuals]]</f>
        <v>7047</v>
      </c>
      <c r="DC474" t="s">
        <v>219</v>
      </c>
      <c r="DD474">
        <v>1330</v>
      </c>
      <c r="DE474">
        <v>6191</v>
      </c>
      <c r="DF474">
        <v>244</v>
      </c>
      <c r="DG474">
        <v>1022</v>
      </c>
      <c r="DH474" t="s">
        <v>271</v>
      </c>
      <c r="DI474" t="s">
        <v>359</v>
      </c>
      <c r="DJ474" t="s">
        <v>210</v>
      </c>
      <c r="DK474" t="s">
        <v>207</v>
      </c>
      <c r="DL474">
        <v>283</v>
      </c>
      <c r="DM474">
        <v>1133</v>
      </c>
      <c r="DN474" t="s">
        <v>271</v>
      </c>
      <c r="DO474" t="s">
        <v>359</v>
      </c>
      <c r="DP474" t="s">
        <v>210</v>
      </c>
      <c r="DQ474" t="s">
        <v>207</v>
      </c>
      <c r="DR474">
        <v>129</v>
      </c>
      <c r="DS474">
        <v>616</v>
      </c>
      <c r="DT474" t="s">
        <v>271</v>
      </c>
      <c r="DU474" t="s">
        <v>359</v>
      </c>
      <c r="DV474" t="s">
        <v>210</v>
      </c>
      <c r="DW474" t="s">
        <v>207</v>
      </c>
      <c r="DX474">
        <v>250</v>
      </c>
      <c r="DY474">
        <v>1215</v>
      </c>
      <c r="DZ474" t="s">
        <v>271</v>
      </c>
      <c r="EA474" t="s">
        <v>359</v>
      </c>
      <c r="EB474" t="s">
        <v>210</v>
      </c>
      <c r="EC474" t="s">
        <v>207</v>
      </c>
      <c r="ED474">
        <v>67</v>
      </c>
      <c r="EE474">
        <v>362</v>
      </c>
      <c r="EF474" t="s">
        <v>271</v>
      </c>
      <c r="EG474" t="s">
        <v>359</v>
      </c>
      <c r="EH474" t="s">
        <v>210</v>
      </c>
      <c r="EI474" t="s">
        <v>207</v>
      </c>
      <c r="EJ474">
        <v>357</v>
      </c>
      <c r="EK474">
        <v>1843</v>
      </c>
      <c r="EL474" t="s">
        <v>219</v>
      </c>
      <c r="EM474">
        <v>199</v>
      </c>
      <c r="EN474">
        <v>856</v>
      </c>
      <c r="EO474">
        <v>0</v>
      </c>
      <c r="EP474">
        <v>0</v>
      </c>
      <c r="EQ474" t="s">
        <v>207</v>
      </c>
      <c r="ER474" t="s">
        <v>207</v>
      </c>
      <c r="ES474" t="s">
        <v>207</v>
      </c>
      <c r="ET474" t="s">
        <v>207</v>
      </c>
      <c r="EU474">
        <v>0</v>
      </c>
      <c r="EV474">
        <v>0</v>
      </c>
      <c r="EW474" t="s">
        <v>207</v>
      </c>
      <c r="EX474" t="s">
        <v>207</v>
      </c>
      <c r="EY474" t="s">
        <v>207</v>
      </c>
      <c r="EZ474" t="s">
        <v>207</v>
      </c>
      <c r="FA474">
        <v>26</v>
      </c>
      <c r="FB474">
        <v>115</v>
      </c>
      <c r="FC474" t="s">
        <v>782</v>
      </c>
      <c r="FD474" t="s">
        <v>783</v>
      </c>
      <c r="FE474" t="s">
        <v>210</v>
      </c>
      <c r="FF474" t="s">
        <v>207</v>
      </c>
      <c r="FG474">
        <v>70</v>
      </c>
      <c r="FH474">
        <v>311</v>
      </c>
      <c r="FI474" t="s">
        <v>782</v>
      </c>
      <c r="FJ474" t="s">
        <v>1360</v>
      </c>
      <c r="FK474" t="s">
        <v>210</v>
      </c>
      <c r="FL474" t="s">
        <v>207</v>
      </c>
      <c r="FM474">
        <v>47</v>
      </c>
      <c r="FN474">
        <v>199</v>
      </c>
      <c r="FO474" t="s">
        <v>782</v>
      </c>
      <c r="FP474" t="s">
        <v>1694</v>
      </c>
      <c r="FQ474" t="s">
        <v>210</v>
      </c>
      <c r="FR474" t="s">
        <v>207</v>
      </c>
      <c r="FS474">
        <v>56</v>
      </c>
      <c r="FT474">
        <v>231</v>
      </c>
      <c r="FU474">
        <v>532</v>
      </c>
      <c r="FV474">
        <v>2128</v>
      </c>
      <c r="FW474">
        <v>396</v>
      </c>
      <c r="FX474">
        <v>1983</v>
      </c>
      <c r="FY474">
        <v>188</v>
      </c>
      <c r="FZ474">
        <v>862</v>
      </c>
      <c r="GA474">
        <v>413</v>
      </c>
      <c r="GB474">
        <v>2074</v>
      </c>
      <c r="GC474" t="s">
        <v>219</v>
      </c>
      <c r="GD474">
        <v>39</v>
      </c>
      <c r="GE474">
        <v>200</v>
      </c>
      <c r="GF474" t="s">
        <v>219</v>
      </c>
      <c r="GG474" t="s">
        <v>271</v>
      </c>
      <c r="GH474" t="s">
        <v>483</v>
      </c>
      <c r="GI474" t="s">
        <v>219</v>
      </c>
      <c r="GJ474" t="s">
        <v>782</v>
      </c>
      <c r="GK474" t="s">
        <v>219</v>
      </c>
      <c r="GL474">
        <v>2</v>
      </c>
      <c r="GM474">
        <v>10</v>
      </c>
      <c r="GN474" t="s">
        <v>206</v>
      </c>
      <c r="GO474" t="s">
        <v>212</v>
      </c>
      <c r="GP474" t="s">
        <v>212</v>
      </c>
      <c r="GQ474" t="s">
        <v>212</v>
      </c>
      <c r="GR474" t="s">
        <v>1695</v>
      </c>
    </row>
    <row r="475" spans="1:200" x14ac:dyDescent="0.2">
      <c r="A475" t="s">
        <v>252</v>
      </c>
      <c r="B475" t="s">
        <v>253</v>
      </c>
      <c r="C475" t="s">
        <v>1652</v>
      </c>
      <c r="D475" t="s">
        <v>887</v>
      </c>
      <c r="E475" t="s">
        <v>1699</v>
      </c>
      <c r="F475" t="s">
        <v>1700</v>
      </c>
      <c r="G475">
        <v>9</v>
      </c>
      <c r="H475">
        <v>9</v>
      </c>
      <c r="I475" t="s">
        <v>206</v>
      </c>
      <c r="J475">
        <v>0</v>
      </c>
      <c r="K475">
        <v>0</v>
      </c>
      <c r="L475">
        <v>0</v>
      </c>
      <c r="M475">
        <v>0</v>
      </c>
      <c r="N475" t="s">
        <v>207</v>
      </c>
      <c r="O475" t="s">
        <v>207</v>
      </c>
      <c r="P475">
        <v>0</v>
      </c>
      <c r="Q475">
        <v>0</v>
      </c>
      <c r="R475" t="s">
        <v>207</v>
      </c>
      <c r="S475" t="s">
        <v>207</v>
      </c>
      <c r="T475">
        <v>0</v>
      </c>
      <c r="U475">
        <v>0</v>
      </c>
      <c r="V475" t="s">
        <v>207</v>
      </c>
      <c r="W475" t="s">
        <v>207</v>
      </c>
      <c r="X475">
        <v>0</v>
      </c>
      <c r="Y475">
        <v>0</v>
      </c>
      <c r="Z475" t="s">
        <v>207</v>
      </c>
      <c r="AA475" t="s">
        <v>207</v>
      </c>
      <c r="AB475">
        <v>0</v>
      </c>
      <c r="AC475">
        <v>0</v>
      </c>
      <c r="AD475" t="s">
        <v>207</v>
      </c>
      <c r="AE475" t="s">
        <v>207</v>
      </c>
      <c r="AF475">
        <v>0</v>
      </c>
      <c r="AG475">
        <v>0</v>
      </c>
      <c r="AH475" t="s">
        <v>207</v>
      </c>
      <c r="AI475" t="s">
        <v>207</v>
      </c>
      <c r="AJ475">
        <v>0</v>
      </c>
      <c r="AK475">
        <v>0</v>
      </c>
      <c r="AL475" t="s">
        <v>206</v>
      </c>
      <c r="AM475">
        <v>0</v>
      </c>
      <c r="AN475">
        <v>0</v>
      </c>
      <c r="AO475">
        <v>0</v>
      </c>
      <c r="AP475">
        <v>0</v>
      </c>
      <c r="AQ475" t="s">
        <v>207</v>
      </c>
      <c r="AR475" t="s">
        <v>207</v>
      </c>
      <c r="AS475">
        <v>0</v>
      </c>
      <c r="AT475">
        <v>0</v>
      </c>
      <c r="AU475" t="s">
        <v>207</v>
      </c>
      <c r="AV475" t="s">
        <v>207</v>
      </c>
      <c r="AW475">
        <v>0</v>
      </c>
      <c r="AX475">
        <v>0</v>
      </c>
      <c r="AY475" t="s">
        <v>207</v>
      </c>
      <c r="AZ475" t="s">
        <v>207</v>
      </c>
      <c r="BA475">
        <v>0</v>
      </c>
      <c r="BB475">
        <v>0</v>
      </c>
      <c r="BC475" t="s">
        <v>207</v>
      </c>
      <c r="BD475" t="s">
        <v>207</v>
      </c>
      <c r="BE475">
        <v>0</v>
      </c>
      <c r="BF475">
        <v>0</v>
      </c>
      <c r="BG475" t="s">
        <v>207</v>
      </c>
      <c r="BH475" t="s">
        <v>207</v>
      </c>
      <c r="BI475">
        <v>0</v>
      </c>
      <c r="BJ475">
        <v>0</v>
      </c>
      <c r="BK475">
        <v>0</v>
      </c>
      <c r="BL475">
        <v>0</v>
      </c>
      <c r="BM475">
        <v>0</v>
      </c>
      <c r="BN475">
        <v>0</v>
      </c>
      <c r="BO475" t="s">
        <v>206</v>
      </c>
      <c r="BP475">
        <v>0</v>
      </c>
      <c r="BQ475">
        <v>0</v>
      </c>
      <c r="BR475">
        <v>0</v>
      </c>
      <c r="BS475">
        <v>0</v>
      </c>
      <c r="BT475" t="s">
        <v>206</v>
      </c>
      <c r="BU475">
        <v>0</v>
      </c>
      <c r="BV475">
        <v>0</v>
      </c>
      <c r="BW475">
        <v>0</v>
      </c>
      <c r="BX475">
        <v>0</v>
      </c>
      <c r="BY475" t="s">
        <v>206</v>
      </c>
      <c r="BZ475">
        <v>0</v>
      </c>
      <c r="CA475">
        <v>0</v>
      </c>
      <c r="CB475">
        <v>0</v>
      </c>
      <c r="CC475">
        <v>0</v>
      </c>
      <c r="CD475" t="s">
        <v>206</v>
      </c>
      <c r="CE475">
        <v>0</v>
      </c>
      <c r="CF475">
        <v>0</v>
      </c>
      <c r="CG475">
        <v>0</v>
      </c>
      <c r="CH475">
        <v>0</v>
      </c>
      <c r="CI475" t="s">
        <v>206</v>
      </c>
      <c r="CJ475">
        <v>0</v>
      </c>
      <c r="CK475">
        <v>0</v>
      </c>
      <c r="CL475">
        <v>0</v>
      </c>
      <c r="CM475">
        <v>0</v>
      </c>
      <c r="CN475" t="s">
        <v>206</v>
      </c>
      <c r="CO475" t="s">
        <v>207</v>
      </c>
      <c r="CP475">
        <v>0</v>
      </c>
      <c r="CQ475">
        <v>0</v>
      </c>
      <c r="CR475">
        <v>0</v>
      </c>
      <c r="CS475">
        <v>0</v>
      </c>
      <c r="CT475">
        <v>0</v>
      </c>
      <c r="CU475" t="s">
        <v>206</v>
      </c>
      <c r="CV475">
        <v>0</v>
      </c>
      <c r="CW475">
        <v>0</v>
      </c>
      <c r="CX475">
        <v>476</v>
      </c>
      <c r="CY475">
        <v>2618</v>
      </c>
      <c r="CZ475" t="s">
        <v>219</v>
      </c>
      <c r="DA475">
        <f>Table1[[#This Row],[i- returnees internal present household]]+Table1[[#This Row],[k- abroad returnee household]]</f>
        <v>93</v>
      </c>
      <c r="DB475">
        <f>Table1[[#This Row],[i- returnees internal present individuals]]+Table1[[#This Row],[k- abroad returnee individuals]]</f>
        <v>447</v>
      </c>
      <c r="DC475" t="s">
        <v>206</v>
      </c>
      <c r="DD475">
        <v>0</v>
      </c>
      <c r="DE475">
        <v>0</v>
      </c>
      <c r="DF475">
        <v>0</v>
      </c>
      <c r="DG475">
        <v>0</v>
      </c>
      <c r="DH475" t="s">
        <v>207</v>
      </c>
      <c r="DI475" t="s">
        <v>207</v>
      </c>
      <c r="DJ475" t="s">
        <v>207</v>
      </c>
      <c r="DK475" t="s">
        <v>207</v>
      </c>
      <c r="DL475">
        <v>0</v>
      </c>
      <c r="DM475">
        <v>0</v>
      </c>
      <c r="DN475" t="s">
        <v>207</v>
      </c>
      <c r="DO475" t="s">
        <v>207</v>
      </c>
      <c r="DP475" t="s">
        <v>207</v>
      </c>
      <c r="DQ475" t="s">
        <v>207</v>
      </c>
      <c r="DR475">
        <v>0</v>
      </c>
      <c r="DS475">
        <v>0</v>
      </c>
      <c r="DT475" t="s">
        <v>207</v>
      </c>
      <c r="DU475" t="s">
        <v>207</v>
      </c>
      <c r="DV475" t="s">
        <v>207</v>
      </c>
      <c r="DW475" t="s">
        <v>207</v>
      </c>
      <c r="DX475">
        <v>0</v>
      </c>
      <c r="DY475">
        <v>0</v>
      </c>
      <c r="DZ475" t="s">
        <v>207</v>
      </c>
      <c r="EA475" t="s">
        <v>207</v>
      </c>
      <c r="EB475" t="s">
        <v>207</v>
      </c>
      <c r="EC475" t="s">
        <v>207</v>
      </c>
      <c r="ED475">
        <v>0</v>
      </c>
      <c r="EE475">
        <v>0</v>
      </c>
      <c r="EF475" t="s">
        <v>207</v>
      </c>
      <c r="EG475" t="s">
        <v>207</v>
      </c>
      <c r="EH475" t="s">
        <v>207</v>
      </c>
      <c r="EI475" t="s">
        <v>207</v>
      </c>
      <c r="EJ475">
        <v>0</v>
      </c>
      <c r="EK475">
        <v>0</v>
      </c>
      <c r="EL475" t="s">
        <v>219</v>
      </c>
      <c r="EM475">
        <v>93</v>
      </c>
      <c r="EN475">
        <v>447</v>
      </c>
      <c r="EO475">
        <v>0</v>
      </c>
      <c r="EP475">
        <v>0</v>
      </c>
      <c r="EQ475" t="s">
        <v>207</v>
      </c>
      <c r="ER475" t="s">
        <v>207</v>
      </c>
      <c r="ES475" t="s">
        <v>207</v>
      </c>
      <c r="ET475" t="s">
        <v>207</v>
      </c>
      <c r="EU475">
        <v>0</v>
      </c>
      <c r="EV475">
        <v>0</v>
      </c>
      <c r="EW475" t="s">
        <v>207</v>
      </c>
      <c r="EX475" t="s">
        <v>207</v>
      </c>
      <c r="EY475" t="s">
        <v>207</v>
      </c>
      <c r="EZ475" t="s">
        <v>207</v>
      </c>
      <c r="FA475">
        <v>0</v>
      </c>
      <c r="FB475">
        <v>0</v>
      </c>
      <c r="FC475" t="s">
        <v>207</v>
      </c>
      <c r="FD475" t="s">
        <v>207</v>
      </c>
      <c r="FE475" t="s">
        <v>207</v>
      </c>
      <c r="FF475" t="s">
        <v>207</v>
      </c>
      <c r="FG475">
        <v>35</v>
      </c>
      <c r="FH475">
        <v>159</v>
      </c>
      <c r="FI475" t="s">
        <v>281</v>
      </c>
      <c r="FJ475" t="s">
        <v>1701</v>
      </c>
      <c r="FK475" t="s">
        <v>1702</v>
      </c>
      <c r="FL475" t="s">
        <v>1703</v>
      </c>
      <c r="FM475">
        <v>22</v>
      </c>
      <c r="FN475">
        <v>108</v>
      </c>
      <c r="FO475" t="s">
        <v>281</v>
      </c>
      <c r="FP475" t="s">
        <v>393</v>
      </c>
      <c r="FQ475" t="s">
        <v>210</v>
      </c>
      <c r="FR475" t="s">
        <v>207</v>
      </c>
      <c r="FS475">
        <v>36</v>
      </c>
      <c r="FT475">
        <v>180</v>
      </c>
      <c r="FU475">
        <v>23</v>
      </c>
      <c r="FV475">
        <v>106</v>
      </c>
      <c r="FW475">
        <v>21</v>
      </c>
      <c r="FX475">
        <v>96</v>
      </c>
      <c r="FY475">
        <v>13</v>
      </c>
      <c r="FZ475">
        <v>65</v>
      </c>
      <c r="GA475">
        <v>36</v>
      </c>
      <c r="GB475">
        <v>180</v>
      </c>
      <c r="GC475" t="s">
        <v>219</v>
      </c>
      <c r="GD475">
        <v>4115</v>
      </c>
      <c r="GE475">
        <v>20575</v>
      </c>
      <c r="GF475" t="s">
        <v>206</v>
      </c>
      <c r="GG475" t="s">
        <v>207</v>
      </c>
      <c r="GH475" t="s">
        <v>207</v>
      </c>
      <c r="GI475" t="s">
        <v>219</v>
      </c>
      <c r="GJ475" t="s">
        <v>281</v>
      </c>
      <c r="GK475" t="s">
        <v>206</v>
      </c>
      <c r="GL475">
        <v>0</v>
      </c>
      <c r="GM475">
        <v>0</v>
      </c>
      <c r="GN475" t="s">
        <v>206</v>
      </c>
      <c r="GO475" t="s">
        <v>211</v>
      </c>
      <c r="GP475" t="s">
        <v>211</v>
      </c>
      <c r="GQ475" t="s">
        <v>211</v>
      </c>
      <c r="GR475" t="s">
        <v>1704</v>
      </c>
    </row>
    <row r="476" spans="1:200" x14ac:dyDescent="0.2">
      <c r="A476" t="s">
        <v>383</v>
      </c>
      <c r="B476" t="s">
        <v>384</v>
      </c>
      <c r="C476" t="s">
        <v>395</v>
      </c>
      <c r="D476" t="s">
        <v>396</v>
      </c>
      <c r="E476" t="s">
        <v>1705</v>
      </c>
      <c r="F476" t="s">
        <v>1706</v>
      </c>
      <c r="G476">
        <v>9</v>
      </c>
      <c r="H476">
        <v>9</v>
      </c>
      <c r="I476" t="s">
        <v>219</v>
      </c>
      <c r="J476">
        <v>19</v>
      </c>
      <c r="K476">
        <v>97</v>
      </c>
      <c r="L476">
        <v>0</v>
      </c>
      <c r="M476">
        <v>0</v>
      </c>
      <c r="N476" t="s">
        <v>207</v>
      </c>
      <c r="O476" t="s">
        <v>207</v>
      </c>
      <c r="P476">
        <v>0</v>
      </c>
      <c r="Q476">
        <v>0</v>
      </c>
      <c r="R476" t="s">
        <v>207</v>
      </c>
      <c r="S476" t="s">
        <v>207</v>
      </c>
      <c r="T476">
        <v>0</v>
      </c>
      <c r="U476">
        <v>0</v>
      </c>
      <c r="V476" t="s">
        <v>207</v>
      </c>
      <c r="W476" t="s">
        <v>207</v>
      </c>
      <c r="X476">
        <v>0</v>
      </c>
      <c r="Y476">
        <v>0</v>
      </c>
      <c r="Z476" t="s">
        <v>207</v>
      </c>
      <c r="AA476" t="s">
        <v>207</v>
      </c>
      <c r="AB476">
        <v>0</v>
      </c>
      <c r="AC476">
        <v>0</v>
      </c>
      <c r="AD476" t="s">
        <v>207</v>
      </c>
      <c r="AE476" t="s">
        <v>207</v>
      </c>
      <c r="AF476">
        <v>0</v>
      </c>
      <c r="AG476">
        <v>0</v>
      </c>
      <c r="AH476" t="s">
        <v>207</v>
      </c>
      <c r="AI476" t="s">
        <v>207</v>
      </c>
      <c r="AJ476">
        <v>19</v>
      </c>
      <c r="AK476">
        <v>97</v>
      </c>
      <c r="AL476" t="s">
        <v>206</v>
      </c>
      <c r="AM476">
        <v>0</v>
      </c>
      <c r="AN476">
        <v>0</v>
      </c>
      <c r="AO476">
        <v>0</v>
      </c>
      <c r="AP476">
        <v>0</v>
      </c>
      <c r="AQ476" t="s">
        <v>207</v>
      </c>
      <c r="AR476" t="s">
        <v>207</v>
      </c>
      <c r="AS476">
        <v>0</v>
      </c>
      <c r="AT476">
        <v>0</v>
      </c>
      <c r="AU476" t="s">
        <v>207</v>
      </c>
      <c r="AV476" t="s">
        <v>207</v>
      </c>
      <c r="AW476">
        <v>0</v>
      </c>
      <c r="AX476">
        <v>0</v>
      </c>
      <c r="AY476" t="s">
        <v>207</v>
      </c>
      <c r="AZ476" t="s">
        <v>207</v>
      </c>
      <c r="BA476">
        <v>0</v>
      </c>
      <c r="BB476">
        <v>0</v>
      </c>
      <c r="BC476" t="s">
        <v>207</v>
      </c>
      <c r="BD476" t="s">
        <v>207</v>
      </c>
      <c r="BE476">
        <v>0</v>
      </c>
      <c r="BF476">
        <v>0</v>
      </c>
      <c r="BG476" t="s">
        <v>207</v>
      </c>
      <c r="BH476" t="s">
        <v>207</v>
      </c>
      <c r="BI476">
        <v>0</v>
      </c>
      <c r="BJ476">
        <v>0</v>
      </c>
      <c r="BK476">
        <v>0</v>
      </c>
      <c r="BL476">
        <v>0</v>
      </c>
      <c r="BM476">
        <v>0</v>
      </c>
      <c r="BN476">
        <v>0</v>
      </c>
      <c r="BO476" t="s">
        <v>206</v>
      </c>
      <c r="BP476">
        <v>0</v>
      </c>
      <c r="BQ476">
        <v>0</v>
      </c>
      <c r="BR476">
        <v>0</v>
      </c>
      <c r="BS476">
        <v>0</v>
      </c>
      <c r="BT476" t="s">
        <v>206</v>
      </c>
      <c r="BU476">
        <v>0</v>
      </c>
      <c r="BV476">
        <v>0</v>
      </c>
      <c r="BW476">
        <v>0</v>
      </c>
      <c r="BX476">
        <v>0</v>
      </c>
      <c r="BY476" t="s">
        <v>206</v>
      </c>
      <c r="BZ476">
        <v>0</v>
      </c>
      <c r="CA476">
        <v>0</v>
      </c>
      <c r="CB476">
        <v>0</v>
      </c>
      <c r="CC476">
        <v>0</v>
      </c>
      <c r="CD476" t="s">
        <v>206</v>
      </c>
      <c r="CE476">
        <v>0</v>
      </c>
      <c r="CF476">
        <v>0</v>
      </c>
      <c r="CG476">
        <v>0</v>
      </c>
      <c r="CH476">
        <v>0</v>
      </c>
      <c r="CI476" t="s">
        <v>206</v>
      </c>
      <c r="CJ476">
        <v>0</v>
      </c>
      <c r="CK476">
        <v>0</v>
      </c>
      <c r="CL476">
        <v>0</v>
      </c>
      <c r="CM476">
        <v>0</v>
      </c>
      <c r="CN476" t="s">
        <v>206</v>
      </c>
      <c r="CO476" t="s">
        <v>207</v>
      </c>
      <c r="CP476">
        <v>0</v>
      </c>
      <c r="CQ476">
        <v>0</v>
      </c>
      <c r="CR476">
        <v>0</v>
      </c>
      <c r="CS476">
        <v>19</v>
      </c>
      <c r="CT476">
        <v>97</v>
      </c>
      <c r="CU476" t="s">
        <v>206</v>
      </c>
      <c r="CV476">
        <v>0</v>
      </c>
      <c r="CW476">
        <v>0</v>
      </c>
      <c r="CX476">
        <v>136</v>
      </c>
      <c r="CY476">
        <v>689</v>
      </c>
      <c r="CZ476" t="s">
        <v>219</v>
      </c>
      <c r="DA476">
        <f>Table1[[#This Row],[i- returnees internal present household]]+Table1[[#This Row],[k- abroad returnee household]]</f>
        <v>199</v>
      </c>
      <c r="DB476">
        <f>Table1[[#This Row],[i- returnees internal present individuals]]+Table1[[#This Row],[k- abroad returnee individuals]]</f>
        <v>1298</v>
      </c>
      <c r="DC476" t="s">
        <v>206</v>
      </c>
      <c r="DD476">
        <v>0</v>
      </c>
      <c r="DE476">
        <v>0</v>
      </c>
      <c r="DF476">
        <v>0</v>
      </c>
      <c r="DG476">
        <v>0</v>
      </c>
      <c r="DH476" t="s">
        <v>207</v>
      </c>
      <c r="DI476" t="s">
        <v>207</v>
      </c>
      <c r="DJ476" t="s">
        <v>207</v>
      </c>
      <c r="DK476" t="s">
        <v>207</v>
      </c>
      <c r="DL476">
        <v>0</v>
      </c>
      <c r="DM476">
        <v>0</v>
      </c>
      <c r="DN476" t="s">
        <v>207</v>
      </c>
      <c r="DO476" t="s">
        <v>207</v>
      </c>
      <c r="DP476" t="s">
        <v>207</v>
      </c>
      <c r="DQ476" t="s">
        <v>207</v>
      </c>
      <c r="DR476">
        <v>0</v>
      </c>
      <c r="DS476">
        <v>0</v>
      </c>
      <c r="DT476" t="s">
        <v>207</v>
      </c>
      <c r="DU476" t="s">
        <v>207</v>
      </c>
      <c r="DV476" t="s">
        <v>207</v>
      </c>
      <c r="DW476" t="s">
        <v>207</v>
      </c>
      <c r="DX476">
        <v>0</v>
      </c>
      <c r="DY476">
        <v>0</v>
      </c>
      <c r="DZ476" t="s">
        <v>207</v>
      </c>
      <c r="EA476" t="s">
        <v>207</v>
      </c>
      <c r="EB476" t="s">
        <v>207</v>
      </c>
      <c r="EC476" t="s">
        <v>207</v>
      </c>
      <c r="ED476">
        <v>0</v>
      </c>
      <c r="EE476">
        <v>0</v>
      </c>
      <c r="EF476" t="s">
        <v>207</v>
      </c>
      <c r="EG476" t="s">
        <v>207</v>
      </c>
      <c r="EH476" t="s">
        <v>207</v>
      </c>
      <c r="EI476" t="s">
        <v>207</v>
      </c>
      <c r="EJ476">
        <v>0</v>
      </c>
      <c r="EK476">
        <v>0</v>
      </c>
      <c r="EL476" t="s">
        <v>219</v>
      </c>
      <c r="EM476">
        <v>199</v>
      </c>
      <c r="EN476">
        <v>1298</v>
      </c>
      <c r="EO476">
        <v>20</v>
      </c>
      <c r="EP476">
        <v>161</v>
      </c>
      <c r="EQ476" t="s">
        <v>277</v>
      </c>
      <c r="ER476" t="s">
        <v>278</v>
      </c>
      <c r="ES476" t="s">
        <v>364</v>
      </c>
      <c r="ET476" t="s">
        <v>207</v>
      </c>
      <c r="EU476">
        <v>32</v>
      </c>
      <c r="EV476">
        <v>258</v>
      </c>
      <c r="EW476" t="s">
        <v>277</v>
      </c>
      <c r="EX476" t="s">
        <v>278</v>
      </c>
      <c r="EY476" t="s">
        <v>364</v>
      </c>
      <c r="EZ476" t="s">
        <v>207</v>
      </c>
      <c r="FA476">
        <v>15</v>
      </c>
      <c r="FB476">
        <v>121</v>
      </c>
      <c r="FC476" t="s">
        <v>277</v>
      </c>
      <c r="FD476" t="s">
        <v>278</v>
      </c>
      <c r="FE476" t="s">
        <v>364</v>
      </c>
      <c r="FF476" t="s">
        <v>207</v>
      </c>
      <c r="FG476">
        <v>9</v>
      </c>
      <c r="FH476">
        <v>73</v>
      </c>
      <c r="FI476" t="s">
        <v>277</v>
      </c>
      <c r="FJ476" t="s">
        <v>278</v>
      </c>
      <c r="FK476" t="s">
        <v>364</v>
      </c>
      <c r="FL476" t="s">
        <v>207</v>
      </c>
      <c r="FM476">
        <v>23</v>
      </c>
      <c r="FN476">
        <v>185</v>
      </c>
      <c r="FO476" t="s">
        <v>277</v>
      </c>
      <c r="FP476" t="s">
        <v>278</v>
      </c>
      <c r="FQ476" t="s">
        <v>364</v>
      </c>
      <c r="FR476" t="s">
        <v>207</v>
      </c>
      <c r="FS476">
        <v>100</v>
      </c>
      <c r="FT476">
        <v>500</v>
      </c>
      <c r="FU476">
        <v>62</v>
      </c>
      <c r="FV476">
        <v>500</v>
      </c>
      <c r="FW476">
        <v>22</v>
      </c>
      <c r="FX476">
        <v>177</v>
      </c>
      <c r="FY476">
        <v>15</v>
      </c>
      <c r="FZ476">
        <v>121</v>
      </c>
      <c r="GA476">
        <v>100</v>
      </c>
      <c r="GB476">
        <v>500</v>
      </c>
      <c r="GC476" t="s">
        <v>219</v>
      </c>
      <c r="GD476">
        <v>44</v>
      </c>
      <c r="GE476">
        <v>201</v>
      </c>
      <c r="GF476" t="s">
        <v>219</v>
      </c>
      <c r="GG476" t="s">
        <v>232</v>
      </c>
      <c r="GH476" t="s">
        <v>521</v>
      </c>
      <c r="GI476" t="s">
        <v>219</v>
      </c>
      <c r="GJ476" t="s">
        <v>277</v>
      </c>
      <c r="GK476" t="s">
        <v>219</v>
      </c>
      <c r="GL476">
        <v>46</v>
      </c>
      <c r="GM476">
        <v>197</v>
      </c>
      <c r="GN476" t="s">
        <v>206</v>
      </c>
      <c r="GO476" t="s">
        <v>257</v>
      </c>
      <c r="GP476" t="s">
        <v>257</v>
      </c>
      <c r="GQ476" t="s">
        <v>257</v>
      </c>
      <c r="GR476" t="s">
        <v>220</v>
      </c>
    </row>
    <row r="477" spans="1:200" x14ac:dyDescent="0.2">
      <c r="A477" t="s">
        <v>261</v>
      </c>
      <c r="B477" t="s">
        <v>262</v>
      </c>
      <c r="C477" t="s">
        <v>462</v>
      </c>
      <c r="D477" t="s">
        <v>373</v>
      </c>
      <c r="E477" t="s">
        <v>1707</v>
      </c>
      <c r="F477" t="s">
        <v>1708</v>
      </c>
      <c r="G477">
        <v>9</v>
      </c>
      <c r="H477">
        <v>9</v>
      </c>
      <c r="I477" t="s">
        <v>219</v>
      </c>
      <c r="J477">
        <v>10</v>
      </c>
      <c r="K477">
        <v>50</v>
      </c>
      <c r="L477">
        <v>0</v>
      </c>
      <c r="M477">
        <v>0</v>
      </c>
      <c r="N477" t="s">
        <v>207</v>
      </c>
      <c r="O477" t="s">
        <v>207</v>
      </c>
      <c r="P477">
        <v>0</v>
      </c>
      <c r="Q477">
        <v>0</v>
      </c>
      <c r="R477" t="s">
        <v>207</v>
      </c>
      <c r="S477" t="s">
        <v>207</v>
      </c>
      <c r="T477">
        <v>0</v>
      </c>
      <c r="U477">
        <v>0</v>
      </c>
      <c r="V477" t="s">
        <v>207</v>
      </c>
      <c r="W477" t="s">
        <v>207</v>
      </c>
      <c r="X477">
        <v>0</v>
      </c>
      <c r="Y477">
        <v>0</v>
      </c>
      <c r="Z477" t="s">
        <v>207</v>
      </c>
      <c r="AA477" t="s">
        <v>207</v>
      </c>
      <c r="AB477">
        <v>0</v>
      </c>
      <c r="AC477">
        <v>0</v>
      </c>
      <c r="AD477" t="s">
        <v>207</v>
      </c>
      <c r="AE477" t="s">
        <v>207</v>
      </c>
      <c r="AF477">
        <v>0</v>
      </c>
      <c r="AG477">
        <v>0</v>
      </c>
      <c r="AH477" t="s">
        <v>207</v>
      </c>
      <c r="AI477" t="s">
        <v>207</v>
      </c>
      <c r="AJ477">
        <v>10</v>
      </c>
      <c r="AK477">
        <v>50</v>
      </c>
      <c r="AL477" t="s">
        <v>206</v>
      </c>
      <c r="AM477">
        <v>0</v>
      </c>
      <c r="AN477">
        <v>0</v>
      </c>
      <c r="AO477">
        <v>0</v>
      </c>
      <c r="AP477">
        <v>0</v>
      </c>
      <c r="AQ477" t="s">
        <v>207</v>
      </c>
      <c r="AR477" t="s">
        <v>207</v>
      </c>
      <c r="AS477">
        <v>0</v>
      </c>
      <c r="AT477">
        <v>0</v>
      </c>
      <c r="AU477" t="s">
        <v>207</v>
      </c>
      <c r="AV477" t="s">
        <v>207</v>
      </c>
      <c r="AW477">
        <v>0</v>
      </c>
      <c r="AX477">
        <v>0</v>
      </c>
      <c r="AY477" t="s">
        <v>207</v>
      </c>
      <c r="AZ477" t="s">
        <v>207</v>
      </c>
      <c r="BA477">
        <v>0</v>
      </c>
      <c r="BB477">
        <v>0</v>
      </c>
      <c r="BC477" t="s">
        <v>207</v>
      </c>
      <c r="BD477" t="s">
        <v>207</v>
      </c>
      <c r="BE477">
        <v>0</v>
      </c>
      <c r="BF477">
        <v>0</v>
      </c>
      <c r="BG477" t="s">
        <v>207</v>
      </c>
      <c r="BH477" t="s">
        <v>207</v>
      </c>
      <c r="BI477">
        <v>0</v>
      </c>
      <c r="BJ477">
        <v>0</v>
      </c>
      <c r="BK477">
        <v>0</v>
      </c>
      <c r="BL477">
        <v>0</v>
      </c>
      <c r="BM477">
        <v>0</v>
      </c>
      <c r="BN477">
        <v>0</v>
      </c>
      <c r="BO477" t="s">
        <v>206</v>
      </c>
      <c r="BP477">
        <v>0</v>
      </c>
      <c r="BQ477">
        <v>0</v>
      </c>
      <c r="BR477">
        <v>0</v>
      </c>
      <c r="BS477">
        <v>0</v>
      </c>
      <c r="BT477" t="s">
        <v>206</v>
      </c>
      <c r="BU477">
        <v>0</v>
      </c>
      <c r="BV477">
        <v>0</v>
      </c>
      <c r="BW477">
        <v>0</v>
      </c>
      <c r="BX477">
        <v>0</v>
      </c>
      <c r="BY477" t="s">
        <v>206</v>
      </c>
      <c r="BZ477">
        <v>0</v>
      </c>
      <c r="CA477">
        <v>0</v>
      </c>
      <c r="CB477">
        <v>0</v>
      </c>
      <c r="CC477">
        <v>0</v>
      </c>
      <c r="CD477" t="s">
        <v>206</v>
      </c>
      <c r="CE477">
        <v>0</v>
      </c>
      <c r="CF477">
        <v>0</v>
      </c>
      <c r="CG477">
        <v>0</v>
      </c>
      <c r="CH477">
        <v>0</v>
      </c>
      <c r="CI477" t="s">
        <v>206</v>
      </c>
      <c r="CJ477">
        <v>0</v>
      </c>
      <c r="CK477">
        <v>0</v>
      </c>
      <c r="CL477">
        <v>0</v>
      </c>
      <c r="CM477">
        <v>0</v>
      </c>
      <c r="CN477" t="s">
        <v>206</v>
      </c>
      <c r="CO477" t="s">
        <v>207</v>
      </c>
      <c r="CP477">
        <v>0</v>
      </c>
      <c r="CQ477">
        <v>0</v>
      </c>
      <c r="CR477">
        <v>0</v>
      </c>
      <c r="CS477">
        <v>10</v>
      </c>
      <c r="CT477">
        <v>50</v>
      </c>
      <c r="CU477" t="s">
        <v>206</v>
      </c>
      <c r="CV477">
        <v>0</v>
      </c>
      <c r="CW477">
        <v>0</v>
      </c>
      <c r="CX477">
        <v>49</v>
      </c>
      <c r="CY477">
        <v>271</v>
      </c>
      <c r="CZ477" t="s">
        <v>219</v>
      </c>
      <c r="DA477">
        <f>Table1[[#This Row],[i- returnees internal present household]]+Table1[[#This Row],[k- abroad returnee household]]</f>
        <v>39</v>
      </c>
      <c r="DB477">
        <f>Table1[[#This Row],[i- returnees internal present individuals]]+Table1[[#This Row],[k- abroad returnee individuals]]</f>
        <v>195</v>
      </c>
      <c r="DC477" t="s">
        <v>219</v>
      </c>
      <c r="DD477">
        <v>14</v>
      </c>
      <c r="DE477">
        <v>70</v>
      </c>
      <c r="DF477">
        <v>0</v>
      </c>
      <c r="DG477">
        <v>0</v>
      </c>
      <c r="DH477" t="s">
        <v>207</v>
      </c>
      <c r="DI477" t="s">
        <v>207</v>
      </c>
      <c r="DJ477" t="s">
        <v>207</v>
      </c>
      <c r="DK477" t="s">
        <v>207</v>
      </c>
      <c r="DL477">
        <v>10</v>
      </c>
      <c r="DM477">
        <v>50</v>
      </c>
      <c r="DN477" t="s">
        <v>262</v>
      </c>
      <c r="DO477" t="s">
        <v>373</v>
      </c>
      <c r="DP477" t="s">
        <v>210</v>
      </c>
      <c r="DQ477" t="s">
        <v>207</v>
      </c>
      <c r="DR477">
        <v>4</v>
      </c>
      <c r="DS477">
        <v>20</v>
      </c>
      <c r="DT477" t="s">
        <v>262</v>
      </c>
      <c r="DU477" t="s">
        <v>373</v>
      </c>
      <c r="DV477" t="s">
        <v>210</v>
      </c>
      <c r="DW477" t="s">
        <v>207</v>
      </c>
      <c r="DX477">
        <v>0</v>
      </c>
      <c r="DY477">
        <v>0</v>
      </c>
      <c r="DZ477" t="s">
        <v>207</v>
      </c>
      <c r="EA477" t="s">
        <v>207</v>
      </c>
      <c r="EB477" t="s">
        <v>207</v>
      </c>
      <c r="EC477" t="s">
        <v>207</v>
      </c>
      <c r="ED477">
        <v>0</v>
      </c>
      <c r="EE477">
        <v>0</v>
      </c>
      <c r="EF477" t="s">
        <v>207</v>
      </c>
      <c r="EG477" t="s">
        <v>207</v>
      </c>
      <c r="EH477" t="s">
        <v>207</v>
      </c>
      <c r="EI477" t="s">
        <v>207</v>
      </c>
      <c r="EJ477">
        <v>0</v>
      </c>
      <c r="EK477">
        <v>0</v>
      </c>
      <c r="EL477" t="s">
        <v>219</v>
      </c>
      <c r="EM477">
        <v>25</v>
      </c>
      <c r="EN477">
        <v>125</v>
      </c>
      <c r="EO477">
        <v>0</v>
      </c>
      <c r="EP477">
        <v>0</v>
      </c>
      <c r="EQ477" t="s">
        <v>207</v>
      </c>
      <c r="ER477" t="s">
        <v>207</v>
      </c>
      <c r="ES477" t="s">
        <v>207</v>
      </c>
      <c r="ET477" t="s">
        <v>207</v>
      </c>
      <c r="EU477">
        <v>0</v>
      </c>
      <c r="EV477">
        <v>0</v>
      </c>
      <c r="EW477" t="s">
        <v>207</v>
      </c>
      <c r="EX477" t="s">
        <v>207</v>
      </c>
      <c r="EY477" t="s">
        <v>207</v>
      </c>
      <c r="EZ477" t="s">
        <v>207</v>
      </c>
      <c r="FA477">
        <v>0</v>
      </c>
      <c r="FB477">
        <v>0</v>
      </c>
      <c r="FC477" t="s">
        <v>207</v>
      </c>
      <c r="FD477" t="s">
        <v>207</v>
      </c>
      <c r="FE477" t="s">
        <v>207</v>
      </c>
      <c r="FF477" t="s">
        <v>207</v>
      </c>
      <c r="FG477">
        <v>0</v>
      </c>
      <c r="FH477">
        <v>0</v>
      </c>
      <c r="FI477" t="s">
        <v>207</v>
      </c>
      <c r="FJ477" t="s">
        <v>207</v>
      </c>
      <c r="FK477" t="s">
        <v>207</v>
      </c>
      <c r="FL477" t="s">
        <v>207</v>
      </c>
      <c r="FM477">
        <v>0</v>
      </c>
      <c r="FN477">
        <v>0</v>
      </c>
      <c r="FO477" t="s">
        <v>207</v>
      </c>
      <c r="FP477" t="s">
        <v>207</v>
      </c>
      <c r="FQ477" t="s">
        <v>207</v>
      </c>
      <c r="FR477" t="s">
        <v>207</v>
      </c>
      <c r="FS477">
        <v>25</v>
      </c>
      <c r="FT477">
        <v>125</v>
      </c>
      <c r="FU477">
        <v>0</v>
      </c>
      <c r="FV477">
        <v>0</v>
      </c>
      <c r="FW477">
        <v>4</v>
      </c>
      <c r="FX477">
        <v>20</v>
      </c>
      <c r="FY477">
        <v>10</v>
      </c>
      <c r="FZ477">
        <v>50</v>
      </c>
      <c r="GA477">
        <v>25</v>
      </c>
      <c r="GB477">
        <v>125</v>
      </c>
      <c r="GC477" t="s">
        <v>219</v>
      </c>
      <c r="GD477">
        <v>27</v>
      </c>
      <c r="GE477">
        <v>135</v>
      </c>
      <c r="GF477" t="s">
        <v>219</v>
      </c>
      <c r="GG477" t="s">
        <v>262</v>
      </c>
      <c r="GH477" t="s">
        <v>373</v>
      </c>
      <c r="GI477" t="s">
        <v>206</v>
      </c>
      <c r="GJ477" t="s">
        <v>207</v>
      </c>
      <c r="GK477" t="s">
        <v>206</v>
      </c>
      <c r="GL477">
        <v>0</v>
      </c>
      <c r="GM477">
        <v>0</v>
      </c>
      <c r="GN477" t="s">
        <v>206</v>
      </c>
      <c r="GO477" t="s">
        <v>211</v>
      </c>
      <c r="GP477" t="s">
        <v>211</v>
      </c>
      <c r="GQ477" t="s">
        <v>211</v>
      </c>
      <c r="GR477" t="s">
        <v>220</v>
      </c>
    </row>
    <row r="478" spans="1:200" x14ac:dyDescent="0.2">
      <c r="A478" t="s">
        <v>215</v>
      </c>
      <c r="B478" t="s">
        <v>216</v>
      </c>
      <c r="C478" t="s">
        <v>222</v>
      </c>
      <c r="D478" t="s">
        <v>223</v>
      </c>
      <c r="E478" t="s">
        <v>1709</v>
      </c>
      <c r="F478" t="s">
        <v>1710</v>
      </c>
      <c r="G478">
        <v>9</v>
      </c>
      <c r="H478">
        <v>9</v>
      </c>
      <c r="I478" t="s">
        <v>219</v>
      </c>
      <c r="J478">
        <v>1529</v>
      </c>
      <c r="K478">
        <v>8214</v>
      </c>
      <c r="L478">
        <v>130</v>
      </c>
      <c r="M478">
        <v>650</v>
      </c>
      <c r="N478" t="s">
        <v>216</v>
      </c>
      <c r="O478" t="s">
        <v>255</v>
      </c>
      <c r="P478">
        <v>133</v>
      </c>
      <c r="Q478">
        <v>665</v>
      </c>
      <c r="R478" t="s">
        <v>203</v>
      </c>
      <c r="S478" t="s">
        <v>467</v>
      </c>
      <c r="T478">
        <v>0</v>
      </c>
      <c r="U478">
        <v>0</v>
      </c>
      <c r="V478" t="s">
        <v>207</v>
      </c>
      <c r="W478" t="s">
        <v>207</v>
      </c>
      <c r="X478">
        <v>0</v>
      </c>
      <c r="Y478">
        <v>0</v>
      </c>
      <c r="Z478" t="s">
        <v>207</v>
      </c>
      <c r="AA478" t="s">
        <v>207</v>
      </c>
      <c r="AB478">
        <v>0</v>
      </c>
      <c r="AC478">
        <v>0</v>
      </c>
      <c r="AD478" t="s">
        <v>207</v>
      </c>
      <c r="AE478" t="s">
        <v>207</v>
      </c>
      <c r="AF478">
        <v>1202</v>
      </c>
      <c r="AG478">
        <v>6579</v>
      </c>
      <c r="AH478" t="s">
        <v>216</v>
      </c>
      <c r="AI478" t="s">
        <v>223</v>
      </c>
      <c r="AJ478">
        <v>64</v>
      </c>
      <c r="AK478">
        <v>320</v>
      </c>
      <c r="AL478" t="s">
        <v>206</v>
      </c>
      <c r="AM478">
        <v>0</v>
      </c>
      <c r="AN478">
        <v>0</v>
      </c>
      <c r="AO478">
        <v>0</v>
      </c>
      <c r="AP478">
        <v>0</v>
      </c>
      <c r="AQ478" t="s">
        <v>207</v>
      </c>
      <c r="AR478" t="s">
        <v>207</v>
      </c>
      <c r="AS478">
        <v>0</v>
      </c>
      <c r="AT478">
        <v>0</v>
      </c>
      <c r="AU478" t="s">
        <v>207</v>
      </c>
      <c r="AV478" t="s">
        <v>207</v>
      </c>
      <c r="AW478">
        <v>0</v>
      </c>
      <c r="AX478">
        <v>0</v>
      </c>
      <c r="AY478" t="s">
        <v>207</v>
      </c>
      <c r="AZ478" t="s">
        <v>207</v>
      </c>
      <c r="BA478">
        <v>0</v>
      </c>
      <c r="BB478">
        <v>0</v>
      </c>
      <c r="BC478" t="s">
        <v>207</v>
      </c>
      <c r="BD478" t="s">
        <v>207</v>
      </c>
      <c r="BE478">
        <v>0</v>
      </c>
      <c r="BF478">
        <v>0</v>
      </c>
      <c r="BG478" t="s">
        <v>207</v>
      </c>
      <c r="BH478" t="s">
        <v>207</v>
      </c>
      <c r="BI478">
        <v>0</v>
      </c>
      <c r="BJ478">
        <v>0</v>
      </c>
      <c r="BK478">
        <v>650</v>
      </c>
      <c r="BL478">
        <v>0</v>
      </c>
      <c r="BM478">
        <v>0</v>
      </c>
      <c r="BN478">
        <v>0</v>
      </c>
      <c r="BO478" t="s">
        <v>206</v>
      </c>
      <c r="BP478">
        <v>665</v>
      </c>
      <c r="BQ478">
        <v>0</v>
      </c>
      <c r="BR478">
        <v>0</v>
      </c>
      <c r="BS478">
        <v>0</v>
      </c>
      <c r="BT478" t="s">
        <v>206</v>
      </c>
      <c r="BU478">
        <v>0</v>
      </c>
      <c r="BV478">
        <v>0</v>
      </c>
      <c r="BW478">
        <v>0</v>
      </c>
      <c r="BX478">
        <v>0</v>
      </c>
      <c r="BY478" t="s">
        <v>206</v>
      </c>
      <c r="BZ478">
        <v>0</v>
      </c>
      <c r="CA478">
        <v>0</v>
      </c>
      <c r="CB478">
        <v>0</v>
      </c>
      <c r="CC478">
        <v>0</v>
      </c>
      <c r="CD478" t="s">
        <v>206</v>
      </c>
      <c r="CE478">
        <v>0</v>
      </c>
      <c r="CF478">
        <v>0</v>
      </c>
      <c r="CG478">
        <v>0</v>
      </c>
      <c r="CH478">
        <v>0</v>
      </c>
      <c r="CI478" t="s">
        <v>206</v>
      </c>
      <c r="CJ478">
        <v>0</v>
      </c>
      <c r="CK478">
        <v>0</v>
      </c>
      <c r="CL478">
        <v>6579</v>
      </c>
      <c r="CM478">
        <v>0</v>
      </c>
      <c r="CN478" t="s">
        <v>206</v>
      </c>
      <c r="CO478" t="s">
        <v>207</v>
      </c>
      <c r="CP478">
        <v>0</v>
      </c>
      <c r="CQ478">
        <v>0</v>
      </c>
      <c r="CR478">
        <v>0</v>
      </c>
      <c r="CS478">
        <v>1529</v>
      </c>
      <c r="CT478">
        <v>8214</v>
      </c>
      <c r="CU478" t="s">
        <v>219</v>
      </c>
      <c r="CV478">
        <v>30</v>
      </c>
      <c r="CW478">
        <v>150</v>
      </c>
      <c r="CX478">
        <v>3881</v>
      </c>
      <c r="CY478">
        <v>19339</v>
      </c>
      <c r="CZ478" t="s">
        <v>219</v>
      </c>
      <c r="DA478">
        <f>Table1[[#This Row],[i- returnees internal present household]]+Table1[[#This Row],[k- abroad returnee household]]</f>
        <v>163</v>
      </c>
      <c r="DB478">
        <f>Table1[[#This Row],[i- returnees internal present individuals]]+Table1[[#This Row],[k- abroad returnee individuals]]</f>
        <v>818</v>
      </c>
      <c r="DC478" t="s">
        <v>206</v>
      </c>
      <c r="DD478">
        <v>0</v>
      </c>
      <c r="DE478">
        <v>0</v>
      </c>
      <c r="DF478">
        <v>0</v>
      </c>
      <c r="DG478">
        <v>0</v>
      </c>
      <c r="DH478" t="s">
        <v>207</v>
      </c>
      <c r="DI478" t="s">
        <v>207</v>
      </c>
      <c r="DJ478" t="s">
        <v>207</v>
      </c>
      <c r="DK478" t="s">
        <v>207</v>
      </c>
      <c r="DL478">
        <v>0</v>
      </c>
      <c r="DM478">
        <v>0</v>
      </c>
      <c r="DN478" t="s">
        <v>207</v>
      </c>
      <c r="DO478" t="s">
        <v>207</v>
      </c>
      <c r="DP478" t="s">
        <v>207</v>
      </c>
      <c r="DQ478" t="s">
        <v>207</v>
      </c>
      <c r="DR478">
        <v>0</v>
      </c>
      <c r="DS478">
        <v>0</v>
      </c>
      <c r="DT478" t="s">
        <v>207</v>
      </c>
      <c r="DU478" t="s">
        <v>207</v>
      </c>
      <c r="DV478" t="s">
        <v>207</v>
      </c>
      <c r="DW478" t="s">
        <v>207</v>
      </c>
      <c r="DX478">
        <v>0</v>
      </c>
      <c r="DY478">
        <v>0</v>
      </c>
      <c r="DZ478" t="s">
        <v>207</v>
      </c>
      <c r="EA478" t="s">
        <v>207</v>
      </c>
      <c r="EB478" t="s">
        <v>207</v>
      </c>
      <c r="EC478" t="s">
        <v>207</v>
      </c>
      <c r="ED478">
        <v>0</v>
      </c>
      <c r="EE478">
        <v>0</v>
      </c>
      <c r="EF478" t="s">
        <v>207</v>
      </c>
      <c r="EG478" t="s">
        <v>207</v>
      </c>
      <c r="EH478" t="s">
        <v>207</v>
      </c>
      <c r="EI478" t="s">
        <v>207</v>
      </c>
      <c r="EJ478">
        <v>0</v>
      </c>
      <c r="EK478">
        <v>0</v>
      </c>
      <c r="EL478" t="s">
        <v>219</v>
      </c>
      <c r="EM478">
        <v>163</v>
      </c>
      <c r="EN478">
        <v>818</v>
      </c>
      <c r="EO478">
        <v>0</v>
      </c>
      <c r="EP478">
        <v>0</v>
      </c>
      <c r="EQ478" t="s">
        <v>207</v>
      </c>
      <c r="ER478" t="s">
        <v>207</v>
      </c>
      <c r="ES478" t="s">
        <v>207</v>
      </c>
      <c r="ET478" t="s">
        <v>207</v>
      </c>
      <c r="EU478">
        <v>69</v>
      </c>
      <c r="EV478">
        <v>356</v>
      </c>
      <c r="EW478" t="s">
        <v>208</v>
      </c>
      <c r="EX478" t="s">
        <v>209</v>
      </c>
      <c r="EY478" t="s">
        <v>210</v>
      </c>
      <c r="EZ478" t="s">
        <v>207</v>
      </c>
      <c r="FA478">
        <v>0</v>
      </c>
      <c r="FB478">
        <v>0</v>
      </c>
      <c r="FC478" t="s">
        <v>207</v>
      </c>
      <c r="FD478" t="s">
        <v>207</v>
      </c>
      <c r="FE478" t="s">
        <v>207</v>
      </c>
      <c r="FF478" t="s">
        <v>207</v>
      </c>
      <c r="FG478">
        <v>73</v>
      </c>
      <c r="FH478">
        <v>357</v>
      </c>
      <c r="FI478" t="s">
        <v>281</v>
      </c>
      <c r="FJ478" t="s">
        <v>393</v>
      </c>
      <c r="FK478" t="s">
        <v>210</v>
      </c>
      <c r="FL478" t="s">
        <v>207</v>
      </c>
      <c r="FM478">
        <v>0</v>
      </c>
      <c r="FN478">
        <v>0</v>
      </c>
      <c r="FO478" t="s">
        <v>207</v>
      </c>
      <c r="FP478" t="s">
        <v>207</v>
      </c>
      <c r="FQ478" t="s">
        <v>207</v>
      </c>
      <c r="FR478" t="s">
        <v>207</v>
      </c>
      <c r="FS478">
        <v>21</v>
      </c>
      <c r="FT478">
        <v>105</v>
      </c>
      <c r="FU478">
        <v>0</v>
      </c>
      <c r="FV478">
        <v>0</v>
      </c>
      <c r="FW478">
        <v>0</v>
      </c>
      <c r="FX478">
        <v>0</v>
      </c>
      <c r="FY478">
        <v>142</v>
      </c>
      <c r="FZ478">
        <v>713</v>
      </c>
      <c r="GA478">
        <v>21</v>
      </c>
      <c r="GB478">
        <v>105</v>
      </c>
      <c r="GC478" t="s">
        <v>219</v>
      </c>
      <c r="GD478">
        <v>524</v>
      </c>
      <c r="GE478">
        <v>2621</v>
      </c>
      <c r="GF478" t="s">
        <v>206</v>
      </c>
      <c r="GG478" t="s">
        <v>207</v>
      </c>
      <c r="GH478" t="s">
        <v>207</v>
      </c>
      <c r="GI478" t="s">
        <v>219</v>
      </c>
      <c r="GJ478" t="s">
        <v>208</v>
      </c>
      <c r="GK478" t="s">
        <v>219</v>
      </c>
      <c r="GL478">
        <v>90</v>
      </c>
      <c r="GM478">
        <v>450</v>
      </c>
      <c r="GN478" t="s">
        <v>219</v>
      </c>
      <c r="GO478" t="s">
        <v>211</v>
      </c>
      <c r="GP478" t="s">
        <v>257</v>
      </c>
      <c r="GQ478" t="s">
        <v>257</v>
      </c>
      <c r="GR478" t="s">
        <v>220</v>
      </c>
    </row>
    <row r="479" spans="1:200" x14ac:dyDescent="0.2">
      <c r="A479" t="s">
        <v>252</v>
      </c>
      <c r="B479" t="s">
        <v>253</v>
      </c>
      <c r="C479" t="s">
        <v>1652</v>
      </c>
      <c r="D479" t="s">
        <v>887</v>
      </c>
      <c r="E479" t="s">
        <v>1716</v>
      </c>
      <c r="F479" t="s">
        <v>1717</v>
      </c>
      <c r="G479">
        <v>9</v>
      </c>
      <c r="H479">
        <v>9</v>
      </c>
      <c r="I479" t="s">
        <v>219</v>
      </c>
      <c r="J479">
        <v>163</v>
      </c>
      <c r="K479">
        <v>815</v>
      </c>
      <c r="L479">
        <v>0</v>
      </c>
      <c r="M479">
        <v>0</v>
      </c>
      <c r="N479" t="s">
        <v>207</v>
      </c>
      <c r="O479" t="s">
        <v>207</v>
      </c>
      <c r="P479">
        <v>92</v>
      </c>
      <c r="Q479">
        <v>460</v>
      </c>
      <c r="R479" t="s">
        <v>253</v>
      </c>
      <c r="S479" t="s">
        <v>887</v>
      </c>
      <c r="T479">
        <v>4</v>
      </c>
      <c r="U479">
        <v>22</v>
      </c>
      <c r="V479" t="s">
        <v>253</v>
      </c>
      <c r="W479" t="s">
        <v>887</v>
      </c>
      <c r="X479">
        <v>0</v>
      </c>
      <c r="Y479">
        <v>0</v>
      </c>
      <c r="Z479" t="s">
        <v>207</v>
      </c>
      <c r="AA479" t="s">
        <v>207</v>
      </c>
      <c r="AB479">
        <v>4</v>
      </c>
      <c r="AC479">
        <v>18</v>
      </c>
      <c r="AD479" t="s">
        <v>253</v>
      </c>
      <c r="AE479" t="s">
        <v>887</v>
      </c>
      <c r="AF479">
        <v>0</v>
      </c>
      <c r="AG479">
        <v>0</v>
      </c>
      <c r="AH479" t="s">
        <v>207</v>
      </c>
      <c r="AI479" t="s">
        <v>207</v>
      </c>
      <c r="AJ479">
        <v>63</v>
      </c>
      <c r="AK479">
        <v>315</v>
      </c>
      <c r="AL479" t="s">
        <v>219</v>
      </c>
      <c r="AM479">
        <v>135</v>
      </c>
      <c r="AN479">
        <v>675</v>
      </c>
      <c r="AO479">
        <v>92</v>
      </c>
      <c r="AP479">
        <v>460</v>
      </c>
      <c r="AQ479" t="s">
        <v>782</v>
      </c>
      <c r="AR479" t="s">
        <v>1718</v>
      </c>
      <c r="AS479">
        <v>0</v>
      </c>
      <c r="AT479">
        <v>0</v>
      </c>
      <c r="AU479" t="s">
        <v>207</v>
      </c>
      <c r="AV479" t="s">
        <v>207</v>
      </c>
      <c r="AW479">
        <v>0</v>
      </c>
      <c r="AX479">
        <v>0</v>
      </c>
      <c r="AY479" t="s">
        <v>207</v>
      </c>
      <c r="AZ479" t="s">
        <v>207</v>
      </c>
      <c r="BA479">
        <v>0</v>
      </c>
      <c r="BB479">
        <v>0</v>
      </c>
      <c r="BC479" t="s">
        <v>207</v>
      </c>
      <c r="BD479" t="s">
        <v>207</v>
      </c>
      <c r="BE479">
        <v>0</v>
      </c>
      <c r="BF479">
        <v>0</v>
      </c>
      <c r="BG479" t="s">
        <v>207</v>
      </c>
      <c r="BH479" t="s">
        <v>207</v>
      </c>
      <c r="BI479">
        <v>43</v>
      </c>
      <c r="BJ479">
        <v>215</v>
      </c>
      <c r="BK479">
        <v>0</v>
      </c>
      <c r="BL479">
        <v>0</v>
      </c>
      <c r="BM479">
        <v>0</v>
      </c>
      <c r="BN479">
        <v>0</v>
      </c>
      <c r="BO479" t="s">
        <v>206</v>
      </c>
      <c r="BP479">
        <v>119</v>
      </c>
      <c r="BQ479">
        <v>0</v>
      </c>
      <c r="BR479">
        <v>0</v>
      </c>
      <c r="BS479">
        <v>341</v>
      </c>
      <c r="BT479" t="s">
        <v>206</v>
      </c>
      <c r="BU479">
        <v>22</v>
      </c>
      <c r="BV479">
        <v>0</v>
      </c>
      <c r="BW479">
        <v>0</v>
      </c>
      <c r="BX479">
        <v>0</v>
      </c>
      <c r="BY479" t="s">
        <v>206</v>
      </c>
      <c r="BZ479">
        <v>0</v>
      </c>
      <c r="CA479">
        <v>0</v>
      </c>
      <c r="CB479">
        <v>0</v>
      </c>
      <c r="CC479">
        <v>0</v>
      </c>
      <c r="CD479" t="s">
        <v>206</v>
      </c>
      <c r="CE479">
        <v>18</v>
      </c>
      <c r="CF479">
        <v>0</v>
      </c>
      <c r="CG479">
        <v>0</v>
      </c>
      <c r="CH479">
        <v>0</v>
      </c>
      <c r="CI479" t="s">
        <v>206</v>
      </c>
      <c r="CJ479">
        <v>0</v>
      </c>
      <c r="CK479">
        <v>0</v>
      </c>
      <c r="CL479">
        <v>0</v>
      </c>
      <c r="CM479">
        <v>0</v>
      </c>
      <c r="CN479" t="s">
        <v>206</v>
      </c>
      <c r="CO479" t="s">
        <v>207</v>
      </c>
      <c r="CP479">
        <v>0</v>
      </c>
      <c r="CQ479">
        <v>0</v>
      </c>
      <c r="CR479">
        <v>0</v>
      </c>
      <c r="CS479">
        <v>163</v>
      </c>
      <c r="CT479">
        <v>815</v>
      </c>
      <c r="CU479" t="s">
        <v>219</v>
      </c>
      <c r="CV479">
        <v>29</v>
      </c>
      <c r="CW479">
        <v>145</v>
      </c>
      <c r="CX479">
        <v>2718</v>
      </c>
      <c r="CY479">
        <v>13590</v>
      </c>
      <c r="CZ479" t="s">
        <v>219</v>
      </c>
      <c r="DA479">
        <f>Table1[[#This Row],[i- returnees internal present household]]+Table1[[#This Row],[k- abroad returnee household]]</f>
        <v>717</v>
      </c>
      <c r="DB479">
        <f>Table1[[#This Row],[i- returnees internal present individuals]]+Table1[[#This Row],[k- abroad returnee individuals]]</f>
        <v>3585</v>
      </c>
      <c r="DC479" t="s">
        <v>219</v>
      </c>
      <c r="DD479">
        <v>116</v>
      </c>
      <c r="DE479">
        <v>580</v>
      </c>
      <c r="DF479">
        <v>0</v>
      </c>
      <c r="DG479">
        <v>0</v>
      </c>
      <c r="DH479" t="s">
        <v>207</v>
      </c>
      <c r="DI479" t="s">
        <v>207</v>
      </c>
      <c r="DJ479" t="s">
        <v>207</v>
      </c>
      <c r="DK479" t="s">
        <v>207</v>
      </c>
      <c r="DL479">
        <v>0</v>
      </c>
      <c r="DM479">
        <v>0</v>
      </c>
      <c r="DN479" t="s">
        <v>207</v>
      </c>
      <c r="DO479" t="s">
        <v>207</v>
      </c>
      <c r="DP479" t="s">
        <v>207</v>
      </c>
      <c r="DQ479" t="s">
        <v>207</v>
      </c>
      <c r="DR479">
        <v>0</v>
      </c>
      <c r="DS479">
        <v>0</v>
      </c>
      <c r="DT479" t="s">
        <v>207</v>
      </c>
      <c r="DU479" t="s">
        <v>207</v>
      </c>
      <c r="DV479" t="s">
        <v>207</v>
      </c>
      <c r="DW479" t="s">
        <v>207</v>
      </c>
      <c r="DX479">
        <v>61</v>
      </c>
      <c r="DY479">
        <v>305</v>
      </c>
      <c r="DZ479" t="s">
        <v>253</v>
      </c>
      <c r="EA479" t="s">
        <v>887</v>
      </c>
      <c r="EB479" t="s">
        <v>210</v>
      </c>
      <c r="EC479" t="s">
        <v>207</v>
      </c>
      <c r="ED479">
        <v>0</v>
      </c>
      <c r="EE479">
        <v>0</v>
      </c>
      <c r="EF479" t="s">
        <v>207</v>
      </c>
      <c r="EG479" t="s">
        <v>207</v>
      </c>
      <c r="EH479" t="s">
        <v>207</v>
      </c>
      <c r="EI479" t="s">
        <v>207</v>
      </c>
      <c r="EJ479">
        <v>55</v>
      </c>
      <c r="EK479">
        <v>275</v>
      </c>
      <c r="EL479" t="s">
        <v>219</v>
      </c>
      <c r="EM479">
        <v>601</v>
      </c>
      <c r="EN479">
        <v>3005</v>
      </c>
      <c r="EO479">
        <v>0</v>
      </c>
      <c r="EP479">
        <v>0</v>
      </c>
      <c r="EQ479" t="s">
        <v>207</v>
      </c>
      <c r="ER479" t="s">
        <v>207</v>
      </c>
      <c r="ES479" t="s">
        <v>207</v>
      </c>
      <c r="ET479" t="s">
        <v>207</v>
      </c>
      <c r="EU479">
        <v>0</v>
      </c>
      <c r="EV479">
        <v>0</v>
      </c>
      <c r="EW479" t="s">
        <v>207</v>
      </c>
      <c r="EX479" t="s">
        <v>207</v>
      </c>
      <c r="EY479" t="s">
        <v>207</v>
      </c>
      <c r="EZ479" t="s">
        <v>207</v>
      </c>
      <c r="FA479">
        <v>0</v>
      </c>
      <c r="FB479">
        <v>0</v>
      </c>
      <c r="FC479" t="s">
        <v>207</v>
      </c>
      <c r="FD479" t="s">
        <v>207</v>
      </c>
      <c r="FE479" t="s">
        <v>207</v>
      </c>
      <c r="FF479" t="s">
        <v>207</v>
      </c>
      <c r="FG479">
        <v>445</v>
      </c>
      <c r="FH479">
        <v>2225</v>
      </c>
      <c r="FI479" t="s">
        <v>782</v>
      </c>
      <c r="FJ479" t="s">
        <v>1202</v>
      </c>
      <c r="FK479" t="s">
        <v>210</v>
      </c>
      <c r="FL479" t="s">
        <v>207</v>
      </c>
      <c r="FM479">
        <v>0</v>
      </c>
      <c r="FN479">
        <v>0</v>
      </c>
      <c r="FO479" t="s">
        <v>207</v>
      </c>
      <c r="FP479" t="s">
        <v>207</v>
      </c>
      <c r="FQ479" t="s">
        <v>207</v>
      </c>
      <c r="FR479" t="s">
        <v>207</v>
      </c>
      <c r="FS479">
        <v>156</v>
      </c>
      <c r="FT479">
        <v>780</v>
      </c>
      <c r="FU479">
        <v>292</v>
      </c>
      <c r="FV479">
        <v>1453</v>
      </c>
      <c r="FW479">
        <v>149</v>
      </c>
      <c r="FX479">
        <v>745</v>
      </c>
      <c r="FY479">
        <v>65</v>
      </c>
      <c r="FZ479">
        <v>332</v>
      </c>
      <c r="GA479">
        <v>211</v>
      </c>
      <c r="GB479">
        <v>1055</v>
      </c>
      <c r="GC479" t="s">
        <v>219</v>
      </c>
      <c r="GD479">
        <v>11358</v>
      </c>
      <c r="GE479">
        <v>56797</v>
      </c>
      <c r="GF479" t="s">
        <v>219</v>
      </c>
      <c r="GG479" t="s">
        <v>253</v>
      </c>
      <c r="GH479" t="s">
        <v>254</v>
      </c>
      <c r="GI479" t="s">
        <v>219</v>
      </c>
      <c r="GJ479" t="s">
        <v>281</v>
      </c>
      <c r="GK479" t="s">
        <v>206</v>
      </c>
      <c r="GL479">
        <v>0</v>
      </c>
      <c r="GM479">
        <v>0</v>
      </c>
      <c r="GN479" t="s">
        <v>219</v>
      </c>
      <c r="GO479" t="s">
        <v>211</v>
      </c>
      <c r="GP479" t="s">
        <v>211</v>
      </c>
      <c r="GQ479" t="s">
        <v>211</v>
      </c>
      <c r="GR479" t="s">
        <v>1719</v>
      </c>
    </row>
    <row r="480" spans="1:200" x14ac:dyDescent="0.2">
      <c r="A480" t="s">
        <v>261</v>
      </c>
      <c r="B480" t="s">
        <v>262</v>
      </c>
      <c r="C480" t="s">
        <v>260</v>
      </c>
      <c r="D480" t="s">
        <v>263</v>
      </c>
      <c r="E480" t="s">
        <v>1722</v>
      </c>
      <c r="F480" t="s">
        <v>1723</v>
      </c>
      <c r="G480">
        <v>9</v>
      </c>
      <c r="H480">
        <v>9</v>
      </c>
      <c r="I480" t="s">
        <v>219</v>
      </c>
      <c r="J480">
        <v>291</v>
      </c>
      <c r="K480">
        <v>1898</v>
      </c>
      <c r="L480">
        <v>0</v>
      </c>
      <c r="M480">
        <v>0</v>
      </c>
      <c r="N480" t="s">
        <v>207</v>
      </c>
      <c r="O480" t="s">
        <v>207</v>
      </c>
      <c r="P480">
        <v>0</v>
      </c>
      <c r="Q480">
        <v>0</v>
      </c>
      <c r="R480" t="s">
        <v>207</v>
      </c>
      <c r="S480" t="s">
        <v>207</v>
      </c>
      <c r="T480">
        <v>0</v>
      </c>
      <c r="U480">
        <v>0</v>
      </c>
      <c r="V480" t="s">
        <v>207</v>
      </c>
      <c r="W480" t="s">
        <v>207</v>
      </c>
      <c r="X480">
        <v>73</v>
      </c>
      <c r="Y480">
        <v>438</v>
      </c>
      <c r="Z480" t="s">
        <v>262</v>
      </c>
      <c r="AA480" t="s">
        <v>263</v>
      </c>
      <c r="AB480">
        <v>81</v>
      </c>
      <c r="AC480">
        <v>486</v>
      </c>
      <c r="AD480" t="s">
        <v>262</v>
      </c>
      <c r="AE480" t="s">
        <v>263</v>
      </c>
      <c r="AF480">
        <v>97</v>
      </c>
      <c r="AG480">
        <v>733</v>
      </c>
      <c r="AH480" t="s">
        <v>262</v>
      </c>
      <c r="AI480" t="s">
        <v>263</v>
      </c>
      <c r="AJ480">
        <v>40</v>
      </c>
      <c r="AK480">
        <v>241</v>
      </c>
      <c r="AL480" t="s">
        <v>206</v>
      </c>
      <c r="AM480">
        <v>0</v>
      </c>
      <c r="AN480">
        <v>0</v>
      </c>
      <c r="AO480">
        <v>0</v>
      </c>
      <c r="AP480">
        <v>0</v>
      </c>
      <c r="AQ480" t="s">
        <v>207</v>
      </c>
      <c r="AR480" t="s">
        <v>207</v>
      </c>
      <c r="AS480">
        <v>0</v>
      </c>
      <c r="AT480">
        <v>0</v>
      </c>
      <c r="AU480" t="s">
        <v>207</v>
      </c>
      <c r="AV480" t="s">
        <v>207</v>
      </c>
      <c r="AW480">
        <v>0</v>
      </c>
      <c r="AX480">
        <v>0</v>
      </c>
      <c r="AY480" t="s">
        <v>207</v>
      </c>
      <c r="AZ480" t="s">
        <v>207</v>
      </c>
      <c r="BA480">
        <v>0</v>
      </c>
      <c r="BB480">
        <v>0</v>
      </c>
      <c r="BC480" t="s">
        <v>207</v>
      </c>
      <c r="BD480" t="s">
        <v>207</v>
      </c>
      <c r="BE480">
        <v>0</v>
      </c>
      <c r="BF480">
        <v>0</v>
      </c>
      <c r="BG480" t="s">
        <v>207</v>
      </c>
      <c r="BH480" t="s">
        <v>207</v>
      </c>
      <c r="BI480">
        <v>0</v>
      </c>
      <c r="BJ480">
        <v>0</v>
      </c>
      <c r="BK480">
        <v>0</v>
      </c>
      <c r="BL480">
        <v>0</v>
      </c>
      <c r="BM480">
        <v>0</v>
      </c>
      <c r="BN480">
        <v>0</v>
      </c>
      <c r="BO480" t="s">
        <v>206</v>
      </c>
      <c r="BP480">
        <v>0</v>
      </c>
      <c r="BQ480">
        <v>0</v>
      </c>
      <c r="BR480">
        <v>0</v>
      </c>
      <c r="BS480">
        <v>0</v>
      </c>
      <c r="BT480" t="s">
        <v>206</v>
      </c>
      <c r="BU480">
        <v>0</v>
      </c>
      <c r="BV480">
        <v>0</v>
      </c>
      <c r="BW480">
        <v>0</v>
      </c>
      <c r="BX480">
        <v>0</v>
      </c>
      <c r="BY480" t="s">
        <v>206</v>
      </c>
      <c r="BZ480">
        <v>0</v>
      </c>
      <c r="CA480">
        <v>0</v>
      </c>
      <c r="CB480">
        <v>438</v>
      </c>
      <c r="CC480">
        <v>0</v>
      </c>
      <c r="CD480" t="s">
        <v>206</v>
      </c>
      <c r="CE480">
        <v>0</v>
      </c>
      <c r="CF480">
        <v>0</v>
      </c>
      <c r="CG480">
        <v>486</v>
      </c>
      <c r="CH480">
        <v>0</v>
      </c>
      <c r="CI480" t="s">
        <v>206</v>
      </c>
      <c r="CJ480">
        <v>0</v>
      </c>
      <c r="CK480">
        <v>0</v>
      </c>
      <c r="CL480">
        <v>733</v>
      </c>
      <c r="CM480">
        <v>0</v>
      </c>
      <c r="CN480" t="s">
        <v>206</v>
      </c>
      <c r="CO480" t="s">
        <v>207</v>
      </c>
      <c r="CP480">
        <v>0</v>
      </c>
      <c r="CQ480">
        <v>0</v>
      </c>
      <c r="CR480">
        <v>0</v>
      </c>
      <c r="CS480">
        <v>291</v>
      </c>
      <c r="CT480">
        <v>1898</v>
      </c>
      <c r="CU480" t="s">
        <v>206</v>
      </c>
      <c r="CV480">
        <v>0</v>
      </c>
      <c r="CW480">
        <v>0</v>
      </c>
      <c r="CX480">
        <v>1380</v>
      </c>
      <c r="CY480">
        <v>7590</v>
      </c>
      <c r="CZ480" t="s">
        <v>219</v>
      </c>
      <c r="DA480">
        <f>Table1[[#This Row],[i- returnees internal present household]]+Table1[[#This Row],[k- abroad returnee household]]</f>
        <v>21</v>
      </c>
      <c r="DB480">
        <f>Table1[[#This Row],[i- returnees internal present individuals]]+Table1[[#This Row],[k- abroad returnee individuals]]</f>
        <v>104</v>
      </c>
      <c r="DC480" t="s">
        <v>219</v>
      </c>
      <c r="DD480">
        <v>21</v>
      </c>
      <c r="DE480">
        <v>104</v>
      </c>
      <c r="DF480">
        <v>0</v>
      </c>
      <c r="DG480">
        <v>0</v>
      </c>
      <c r="DH480" t="s">
        <v>207</v>
      </c>
      <c r="DI480" t="s">
        <v>207</v>
      </c>
      <c r="DJ480" t="s">
        <v>207</v>
      </c>
      <c r="DK480" t="s">
        <v>207</v>
      </c>
      <c r="DL480">
        <v>0</v>
      </c>
      <c r="DM480">
        <v>0</v>
      </c>
      <c r="DN480" t="s">
        <v>207</v>
      </c>
      <c r="DO480" t="s">
        <v>207</v>
      </c>
      <c r="DP480" t="s">
        <v>207</v>
      </c>
      <c r="DQ480" t="s">
        <v>207</v>
      </c>
      <c r="DR480">
        <v>0</v>
      </c>
      <c r="DS480">
        <v>0</v>
      </c>
      <c r="DT480" t="s">
        <v>207</v>
      </c>
      <c r="DU480" t="s">
        <v>207</v>
      </c>
      <c r="DV480" t="s">
        <v>207</v>
      </c>
      <c r="DW480" t="s">
        <v>207</v>
      </c>
      <c r="DX480">
        <v>0</v>
      </c>
      <c r="DY480">
        <v>0</v>
      </c>
      <c r="DZ480" t="s">
        <v>207</v>
      </c>
      <c r="EA480" t="s">
        <v>207</v>
      </c>
      <c r="EB480" t="s">
        <v>207</v>
      </c>
      <c r="EC480" t="s">
        <v>207</v>
      </c>
      <c r="ED480">
        <v>0</v>
      </c>
      <c r="EE480">
        <v>0</v>
      </c>
      <c r="EF480" t="s">
        <v>207</v>
      </c>
      <c r="EG480" t="s">
        <v>207</v>
      </c>
      <c r="EH480" t="s">
        <v>207</v>
      </c>
      <c r="EI480" t="s">
        <v>207</v>
      </c>
      <c r="EJ480">
        <v>21</v>
      </c>
      <c r="EK480">
        <v>104</v>
      </c>
      <c r="EL480" t="s">
        <v>206</v>
      </c>
      <c r="EM480">
        <v>0</v>
      </c>
      <c r="EN480">
        <v>0</v>
      </c>
      <c r="EO480">
        <v>0</v>
      </c>
      <c r="EP480">
        <v>0</v>
      </c>
      <c r="EQ480" t="s">
        <v>207</v>
      </c>
      <c r="ER480" t="s">
        <v>207</v>
      </c>
      <c r="ES480" t="s">
        <v>207</v>
      </c>
      <c r="ET480" t="s">
        <v>207</v>
      </c>
      <c r="EU480">
        <v>0</v>
      </c>
      <c r="EV480">
        <v>0</v>
      </c>
      <c r="EW480" t="s">
        <v>207</v>
      </c>
      <c r="EX480" t="s">
        <v>207</v>
      </c>
      <c r="EY480" t="s">
        <v>207</v>
      </c>
      <c r="EZ480" t="s">
        <v>207</v>
      </c>
      <c r="FA480">
        <v>0</v>
      </c>
      <c r="FB480">
        <v>0</v>
      </c>
      <c r="FC480" t="s">
        <v>207</v>
      </c>
      <c r="FD480" t="s">
        <v>207</v>
      </c>
      <c r="FE480" t="s">
        <v>207</v>
      </c>
      <c r="FF480" t="s">
        <v>207</v>
      </c>
      <c r="FG480">
        <v>0</v>
      </c>
      <c r="FH480">
        <v>0</v>
      </c>
      <c r="FI480" t="s">
        <v>207</v>
      </c>
      <c r="FJ480" t="s">
        <v>207</v>
      </c>
      <c r="FK480" t="s">
        <v>207</v>
      </c>
      <c r="FL480" t="s">
        <v>207</v>
      </c>
      <c r="FM480">
        <v>0</v>
      </c>
      <c r="FN480">
        <v>0</v>
      </c>
      <c r="FO480" t="s">
        <v>207</v>
      </c>
      <c r="FP480" t="s">
        <v>207</v>
      </c>
      <c r="FQ480" t="s">
        <v>207</v>
      </c>
      <c r="FR480" t="s">
        <v>207</v>
      </c>
      <c r="FS480">
        <v>0</v>
      </c>
      <c r="FT480">
        <v>0</v>
      </c>
      <c r="FU480">
        <v>0</v>
      </c>
      <c r="FV480">
        <v>0</v>
      </c>
      <c r="FW480">
        <v>0</v>
      </c>
      <c r="FX480">
        <v>0</v>
      </c>
      <c r="FY480">
        <v>0</v>
      </c>
      <c r="FZ480">
        <v>0</v>
      </c>
      <c r="GA480">
        <v>21</v>
      </c>
      <c r="GB480">
        <v>104</v>
      </c>
      <c r="GC480" t="s">
        <v>206</v>
      </c>
      <c r="GD480">
        <v>0</v>
      </c>
      <c r="GE480">
        <v>0</v>
      </c>
      <c r="GF480" t="s">
        <v>206</v>
      </c>
      <c r="GG480" t="s">
        <v>207</v>
      </c>
      <c r="GH480" t="s">
        <v>207</v>
      </c>
      <c r="GI480" t="s">
        <v>206</v>
      </c>
      <c r="GJ480" t="s">
        <v>207</v>
      </c>
      <c r="GK480" t="s">
        <v>206</v>
      </c>
      <c r="GL480">
        <v>0</v>
      </c>
      <c r="GM480">
        <v>0</v>
      </c>
      <c r="GN480" t="s">
        <v>219</v>
      </c>
      <c r="GO480" t="s">
        <v>212</v>
      </c>
      <c r="GP480" t="s">
        <v>212</v>
      </c>
      <c r="GQ480" t="s">
        <v>211</v>
      </c>
      <c r="GR480" t="s">
        <v>1724</v>
      </c>
    </row>
    <row r="481" spans="1:200" x14ac:dyDescent="0.2">
      <c r="A481" t="s">
        <v>261</v>
      </c>
      <c r="B481" t="s">
        <v>262</v>
      </c>
      <c r="C481" t="s">
        <v>361</v>
      </c>
      <c r="D481" t="s">
        <v>362</v>
      </c>
      <c r="E481" t="s">
        <v>1727</v>
      </c>
      <c r="F481" t="s">
        <v>1728</v>
      </c>
      <c r="G481">
        <v>9</v>
      </c>
      <c r="H481">
        <v>9</v>
      </c>
      <c r="I481" t="s">
        <v>219</v>
      </c>
      <c r="J481">
        <v>170</v>
      </c>
      <c r="K481">
        <v>785</v>
      </c>
      <c r="L481">
        <v>22</v>
      </c>
      <c r="M481">
        <v>117</v>
      </c>
      <c r="N481" t="s">
        <v>262</v>
      </c>
      <c r="O481" t="s">
        <v>362</v>
      </c>
      <c r="P481">
        <v>64</v>
      </c>
      <c r="Q481">
        <v>345</v>
      </c>
      <c r="R481" t="s">
        <v>262</v>
      </c>
      <c r="S481" t="s">
        <v>524</v>
      </c>
      <c r="T481">
        <v>13</v>
      </c>
      <c r="U481">
        <v>48</v>
      </c>
      <c r="V481" t="s">
        <v>253</v>
      </c>
      <c r="W481" t="s">
        <v>254</v>
      </c>
      <c r="X481">
        <v>6</v>
      </c>
      <c r="Y481">
        <v>15</v>
      </c>
      <c r="Z481" t="s">
        <v>207</v>
      </c>
      <c r="AA481" t="s">
        <v>207</v>
      </c>
      <c r="AB481">
        <v>0</v>
      </c>
      <c r="AC481">
        <v>0</v>
      </c>
      <c r="AD481" t="s">
        <v>207</v>
      </c>
      <c r="AE481" t="s">
        <v>207</v>
      </c>
      <c r="AF481">
        <v>0</v>
      </c>
      <c r="AG481">
        <v>0</v>
      </c>
      <c r="AH481" t="s">
        <v>207</v>
      </c>
      <c r="AI481" t="s">
        <v>207</v>
      </c>
      <c r="AJ481">
        <v>65</v>
      </c>
      <c r="AK481">
        <v>260</v>
      </c>
      <c r="AL481" t="s">
        <v>219</v>
      </c>
      <c r="AM481">
        <v>24</v>
      </c>
      <c r="AN481">
        <v>73</v>
      </c>
      <c r="AO481">
        <v>0</v>
      </c>
      <c r="AP481">
        <v>0</v>
      </c>
      <c r="AQ481" t="s">
        <v>207</v>
      </c>
      <c r="AR481" t="s">
        <v>207</v>
      </c>
      <c r="AS481">
        <v>9</v>
      </c>
      <c r="AT481">
        <v>22</v>
      </c>
      <c r="AU481" t="s">
        <v>281</v>
      </c>
      <c r="AV481" t="s">
        <v>484</v>
      </c>
      <c r="AW481">
        <v>6</v>
      </c>
      <c r="AX481">
        <v>15</v>
      </c>
      <c r="AY481" t="s">
        <v>281</v>
      </c>
      <c r="AZ481" t="s">
        <v>484</v>
      </c>
      <c r="BA481">
        <v>0</v>
      </c>
      <c r="BB481">
        <v>0</v>
      </c>
      <c r="BC481" t="s">
        <v>207</v>
      </c>
      <c r="BD481" t="s">
        <v>207</v>
      </c>
      <c r="BE481">
        <v>0</v>
      </c>
      <c r="BF481">
        <v>0</v>
      </c>
      <c r="BG481" t="s">
        <v>207</v>
      </c>
      <c r="BH481" t="s">
        <v>207</v>
      </c>
      <c r="BI481">
        <v>9</v>
      </c>
      <c r="BJ481">
        <v>36</v>
      </c>
      <c r="BK481">
        <v>117</v>
      </c>
      <c r="BL481">
        <v>0</v>
      </c>
      <c r="BM481">
        <v>0</v>
      </c>
      <c r="BN481">
        <v>0</v>
      </c>
      <c r="BO481" t="s">
        <v>206</v>
      </c>
      <c r="BP481">
        <v>345</v>
      </c>
      <c r="BQ481">
        <v>0</v>
      </c>
      <c r="BR481">
        <v>0</v>
      </c>
      <c r="BS481">
        <v>0</v>
      </c>
      <c r="BT481" t="s">
        <v>206</v>
      </c>
      <c r="BU481">
        <v>28</v>
      </c>
      <c r="BV481">
        <v>0</v>
      </c>
      <c r="BW481">
        <v>0</v>
      </c>
      <c r="BX481">
        <v>20</v>
      </c>
      <c r="BY481" t="s">
        <v>206</v>
      </c>
      <c r="BZ481">
        <v>0</v>
      </c>
      <c r="CA481">
        <v>0</v>
      </c>
      <c r="CB481">
        <v>0</v>
      </c>
      <c r="CC481">
        <v>15</v>
      </c>
      <c r="CD481" t="s">
        <v>206</v>
      </c>
      <c r="CE481">
        <v>0</v>
      </c>
      <c r="CF481">
        <v>0</v>
      </c>
      <c r="CG481">
        <v>0</v>
      </c>
      <c r="CH481">
        <v>0</v>
      </c>
      <c r="CI481" t="s">
        <v>206</v>
      </c>
      <c r="CJ481">
        <v>0</v>
      </c>
      <c r="CK481">
        <v>0</v>
      </c>
      <c r="CL481">
        <v>0</v>
      </c>
      <c r="CM481">
        <v>0</v>
      </c>
      <c r="CN481" t="s">
        <v>206</v>
      </c>
      <c r="CO481" t="s">
        <v>207</v>
      </c>
      <c r="CP481">
        <v>0</v>
      </c>
      <c r="CQ481">
        <v>0</v>
      </c>
      <c r="CR481">
        <v>0</v>
      </c>
      <c r="CS481">
        <v>170</v>
      </c>
      <c r="CT481">
        <v>785</v>
      </c>
      <c r="CU481" t="s">
        <v>219</v>
      </c>
      <c r="CV481">
        <v>13</v>
      </c>
      <c r="CW481">
        <v>75</v>
      </c>
      <c r="CX481">
        <v>1613</v>
      </c>
      <c r="CY481">
        <v>8065</v>
      </c>
      <c r="CZ481" t="s">
        <v>219</v>
      </c>
      <c r="DA481">
        <f>Table1[[#This Row],[i- returnees internal present household]]+Table1[[#This Row],[k- abroad returnee household]]</f>
        <v>649</v>
      </c>
      <c r="DB481">
        <f>Table1[[#This Row],[i- returnees internal present individuals]]+Table1[[#This Row],[k- abroad returnee individuals]]</f>
        <v>3425</v>
      </c>
      <c r="DC481" t="s">
        <v>219</v>
      </c>
      <c r="DD481">
        <v>488</v>
      </c>
      <c r="DE481">
        <v>2618</v>
      </c>
      <c r="DF481">
        <v>0</v>
      </c>
      <c r="DG481">
        <v>0</v>
      </c>
      <c r="DH481" t="s">
        <v>207</v>
      </c>
      <c r="DI481" t="s">
        <v>207</v>
      </c>
      <c r="DJ481" t="s">
        <v>207</v>
      </c>
      <c r="DK481" t="s">
        <v>207</v>
      </c>
      <c r="DL481">
        <v>0</v>
      </c>
      <c r="DM481">
        <v>0</v>
      </c>
      <c r="DN481" t="s">
        <v>207</v>
      </c>
      <c r="DO481" t="s">
        <v>207</v>
      </c>
      <c r="DP481" t="s">
        <v>207</v>
      </c>
      <c r="DQ481" t="s">
        <v>207</v>
      </c>
      <c r="DR481">
        <v>140</v>
      </c>
      <c r="DS481">
        <v>757</v>
      </c>
      <c r="DT481" t="s">
        <v>262</v>
      </c>
      <c r="DU481" t="s">
        <v>362</v>
      </c>
      <c r="DV481" t="s">
        <v>210</v>
      </c>
      <c r="DW481" t="s">
        <v>207</v>
      </c>
      <c r="DX481">
        <v>135</v>
      </c>
      <c r="DY481">
        <v>737</v>
      </c>
      <c r="DZ481" t="s">
        <v>262</v>
      </c>
      <c r="EA481" t="s">
        <v>362</v>
      </c>
      <c r="EB481" t="s">
        <v>210</v>
      </c>
      <c r="EC481" t="s">
        <v>207</v>
      </c>
      <c r="ED481">
        <v>147</v>
      </c>
      <c r="EE481">
        <v>796</v>
      </c>
      <c r="EF481" t="s">
        <v>262</v>
      </c>
      <c r="EG481" t="s">
        <v>362</v>
      </c>
      <c r="EH481" t="s">
        <v>210</v>
      </c>
      <c r="EI481" t="s">
        <v>207</v>
      </c>
      <c r="EJ481">
        <v>66</v>
      </c>
      <c r="EK481">
        <v>328</v>
      </c>
      <c r="EL481" t="s">
        <v>219</v>
      </c>
      <c r="EM481">
        <v>161</v>
      </c>
      <c r="EN481">
        <v>807</v>
      </c>
      <c r="EO481">
        <v>0</v>
      </c>
      <c r="EP481">
        <v>0</v>
      </c>
      <c r="EQ481" t="s">
        <v>207</v>
      </c>
      <c r="ER481" t="s">
        <v>207</v>
      </c>
      <c r="ES481" t="s">
        <v>207</v>
      </c>
      <c r="ET481" t="s">
        <v>207</v>
      </c>
      <c r="EU481">
        <v>17</v>
      </c>
      <c r="EV481">
        <v>100</v>
      </c>
      <c r="EW481" t="s">
        <v>281</v>
      </c>
      <c r="EX481" t="s">
        <v>745</v>
      </c>
      <c r="EY481" t="s">
        <v>210</v>
      </c>
      <c r="EZ481" t="s">
        <v>207</v>
      </c>
      <c r="FA481">
        <v>29</v>
      </c>
      <c r="FB481">
        <v>153</v>
      </c>
      <c r="FC481" t="s">
        <v>281</v>
      </c>
      <c r="FD481" t="s">
        <v>484</v>
      </c>
      <c r="FE481" t="s">
        <v>210</v>
      </c>
      <c r="FF481" t="s">
        <v>207</v>
      </c>
      <c r="FG481">
        <v>46</v>
      </c>
      <c r="FH481">
        <v>238</v>
      </c>
      <c r="FI481" t="s">
        <v>281</v>
      </c>
      <c r="FJ481" t="s">
        <v>484</v>
      </c>
      <c r="FK481" t="s">
        <v>210</v>
      </c>
      <c r="FL481" t="s">
        <v>207</v>
      </c>
      <c r="FM481">
        <v>27</v>
      </c>
      <c r="FN481">
        <v>140</v>
      </c>
      <c r="FO481" t="s">
        <v>281</v>
      </c>
      <c r="FP481" t="s">
        <v>672</v>
      </c>
      <c r="FQ481" t="s">
        <v>210</v>
      </c>
      <c r="FR481" t="s">
        <v>207</v>
      </c>
      <c r="FS481">
        <v>42</v>
      </c>
      <c r="FT481">
        <v>176</v>
      </c>
      <c r="FU481">
        <v>190</v>
      </c>
      <c r="FV481">
        <v>1173</v>
      </c>
      <c r="FW481">
        <v>187</v>
      </c>
      <c r="FX481">
        <v>1008</v>
      </c>
      <c r="FY481">
        <v>164</v>
      </c>
      <c r="FZ481">
        <v>740</v>
      </c>
      <c r="GA481">
        <v>108</v>
      </c>
      <c r="GB481">
        <v>504</v>
      </c>
      <c r="GC481" t="s">
        <v>219</v>
      </c>
      <c r="GD481">
        <v>345</v>
      </c>
      <c r="GE481">
        <v>1653</v>
      </c>
      <c r="GF481" t="s">
        <v>219</v>
      </c>
      <c r="GG481" t="s">
        <v>262</v>
      </c>
      <c r="GH481" t="s">
        <v>362</v>
      </c>
      <c r="GI481" t="s">
        <v>219</v>
      </c>
      <c r="GJ481" t="s">
        <v>281</v>
      </c>
      <c r="GK481" t="s">
        <v>219</v>
      </c>
      <c r="GL481">
        <v>16</v>
      </c>
      <c r="GM481">
        <v>73</v>
      </c>
      <c r="GN481" t="s">
        <v>219</v>
      </c>
      <c r="GO481" t="s">
        <v>211</v>
      </c>
      <c r="GP481" t="s">
        <v>212</v>
      </c>
      <c r="GQ481" t="s">
        <v>212</v>
      </c>
      <c r="GR481" t="s">
        <v>220</v>
      </c>
    </row>
    <row r="482" spans="1:200" x14ac:dyDescent="0.2">
      <c r="A482" t="s">
        <v>202</v>
      </c>
      <c r="B482" t="s">
        <v>203</v>
      </c>
      <c r="C482" t="s">
        <v>828</v>
      </c>
      <c r="D482" t="s">
        <v>287</v>
      </c>
      <c r="E482" t="s">
        <v>1729</v>
      </c>
      <c r="F482" t="s">
        <v>1730</v>
      </c>
      <c r="G482">
        <v>9</v>
      </c>
      <c r="H482">
        <v>9</v>
      </c>
      <c r="I482" t="s">
        <v>219</v>
      </c>
      <c r="J482">
        <v>308</v>
      </c>
      <c r="K482">
        <v>1588</v>
      </c>
      <c r="L482">
        <v>69</v>
      </c>
      <c r="M482">
        <v>477</v>
      </c>
      <c r="N482" t="s">
        <v>203</v>
      </c>
      <c r="O482" t="s">
        <v>286</v>
      </c>
      <c r="P482">
        <v>80</v>
      </c>
      <c r="Q482">
        <v>407</v>
      </c>
      <c r="R482" t="s">
        <v>203</v>
      </c>
      <c r="S482" t="s">
        <v>286</v>
      </c>
      <c r="T482">
        <v>43</v>
      </c>
      <c r="U482">
        <v>205</v>
      </c>
      <c r="V482" t="s">
        <v>203</v>
      </c>
      <c r="W482" t="s">
        <v>467</v>
      </c>
      <c r="X482">
        <v>56</v>
      </c>
      <c r="Y482">
        <v>212</v>
      </c>
      <c r="Z482" t="s">
        <v>203</v>
      </c>
      <c r="AA482" t="s">
        <v>469</v>
      </c>
      <c r="AB482">
        <v>13</v>
      </c>
      <c r="AC482">
        <v>68</v>
      </c>
      <c r="AD482" t="s">
        <v>203</v>
      </c>
      <c r="AE482" t="s">
        <v>469</v>
      </c>
      <c r="AF482">
        <v>47</v>
      </c>
      <c r="AG482">
        <v>219</v>
      </c>
      <c r="AH482" t="s">
        <v>203</v>
      </c>
      <c r="AI482" t="s">
        <v>469</v>
      </c>
      <c r="AJ482">
        <v>0</v>
      </c>
      <c r="AK482">
        <v>0</v>
      </c>
      <c r="AL482" t="s">
        <v>219</v>
      </c>
      <c r="AM482">
        <v>81</v>
      </c>
      <c r="AN482">
        <v>498</v>
      </c>
      <c r="AO482">
        <v>27</v>
      </c>
      <c r="AP482">
        <v>162</v>
      </c>
      <c r="AQ482" t="s">
        <v>277</v>
      </c>
      <c r="AR482" t="s">
        <v>471</v>
      </c>
      <c r="AS482">
        <v>10</v>
      </c>
      <c r="AT482">
        <v>64</v>
      </c>
      <c r="AU482" t="s">
        <v>277</v>
      </c>
      <c r="AV482" t="s">
        <v>471</v>
      </c>
      <c r="AW482">
        <v>24</v>
      </c>
      <c r="AX482">
        <v>129</v>
      </c>
      <c r="AY482" t="s">
        <v>277</v>
      </c>
      <c r="AZ482" t="s">
        <v>471</v>
      </c>
      <c r="BA482">
        <v>11</v>
      </c>
      <c r="BB482">
        <v>51</v>
      </c>
      <c r="BC482" t="s">
        <v>277</v>
      </c>
      <c r="BD482" t="s">
        <v>471</v>
      </c>
      <c r="BE482">
        <v>9</v>
      </c>
      <c r="BF482">
        <v>92</v>
      </c>
      <c r="BG482" t="s">
        <v>277</v>
      </c>
      <c r="BH482" t="s">
        <v>471</v>
      </c>
      <c r="BI482">
        <v>0</v>
      </c>
      <c r="BJ482">
        <v>0</v>
      </c>
      <c r="BK482">
        <v>477</v>
      </c>
      <c r="BL482">
        <v>0</v>
      </c>
      <c r="BM482">
        <v>0</v>
      </c>
      <c r="BN482">
        <v>0</v>
      </c>
      <c r="BO482" t="s">
        <v>206</v>
      </c>
      <c r="BP482">
        <v>284</v>
      </c>
      <c r="BQ482">
        <v>0</v>
      </c>
      <c r="BR482">
        <v>0</v>
      </c>
      <c r="BS482">
        <v>123</v>
      </c>
      <c r="BT482" t="s">
        <v>206</v>
      </c>
      <c r="BU482">
        <v>156</v>
      </c>
      <c r="BV482">
        <v>0</v>
      </c>
      <c r="BW482">
        <v>0</v>
      </c>
      <c r="BX482">
        <v>49</v>
      </c>
      <c r="BY482" t="s">
        <v>206</v>
      </c>
      <c r="BZ482">
        <v>114</v>
      </c>
      <c r="CA482">
        <v>0</v>
      </c>
      <c r="CB482">
        <v>0</v>
      </c>
      <c r="CC482">
        <v>98</v>
      </c>
      <c r="CD482" t="s">
        <v>206</v>
      </c>
      <c r="CE482">
        <v>29</v>
      </c>
      <c r="CF482">
        <v>0</v>
      </c>
      <c r="CG482">
        <v>0</v>
      </c>
      <c r="CH482">
        <v>39</v>
      </c>
      <c r="CI482" t="s">
        <v>206</v>
      </c>
      <c r="CJ482">
        <v>149</v>
      </c>
      <c r="CK482">
        <v>0</v>
      </c>
      <c r="CL482">
        <v>0</v>
      </c>
      <c r="CM482">
        <v>70</v>
      </c>
      <c r="CN482" t="s">
        <v>206</v>
      </c>
      <c r="CO482" t="s">
        <v>207</v>
      </c>
      <c r="CP482">
        <v>0</v>
      </c>
      <c r="CQ482">
        <v>0</v>
      </c>
      <c r="CR482">
        <v>0</v>
      </c>
      <c r="CS482">
        <v>308</v>
      </c>
      <c r="CT482">
        <v>1588</v>
      </c>
      <c r="CU482" t="s">
        <v>219</v>
      </c>
      <c r="CV482">
        <v>200</v>
      </c>
      <c r="CW482">
        <v>1000</v>
      </c>
      <c r="CX482">
        <v>3583</v>
      </c>
      <c r="CY482">
        <v>19708</v>
      </c>
      <c r="CZ482" t="s">
        <v>219</v>
      </c>
      <c r="DA482">
        <f>Table1[[#This Row],[i- returnees internal present household]]+Table1[[#This Row],[k- abroad returnee household]]</f>
        <v>1249</v>
      </c>
      <c r="DB482">
        <f>Table1[[#This Row],[i- returnees internal present individuals]]+Table1[[#This Row],[k- abroad returnee individuals]]</f>
        <v>6652</v>
      </c>
      <c r="DC482" t="s">
        <v>219</v>
      </c>
      <c r="DD482">
        <v>969</v>
      </c>
      <c r="DE482">
        <v>5939</v>
      </c>
      <c r="DF482">
        <v>368</v>
      </c>
      <c r="DG482">
        <v>2407</v>
      </c>
      <c r="DH482" t="s">
        <v>203</v>
      </c>
      <c r="DI482" t="s">
        <v>467</v>
      </c>
      <c r="DJ482" t="s">
        <v>210</v>
      </c>
      <c r="DK482" t="s">
        <v>207</v>
      </c>
      <c r="DL482">
        <v>262</v>
      </c>
      <c r="DM482">
        <v>1517</v>
      </c>
      <c r="DN482" t="s">
        <v>203</v>
      </c>
      <c r="DO482" t="s">
        <v>467</v>
      </c>
      <c r="DP482" t="s">
        <v>210</v>
      </c>
      <c r="DQ482" t="s">
        <v>207</v>
      </c>
      <c r="DR482">
        <v>58</v>
      </c>
      <c r="DS482">
        <v>320</v>
      </c>
      <c r="DT482" t="s">
        <v>203</v>
      </c>
      <c r="DU482" t="s">
        <v>286</v>
      </c>
      <c r="DV482" t="s">
        <v>210</v>
      </c>
      <c r="DW482" t="s">
        <v>207</v>
      </c>
      <c r="DX482">
        <v>105</v>
      </c>
      <c r="DY482">
        <v>540</v>
      </c>
      <c r="DZ482" t="s">
        <v>203</v>
      </c>
      <c r="EA482" t="s">
        <v>287</v>
      </c>
      <c r="EB482" t="s">
        <v>210</v>
      </c>
      <c r="EC482" t="s">
        <v>207</v>
      </c>
      <c r="ED482">
        <v>40</v>
      </c>
      <c r="EE482">
        <v>120</v>
      </c>
      <c r="EF482" t="s">
        <v>253</v>
      </c>
      <c r="EG482" t="s">
        <v>254</v>
      </c>
      <c r="EH482" t="s">
        <v>210</v>
      </c>
      <c r="EI482" t="s">
        <v>207</v>
      </c>
      <c r="EJ482">
        <v>136</v>
      </c>
      <c r="EK482">
        <v>1035</v>
      </c>
      <c r="EL482" t="s">
        <v>219</v>
      </c>
      <c r="EM482">
        <v>280</v>
      </c>
      <c r="EN482">
        <v>713</v>
      </c>
      <c r="EO482">
        <v>14</v>
      </c>
      <c r="EP482">
        <v>66</v>
      </c>
      <c r="EQ482" t="s">
        <v>277</v>
      </c>
      <c r="ER482" t="s">
        <v>471</v>
      </c>
      <c r="ES482" t="s">
        <v>210</v>
      </c>
      <c r="ET482" t="s">
        <v>207</v>
      </c>
      <c r="EU482">
        <v>9</v>
      </c>
      <c r="EV482">
        <v>57</v>
      </c>
      <c r="EW482" t="s">
        <v>277</v>
      </c>
      <c r="EX482" t="s">
        <v>471</v>
      </c>
      <c r="EY482" t="s">
        <v>210</v>
      </c>
      <c r="EZ482" t="s">
        <v>207</v>
      </c>
      <c r="FA482">
        <v>7</v>
      </c>
      <c r="FB482">
        <v>45</v>
      </c>
      <c r="FC482" t="s">
        <v>277</v>
      </c>
      <c r="FD482" t="s">
        <v>471</v>
      </c>
      <c r="FE482" t="s">
        <v>210</v>
      </c>
      <c r="FF482" t="s">
        <v>207</v>
      </c>
      <c r="FG482">
        <v>17</v>
      </c>
      <c r="FH482">
        <v>41</v>
      </c>
      <c r="FI482" t="s">
        <v>277</v>
      </c>
      <c r="FJ482" t="s">
        <v>471</v>
      </c>
      <c r="FK482" t="s">
        <v>210</v>
      </c>
      <c r="FL482" t="s">
        <v>207</v>
      </c>
      <c r="FM482">
        <v>72</v>
      </c>
      <c r="FN482">
        <v>159</v>
      </c>
      <c r="FO482" t="s">
        <v>277</v>
      </c>
      <c r="FP482" t="s">
        <v>471</v>
      </c>
      <c r="FQ482" t="s">
        <v>210</v>
      </c>
      <c r="FR482" t="s">
        <v>207</v>
      </c>
      <c r="FS482">
        <v>161</v>
      </c>
      <c r="FT482">
        <v>345</v>
      </c>
      <c r="FU482">
        <v>210</v>
      </c>
      <c r="FV482">
        <v>1164</v>
      </c>
      <c r="FW482">
        <v>261</v>
      </c>
      <c r="FX482">
        <v>1445</v>
      </c>
      <c r="FY482">
        <v>481</v>
      </c>
      <c r="FZ482">
        <v>2663</v>
      </c>
      <c r="GA482">
        <v>297</v>
      </c>
      <c r="GB482">
        <v>1380</v>
      </c>
      <c r="GC482" t="s">
        <v>219</v>
      </c>
      <c r="GD482">
        <v>177</v>
      </c>
      <c r="GE482">
        <v>892</v>
      </c>
      <c r="GF482" t="s">
        <v>219</v>
      </c>
      <c r="GG482" t="s">
        <v>203</v>
      </c>
      <c r="GH482" t="s">
        <v>286</v>
      </c>
      <c r="GI482" t="s">
        <v>219</v>
      </c>
      <c r="GJ482" t="s">
        <v>277</v>
      </c>
      <c r="GK482" t="s">
        <v>219</v>
      </c>
      <c r="GL482">
        <v>83</v>
      </c>
      <c r="GM482">
        <v>379</v>
      </c>
      <c r="GN482" t="s">
        <v>219</v>
      </c>
      <c r="GO482" t="s">
        <v>211</v>
      </c>
      <c r="GP482" t="s">
        <v>212</v>
      </c>
      <c r="GQ482" t="s">
        <v>211</v>
      </c>
      <c r="GR482" t="s">
        <v>220</v>
      </c>
    </row>
    <row r="483" spans="1:200" x14ac:dyDescent="0.2">
      <c r="A483" t="s">
        <v>261</v>
      </c>
      <c r="B483" t="s">
        <v>262</v>
      </c>
      <c r="C483" t="s">
        <v>370</v>
      </c>
      <c r="D483" t="s">
        <v>371</v>
      </c>
      <c r="E483" t="s">
        <v>1733</v>
      </c>
      <c r="F483" t="s">
        <v>1734</v>
      </c>
      <c r="G483">
        <v>9</v>
      </c>
      <c r="H483">
        <v>9</v>
      </c>
      <c r="I483" t="s">
        <v>219</v>
      </c>
      <c r="J483">
        <v>163</v>
      </c>
      <c r="K483">
        <v>512</v>
      </c>
      <c r="L483">
        <v>40</v>
      </c>
      <c r="M483">
        <v>121</v>
      </c>
      <c r="N483" t="s">
        <v>262</v>
      </c>
      <c r="O483" t="s">
        <v>371</v>
      </c>
      <c r="P483">
        <v>0</v>
      </c>
      <c r="Q483">
        <v>0</v>
      </c>
      <c r="R483" t="s">
        <v>207</v>
      </c>
      <c r="S483" t="s">
        <v>207</v>
      </c>
      <c r="T483">
        <v>0</v>
      </c>
      <c r="U483">
        <v>0</v>
      </c>
      <c r="V483" t="s">
        <v>207</v>
      </c>
      <c r="W483" t="s">
        <v>207</v>
      </c>
      <c r="X483">
        <v>0</v>
      </c>
      <c r="Y483">
        <v>0</v>
      </c>
      <c r="Z483" t="s">
        <v>207</v>
      </c>
      <c r="AA483" t="s">
        <v>207</v>
      </c>
      <c r="AB483">
        <v>113</v>
      </c>
      <c r="AC483">
        <v>303</v>
      </c>
      <c r="AD483" t="s">
        <v>262</v>
      </c>
      <c r="AE483" t="s">
        <v>371</v>
      </c>
      <c r="AF483">
        <v>10</v>
      </c>
      <c r="AG483">
        <v>88</v>
      </c>
      <c r="AH483" t="s">
        <v>262</v>
      </c>
      <c r="AI483" t="s">
        <v>371</v>
      </c>
      <c r="AJ483">
        <v>0</v>
      </c>
      <c r="AK483">
        <v>0</v>
      </c>
      <c r="AL483" t="s">
        <v>206</v>
      </c>
      <c r="AM483">
        <v>0</v>
      </c>
      <c r="AN483">
        <v>0</v>
      </c>
      <c r="AO483">
        <v>0</v>
      </c>
      <c r="AP483">
        <v>0</v>
      </c>
      <c r="AQ483" t="s">
        <v>207</v>
      </c>
      <c r="AR483" t="s">
        <v>207</v>
      </c>
      <c r="AS483">
        <v>0</v>
      </c>
      <c r="AT483">
        <v>0</v>
      </c>
      <c r="AU483" t="s">
        <v>207</v>
      </c>
      <c r="AV483" t="s">
        <v>207</v>
      </c>
      <c r="AW483">
        <v>0</v>
      </c>
      <c r="AX483">
        <v>0</v>
      </c>
      <c r="AY483" t="s">
        <v>207</v>
      </c>
      <c r="AZ483" t="s">
        <v>207</v>
      </c>
      <c r="BA483">
        <v>0</v>
      </c>
      <c r="BB483">
        <v>0</v>
      </c>
      <c r="BC483" t="s">
        <v>207</v>
      </c>
      <c r="BD483" t="s">
        <v>207</v>
      </c>
      <c r="BE483">
        <v>0</v>
      </c>
      <c r="BF483">
        <v>0</v>
      </c>
      <c r="BG483" t="s">
        <v>207</v>
      </c>
      <c r="BH483" t="s">
        <v>207</v>
      </c>
      <c r="BI483">
        <v>0</v>
      </c>
      <c r="BJ483">
        <v>0</v>
      </c>
      <c r="BK483">
        <v>121</v>
      </c>
      <c r="BL483">
        <v>0</v>
      </c>
      <c r="BM483">
        <v>0</v>
      </c>
      <c r="BN483">
        <v>0</v>
      </c>
      <c r="BO483" t="s">
        <v>206</v>
      </c>
      <c r="BP483">
        <v>0</v>
      </c>
      <c r="BQ483">
        <v>0</v>
      </c>
      <c r="BR483">
        <v>0</v>
      </c>
      <c r="BS483">
        <v>0</v>
      </c>
      <c r="BT483" t="s">
        <v>206</v>
      </c>
      <c r="BU483">
        <v>0</v>
      </c>
      <c r="BV483">
        <v>0</v>
      </c>
      <c r="BW483">
        <v>0</v>
      </c>
      <c r="BX483">
        <v>0</v>
      </c>
      <c r="BY483" t="s">
        <v>206</v>
      </c>
      <c r="BZ483">
        <v>0</v>
      </c>
      <c r="CA483">
        <v>0</v>
      </c>
      <c r="CB483">
        <v>0</v>
      </c>
      <c r="CC483">
        <v>0</v>
      </c>
      <c r="CD483" t="s">
        <v>206</v>
      </c>
      <c r="CE483">
        <v>0</v>
      </c>
      <c r="CF483">
        <v>0</v>
      </c>
      <c r="CG483">
        <v>303</v>
      </c>
      <c r="CH483">
        <v>0</v>
      </c>
      <c r="CI483" t="s">
        <v>206</v>
      </c>
      <c r="CJ483">
        <v>0</v>
      </c>
      <c r="CK483">
        <v>0</v>
      </c>
      <c r="CL483">
        <v>88</v>
      </c>
      <c r="CM483">
        <v>0</v>
      </c>
      <c r="CN483" t="s">
        <v>206</v>
      </c>
      <c r="CO483" t="s">
        <v>207</v>
      </c>
      <c r="CP483">
        <v>0</v>
      </c>
      <c r="CQ483">
        <v>0</v>
      </c>
      <c r="CR483">
        <v>0</v>
      </c>
      <c r="CS483">
        <v>163</v>
      </c>
      <c r="CT483">
        <v>512</v>
      </c>
      <c r="CU483" t="s">
        <v>206</v>
      </c>
      <c r="CV483">
        <v>0</v>
      </c>
      <c r="CW483">
        <v>0</v>
      </c>
      <c r="CX483">
        <v>870</v>
      </c>
      <c r="CY483">
        <v>5018</v>
      </c>
      <c r="CZ483" t="s">
        <v>219</v>
      </c>
      <c r="DA483">
        <f>Table1[[#This Row],[i- returnees internal present household]]+Table1[[#This Row],[k- abroad returnee household]]</f>
        <v>58</v>
      </c>
      <c r="DB483">
        <f>Table1[[#This Row],[i- returnees internal present individuals]]+Table1[[#This Row],[k- abroad returnee individuals]]</f>
        <v>247</v>
      </c>
      <c r="DC483" t="s">
        <v>219</v>
      </c>
      <c r="DD483">
        <v>53</v>
      </c>
      <c r="DE483">
        <v>232</v>
      </c>
      <c r="DF483">
        <v>10</v>
      </c>
      <c r="DG483">
        <v>49</v>
      </c>
      <c r="DH483" t="s">
        <v>262</v>
      </c>
      <c r="DI483" t="s">
        <v>371</v>
      </c>
      <c r="DJ483" t="s">
        <v>210</v>
      </c>
      <c r="DK483" t="s">
        <v>207</v>
      </c>
      <c r="DL483">
        <v>0</v>
      </c>
      <c r="DM483">
        <v>0</v>
      </c>
      <c r="DN483" t="s">
        <v>207</v>
      </c>
      <c r="DO483" t="s">
        <v>207</v>
      </c>
      <c r="DP483" t="s">
        <v>207</v>
      </c>
      <c r="DQ483" t="s">
        <v>207</v>
      </c>
      <c r="DR483">
        <v>0</v>
      </c>
      <c r="DS483">
        <v>0</v>
      </c>
      <c r="DT483" t="s">
        <v>207</v>
      </c>
      <c r="DU483" t="s">
        <v>207</v>
      </c>
      <c r="DV483" t="s">
        <v>207</v>
      </c>
      <c r="DW483" t="s">
        <v>207</v>
      </c>
      <c r="DX483">
        <v>20</v>
      </c>
      <c r="DY483">
        <v>82</v>
      </c>
      <c r="DZ483" t="s">
        <v>262</v>
      </c>
      <c r="EA483" t="s">
        <v>371</v>
      </c>
      <c r="EB483" t="s">
        <v>242</v>
      </c>
      <c r="EC483" t="s">
        <v>207</v>
      </c>
      <c r="ED483">
        <v>9</v>
      </c>
      <c r="EE483">
        <v>31</v>
      </c>
      <c r="EF483" t="s">
        <v>262</v>
      </c>
      <c r="EG483" t="s">
        <v>371</v>
      </c>
      <c r="EH483" t="s">
        <v>364</v>
      </c>
      <c r="EI483" t="s">
        <v>207</v>
      </c>
      <c r="EJ483">
        <v>14</v>
      </c>
      <c r="EK483">
        <v>70</v>
      </c>
      <c r="EL483" t="s">
        <v>219</v>
      </c>
      <c r="EM483">
        <v>5</v>
      </c>
      <c r="EN483">
        <v>15</v>
      </c>
      <c r="EO483">
        <v>0</v>
      </c>
      <c r="EP483">
        <v>0</v>
      </c>
      <c r="EQ483" t="s">
        <v>207</v>
      </c>
      <c r="ER483" t="s">
        <v>207</v>
      </c>
      <c r="ES483" t="s">
        <v>207</v>
      </c>
      <c r="ET483" t="s">
        <v>207</v>
      </c>
      <c r="EU483">
        <v>0</v>
      </c>
      <c r="EV483">
        <v>0</v>
      </c>
      <c r="EW483" t="s">
        <v>207</v>
      </c>
      <c r="EX483" t="s">
        <v>207</v>
      </c>
      <c r="EY483" t="s">
        <v>207</v>
      </c>
      <c r="EZ483" t="s">
        <v>207</v>
      </c>
      <c r="FA483">
        <v>0</v>
      </c>
      <c r="FB483">
        <v>0</v>
      </c>
      <c r="FC483" t="s">
        <v>207</v>
      </c>
      <c r="FD483" t="s">
        <v>207</v>
      </c>
      <c r="FE483" t="s">
        <v>207</v>
      </c>
      <c r="FF483" t="s">
        <v>207</v>
      </c>
      <c r="FG483">
        <v>0</v>
      </c>
      <c r="FH483">
        <v>0</v>
      </c>
      <c r="FI483" t="s">
        <v>207</v>
      </c>
      <c r="FJ483" t="s">
        <v>207</v>
      </c>
      <c r="FK483" t="s">
        <v>207</v>
      </c>
      <c r="FL483" t="s">
        <v>207</v>
      </c>
      <c r="FM483">
        <v>0</v>
      </c>
      <c r="FN483">
        <v>0</v>
      </c>
      <c r="FO483" t="s">
        <v>207</v>
      </c>
      <c r="FP483" t="s">
        <v>207</v>
      </c>
      <c r="FQ483" t="s">
        <v>207</v>
      </c>
      <c r="FR483" t="s">
        <v>207</v>
      </c>
      <c r="FS483">
        <v>5</v>
      </c>
      <c r="FT483">
        <v>15</v>
      </c>
      <c r="FU483">
        <v>29</v>
      </c>
      <c r="FV483">
        <v>100</v>
      </c>
      <c r="FW483">
        <v>10</v>
      </c>
      <c r="FX483">
        <v>62</v>
      </c>
      <c r="FY483">
        <v>0</v>
      </c>
      <c r="FZ483">
        <v>0</v>
      </c>
      <c r="GA483">
        <v>19</v>
      </c>
      <c r="GB483">
        <v>85</v>
      </c>
      <c r="GC483" t="s">
        <v>219</v>
      </c>
      <c r="GD483">
        <v>8</v>
      </c>
      <c r="GE483">
        <v>28</v>
      </c>
      <c r="GF483" t="s">
        <v>219</v>
      </c>
      <c r="GG483" t="s">
        <v>262</v>
      </c>
      <c r="GH483" t="s">
        <v>371</v>
      </c>
      <c r="GI483" t="s">
        <v>219</v>
      </c>
      <c r="GJ483" t="s">
        <v>279</v>
      </c>
      <c r="GK483" t="s">
        <v>219</v>
      </c>
      <c r="GL483">
        <v>7</v>
      </c>
      <c r="GM483">
        <v>30</v>
      </c>
      <c r="GN483" t="s">
        <v>206</v>
      </c>
      <c r="GO483" t="s">
        <v>237</v>
      </c>
      <c r="GP483" t="s">
        <v>211</v>
      </c>
      <c r="GQ483" t="s">
        <v>211</v>
      </c>
      <c r="GR483" t="s">
        <v>220</v>
      </c>
    </row>
    <row r="484" spans="1:200" x14ac:dyDescent="0.2">
      <c r="A484" t="s">
        <v>202</v>
      </c>
      <c r="B484" t="s">
        <v>203</v>
      </c>
      <c r="C484" t="s">
        <v>1015</v>
      </c>
      <c r="D484" t="s">
        <v>241</v>
      </c>
      <c r="E484" t="s">
        <v>1735</v>
      </c>
      <c r="F484" t="s">
        <v>1736</v>
      </c>
      <c r="G484">
        <v>9</v>
      </c>
      <c r="H484">
        <v>9</v>
      </c>
      <c r="I484" t="s">
        <v>219</v>
      </c>
      <c r="J484">
        <v>355</v>
      </c>
      <c r="K484">
        <v>2277</v>
      </c>
      <c r="L484">
        <v>7</v>
      </c>
      <c r="M484">
        <v>40</v>
      </c>
      <c r="N484" t="s">
        <v>203</v>
      </c>
      <c r="O484" t="s">
        <v>241</v>
      </c>
      <c r="P484">
        <v>27</v>
      </c>
      <c r="Q484">
        <v>162</v>
      </c>
      <c r="R484" t="s">
        <v>207</v>
      </c>
      <c r="S484" t="s">
        <v>207</v>
      </c>
      <c r="T484">
        <v>11</v>
      </c>
      <c r="U484">
        <v>66</v>
      </c>
      <c r="V484" t="s">
        <v>203</v>
      </c>
      <c r="W484" t="s">
        <v>241</v>
      </c>
      <c r="X484">
        <v>14</v>
      </c>
      <c r="Y484">
        <v>83</v>
      </c>
      <c r="Z484" t="s">
        <v>203</v>
      </c>
      <c r="AA484" t="s">
        <v>241</v>
      </c>
      <c r="AB484">
        <v>33</v>
      </c>
      <c r="AC484">
        <v>198</v>
      </c>
      <c r="AD484" t="s">
        <v>203</v>
      </c>
      <c r="AE484" t="s">
        <v>241</v>
      </c>
      <c r="AF484">
        <v>8</v>
      </c>
      <c r="AG484">
        <v>51</v>
      </c>
      <c r="AH484" t="s">
        <v>203</v>
      </c>
      <c r="AI484" t="s">
        <v>241</v>
      </c>
      <c r="AJ484">
        <v>255</v>
      </c>
      <c r="AK484">
        <v>1677</v>
      </c>
      <c r="AL484" t="s">
        <v>219</v>
      </c>
      <c r="AM484">
        <v>123</v>
      </c>
      <c r="AN484">
        <v>578</v>
      </c>
      <c r="AO484">
        <v>27</v>
      </c>
      <c r="AP484">
        <v>162</v>
      </c>
      <c r="AQ484" t="s">
        <v>208</v>
      </c>
      <c r="AR484" t="s">
        <v>209</v>
      </c>
      <c r="AS484">
        <v>0</v>
      </c>
      <c r="AT484">
        <v>0</v>
      </c>
      <c r="AU484" t="s">
        <v>207</v>
      </c>
      <c r="AV484" t="s">
        <v>207</v>
      </c>
      <c r="AW484">
        <v>0</v>
      </c>
      <c r="AX484">
        <v>0</v>
      </c>
      <c r="AY484" t="s">
        <v>207</v>
      </c>
      <c r="AZ484" t="s">
        <v>207</v>
      </c>
      <c r="BA484">
        <v>33</v>
      </c>
      <c r="BB484">
        <v>198</v>
      </c>
      <c r="BC484" t="s">
        <v>208</v>
      </c>
      <c r="BD484" t="s">
        <v>209</v>
      </c>
      <c r="BE484">
        <v>0</v>
      </c>
      <c r="BF484">
        <v>0</v>
      </c>
      <c r="BG484" t="s">
        <v>207</v>
      </c>
      <c r="BH484" t="s">
        <v>207</v>
      </c>
      <c r="BI484">
        <v>63</v>
      </c>
      <c r="BJ484">
        <v>218</v>
      </c>
      <c r="BK484">
        <v>40</v>
      </c>
      <c r="BL484">
        <v>0</v>
      </c>
      <c r="BM484">
        <v>0</v>
      </c>
      <c r="BN484">
        <v>0</v>
      </c>
      <c r="BO484" t="s">
        <v>206</v>
      </c>
      <c r="BP484">
        <v>0</v>
      </c>
      <c r="BQ484">
        <v>0</v>
      </c>
      <c r="BR484">
        <v>0</v>
      </c>
      <c r="BS484">
        <v>162</v>
      </c>
      <c r="BT484" t="s">
        <v>206</v>
      </c>
      <c r="BU484">
        <v>66</v>
      </c>
      <c r="BV484">
        <v>0</v>
      </c>
      <c r="BW484">
        <v>0</v>
      </c>
      <c r="BX484">
        <v>0</v>
      </c>
      <c r="BY484" t="s">
        <v>206</v>
      </c>
      <c r="BZ484">
        <v>83</v>
      </c>
      <c r="CA484">
        <v>0</v>
      </c>
      <c r="CB484">
        <v>0</v>
      </c>
      <c r="CC484">
        <v>0</v>
      </c>
      <c r="CD484" t="s">
        <v>206</v>
      </c>
      <c r="CE484">
        <v>26</v>
      </c>
      <c r="CF484">
        <v>0</v>
      </c>
      <c r="CG484">
        <v>0</v>
      </c>
      <c r="CH484">
        <v>172</v>
      </c>
      <c r="CI484" t="s">
        <v>206</v>
      </c>
      <c r="CJ484">
        <v>51</v>
      </c>
      <c r="CK484">
        <v>0</v>
      </c>
      <c r="CL484">
        <v>0</v>
      </c>
      <c r="CM484">
        <v>0</v>
      </c>
      <c r="CN484" t="s">
        <v>206</v>
      </c>
      <c r="CO484" t="s">
        <v>207</v>
      </c>
      <c r="CP484">
        <v>0</v>
      </c>
      <c r="CQ484">
        <v>0</v>
      </c>
      <c r="CR484">
        <v>0</v>
      </c>
      <c r="CS484">
        <v>355</v>
      </c>
      <c r="CT484">
        <v>2277</v>
      </c>
      <c r="CU484" t="s">
        <v>219</v>
      </c>
      <c r="CV484">
        <v>40</v>
      </c>
      <c r="CW484">
        <v>240</v>
      </c>
      <c r="CX484">
        <v>310</v>
      </c>
      <c r="CY484">
        <v>1860</v>
      </c>
      <c r="CZ484" t="s">
        <v>219</v>
      </c>
      <c r="DA484">
        <f>Table1[[#This Row],[i- returnees internal present household]]+Table1[[#This Row],[k- abroad returnee household]]</f>
        <v>341</v>
      </c>
      <c r="DB484">
        <f>Table1[[#This Row],[i- returnees internal present individuals]]+Table1[[#This Row],[k- abroad returnee individuals]]</f>
        <v>1676</v>
      </c>
      <c r="DC484" t="s">
        <v>219</v>
      </c>
      <c r="DD484">
        <v>244</v>
      </c>
      <c r="DE484">
        <v>1094</v>
      </c>
      <c r="DF484">
        <v>39</v>
      </c>
      <c r="DG484">
        <v>234</v>
      </c>
      <c r="DH484" t="s">
        <v>203</v>
      </c>
      <c r="DI484" t="s">
        <v>241</v>
      </c>
      <c r="DJ484" t="s">
        <v>210</v>
      </c>
      <c r="DK484" t="s">
        <v>207</v>
      </c>
      <c r="DL484">
        <v>0</v>
      </c>
      <c r="DM484">
        <v>0</v>
      </c>
      <c r="DN484" t="s">
        <v>207</v>
      </c>
      <c r="DO484" t="s">
        <v>207</v>
      </c>
      <c r="DP484" t="s">
        <v>207</v>
      </c>
      <c r="DQ484" t="s">
        <v>207</v>
      </c>
      <c r="DR484">
        <v>25</v>
      </c>
      <c r="DS484">
        <v>150</v>
      </c>
      <c r="DT484" t="s">
        <v>203</v>
      </c>
      <c r="DU484" t="s">
        <v>241</v>
      </c>
      <c r="DV484" t="s">
        <v>364</v>
      </c>
      <c r="DW484" t="s">
        <v>207</v>
      </c>
      <c r="DX484">
        <v>21</v>
      </c>
      <c r="DY484">
        <v>126</v>
      </c>
      <c r="DZ484" t="s">
        <v>203</v>
      </c>
      <c r="EA484" t="s">
        <v>241</v>
      </c>
      <c r="EB484" t="s">
        <v>242</v>
      </c>
      <c r="EC484" t="s">
        <v>207</v>
      </c>
      <c r="ED484">
        <v>0</v>
      </c>
      <c r="EE484">
        <v>0</v>
      </c>
      <c r="EF484" t="s">
        <v>207</v>
      </c>
      <c r="EG484" t="s">
        <v>207</v>
      </c>
      <c r="EH484" t="s">
        <v>207</v>
      </c>
      <c r="EI484" t="s">
        <v>207</v>
      </c>
      <c r="EJ484">
        <v>159</v>
      </c>
      <c r="EK484">
        <v>584</v>
      </c>
      <c r="EL484" t="s">
        <v>219</v>
      </c>
      <c r="EM484">
        <v>97</v>
      </c>
      <c r="EN484">
        <v>582</v>
      </c>
      <c r="EO484">
        <v>1</v>
      </c>
      <c r="EP484">
        <v>6</v>
      </c>
      <c r="EQ484" t="s">
        <v>281</v>
      </c>
      <c r="ER484" t="s">
        <v>393</v>
      </c>
      <c r="ES484" t="s">
        <v>210</v>
      </c>
      <c r="ET484" t="s">
        <v>207</v>
      </c>
      <c r="EU484">
        <v>0</v>
      </c>
      <c r="EV484">
        <v>0</v>
      </c>
      <c r="EW484" t="s">
        <v>207</v>
      </c>
      <c r="EX484" t="s">
        <v>207</v>
      </c>
      <c r="EY484" t="s">
        <v>207</v>
      </c>
      <c r="EZ484" t="s">
        <v>207</v>
      </c>
      <c r="FA484">
        <v>21</v>
      </c>
      <c r="FB484">
        <v>126</v>
      </c>
      <c r="FC484" t="s">
        <v>208</v>
      </c>
      <c r="FD484" t="s">
        <v>380</v>
      </c>
      <c r="FE484" t="s">
        <v>242</v>
      </c>
      <c r="FF484" t="s">
        <v>207</v>
      </c>
      <c r="FG484">
        <v>8</v>
      </c>
      <c r="FH484">
        <v>48</v>
      </c>
      <c r="FI484" t="s">
        <v>208</v>
      </c>
      <c r="FJ484" t="s">
        <v>209</v>
      </c>
      <c r="FK484" t="s">
        <v>364</v>
      </c>
      <c r="FL484" t="s">
        <v>207</v>
      </c>
      <c r="FM484">
        <v>9</v>
      </c>
      <c r="FN484">
        <v>54</v>
      </c>
      <c r="FO484" t="s">
        <v>281</v>
      </c>
      <c r="FP484" t="s">
        <v>484</v>
      </c>
      <c r="FQ484" t="s">
        <v>491</v>
      </c>
      <c r="FR484" t="s">
        <v>207</v>
      </c>
      <c r="FS484">
        <v>58</v>
      </c>
      <c r="FT484">
        <v>348</v>
      </c>
      <c r="FU484">
        <v>5</v>
      </c>
      <c r="FV484">
        <v>30</v>
      </c>
      <c r="FW484">
        <v>12</v>
      </c>
      <c r="FX484">
        <v>72</v>
      </c>
      <c r="FY484">
        <v>107</v>
      </c>
      <c r="FZ484">
        <v>642</v>
      </c>
      <c r="GA484">
        <v>217</v>
      </c>
      <c r="GB484">
        <v>932</v>
      </c>
      <c r="GC484" t="s">
        <v>219</v>
      </c>
      <c r="GD484">
        <v>32</v>
      </c>
      <c r="GE484">
        <v>186</v>
      </c>
      <c r="GF484" t="s">
        <v>219</v>
      </c>
      <c r="GG484" t="s">
        <v>203</v>
      </c>
      <c r="GH484" t="s">
        <v>241</v>
      </c>
      <c r="GI484" t="s">
        <v>219</v>
      </c>
      <c r="GJ484" t="s">
        <v>208</v>
      </c>
      <c r="GK484" t="s">
        <v>219</v>
      </c>
      <c r="GL484">
        <v>94</v>
      </c>
      <c r="GM484">
        <v>568</v>
      </c>
      <c r="GN484" t="s">
        <v>219</v>
      </c>
      <c r="GO484" t="s">
        <v>212</v>
      </c>
      <c r="GP484" t="s">
        <v>211</v>
      </c>
      <c r="GQ484" t="s">
        <v>211</v>
      </c>
      <c r="GR484" t="s">
        <v>1737</v>
      </c>
    </row>
    <row r="485" spans="1:200" x14ac:dyDescent="0.2">
      <c r="A485" t="s">
        <v>261</v>
      </c>
      <c r="B485" t="s">
        <v>262</v>
      </c>
      <c r="C485" t="s">
        <v>1610</v>
      </c>
      <c r="D485" t="s">
        <v>374</v>
      </c>
      <c r="E485" t="s">
        <v>1738</v>
      </c>
      <c r="F485" t="s">
        <v>1739</v>
      </c>
      <c r="G485">
        <v>9</v>
      </c>
      <c r="H485">
        <v>9</v>
      </c>
      <c r="I485" t="s">
        <v>219</v>
      </c>
      <c r="J485">
        <v>165</v>
      </c>
      <c r="K485">
        <v>944</v>
      </c>
      <c r="L485">
        <v>17</v>
      </c>
      <c r="M485">
        <v>100</v>
      </c>
      <c r="N485" t="s">
        <v>262</v>
      </c>
      <c r="O485" t="s">
        <v>570</v>
      </c>
      <c r="P485">
        <v>18</v>
      </c>
      <c r="Q485">
        <v>106</v>
      </c>
      <c r="R485" t="s">
        <v>262</v>
      </c>
      <c r="S485" t="s">
        <v>1099</v>
      </c>
      <c r="T485">
        <v>12</v>
      </c>
      <c r="U485">
        <v>75</v>
      </c>
      <c r="V485" t="s">
        <v>262</v>
      </c>
      <c r="W485" t="s">
        <v>371</v>
      </c>
      <c r="X485">
        <v>2</v>
      </c>
      <c r="Y485">
        <v>12</v>
      </c>
      <c r="Z485" t="s">
        <v>207</v>
      </c>
      <c r="AA485" t="s">
        <v>207</v>
      </c>
      <c r="AB485">
        <v>0</v>
      </c>
      <c r="AC485">
        <v>0</v>
      </c>
      <c r="AD485" t="s">
        <v>207</v>
      </c>
      <c r="AE485" t="s">
        <v>207</v>
      </c>
      <c r="AF485">
        <v>39</v>
      </c>
      <c r="AG485">
        <v>235</v>
      </c>
      <c r="AH485" t="s">
        <v>262</v>
      </c>
      <c r="AI485" t="s">
        <v>570</v>
      </c>
      <c r="AJ485">
        <v>77</v>
      </c>
      <c r="AK485">
        <v>416</v>
      </c>
      <c r="AL485" t="s">
        <v>219</v>
      </c>
      <c r="AM485">
        <v>22</v>
      </c>
      <c r="AN485">
        <v>124</v>
      </c>
      <c r="AO485">
        <v>5</v>
      </c>
      <c r="AP485">
        <v>30</v>
      </c>
      <c r="AQ485" t="s">
        <v>279</v>
      </c>
      <c r="AR485" t="s">
        <v>414</v>
      </c>
      <c r="AS485">
        <v>3</v>
      </c>
      <c r="AT485">
        <v>18</v>
      </c>
      <c r="AU485" t="s">
        <v>281</v>
      </c>
      <c r="AV485" t="s">
        <v>436</v>
      </c>
      <c r="AW485">
        <v>2</v>
      </c>
      <c r="AX485">
        <v>12</v>
      </c>
      <c r="AY485" t="s">
        <v>208</v>
      </c>
      <c r="AZ485" t="s">
        <v>209</v>
      </c>
      <c r="BA485">
        <v>0</v>
      </c>
      <c r="BB485">
        <v>0</v>
      </c>
      <c r="BC485" t="s">
        <v>207</v>
      </c>
      <c r="BD485" t="s">
        <v>207</v>
      </c>
      <c r="BE485">
        <v>7</v>
      </c>
      <c r="BF485">
        <v>42</v>
      </c>
      <c r="BG485" t="s">
        <v>279</v>
      </c>
      <c r="BH485" t="s">
        <v>414</v>
      </c>
      <c r="BI485">
        <v>5</v>
      </c>
      <c r="BJ485">
        <v>22</v>
      </c>
      <c r="BK485">
        <v>100</v>
      </c>
      <c r="BL485">
        <v>0</v>
      </c>
      <c r="BM485">
        <v>0</v>
      </c>
      <c r="BN485">
        <v>0</v>
      </c>
      <c r="BO485" t="s">
        <v>206</v>
      </c>
      <c r="BP485">
        <v>81</v>
      </c>
      <c r="BQ485">
        <v>0</v>
      </c>
      <c r="BR485">
        <v>0</v>
      </c>
      <c r="BS485">
        <v>25</v>
      </c>
      <c r="BT485" t="s">
        <v>206</v>
      </c>
      <c r="BU485">
        <v>60</v>
      </c>
      <c r="BV485">
        <v>0</v>
      </c>
      <c r="BW485">
        <v>0</v>
      </c>
      <c r="BX485">
        <v>15</v>
      </c>
      <c r="BY485" t="s">
        <v>206</v>
      </c>
      <c r="BZ485">
        <v>0</v>
      </c>
      <c r="CA485">
        <v>0</v>
      </c>
      <c r="CB485">
        <v>0</v>
      </c>
      <c r="CC485">
        <v>12</v>
      </c>
      <c r="CD485" t="s">
        <v>206</v>
      </c>
      <c r="CE485">
        <v>0</v>
      </c>
      <c r="CF485">
        <v>0</v>
      </c>
      <c r="CG485">
        <v>0</v>
      </c>
      <c r="CH485">
        <v>0</v>
      </c>
      <c r="CI485" t="s">
        <v>206</v>
      </c>
      <c r="CJ485">
        <v>200</v>
      </c>
      <c r="CK485">
        <v>0</v>
      </c>
      <c r="CL485">
        <v>0</v>
      </c>
      <c r="CM485">
        <v>35</v>
      </c>
      <c r="CN485" t="s">
        <v>206</v>
      </c>
      <c r="CO485" t="s">
        <v>207</v>
      </c>
      <c r="CP485">
        <v>0</v>
      </c>
      <c r="CQ485">
        <v>0</v>
      </c>
      <c r="CR485">
        <v>0</v>
      </c>
      <c r="CS485">
        <v>165</v>
      </c>
      <c r="CT485">
        <v>944</v>
      </c>
      <c r="CU485" t="s">
        <v>219</v>
      </c>
      <c r="CV485">
        <v>12</v>
      </c>
      <c r="CW485">
        <v>72</v>
      </c>
      <c r="CX485">
        <v>43</v>
      </c>
      <c r="CY485">
        <v>237</v>
      </c>
      <c r="CZ485" t="s">
        <v>219</v>
      </c>
      <c r="DA485">
        <f>Table1[[#This Row],[i- returnees internal present household]]+Table1[[#This Row],[k- abroad returnee household]]</f>
        <v>144</v>
      </c>
      <c r="DB485">
        <f>Table1[[#This Row],[i- returnees internal present individuals]]+Table1[[#This Row],[k- abroad returnee individuals]]</f>
        <v>857</v>
      </c>
      <c r="DC485" t="s">
        <v>219</v>
      </c>
      <c r="DD485">
        <v>61</v>
      </c>
      <c r="DE485">
        <v>365</v>
      </c>
      <c r="DF485">
        <v>0</v>
      </c>
      <c r="DG485">
        <v>0</v>
      </c>
      <c r="DH485" t="s">
        <v>207</v>
      </c>
      <c r="DI485" t="s">
        <v>207</v>
      </c>
      <c r="DJ485" t="s">
        <v>207</v>
      </c>
      <c r="DK485" t="s">
        <v>207</v>
      </c>
      <c r="DL485">
        <v>15</v>
      </c>
      <c r="DM485">
        <v>90</v>
      </c>
      <c r="DN485" t="s">
        <v>253</v>
      </c>
      <c r="DO485" t="s">
        <v>254</v>
      </c>
      <c r="DP485" t="s">
        <v>364</v>
      </c>
      <c r="DQ485" t="s">
        <v>207</v>
      </c>
      <c r="DR485">
        <v>20</v>
      </c>
      <c r="DS485">
        <v>120</v>
      </c>
      <c r="DT485" t="s">
        <v>216</v>
      </c>
      <c r="DU485" t="s">
        <v>255</v>
      </c>
      <c r="DV485" t="s">
        <v>364</v>
      </c>
      <c r="DW485" t="s">
        <v>207</v>
      </c>
      <c r="DX485">
        <v>10</v>
      </c>
      <c r="DY485">
        <v>60</v>
      </c>
      <c r="DZ485" t="s">
        <v>262</v>
      </c>
      <c r="EA485" t="s">
        <v>374</v>
      </c>
      <c r="EB485" t="s">
        <v>364</v>
      </c>
      <c r="EC485" t="s">
        <v>207</v>
      </c>
      <c r="ED485">
        <v>15</v>
      </c>
      <c r="EE485">
        <v>90</v>
      </c>
      <c r="EF485" t="s">
        <v>253</v>
      </c>
      <c r="EG485" t="s">
        <v>254</v>
      </c>
      <c r="EH485" t="s">
        <v>364</v>
      </c>
      <c r="EI485" t="s">
        <v>207</v>
      </c>
      <c r="EJ485">
        <v>1</v>
      </c>
      <c r="EK485">
        <v>5</v>
      </c>
      <c r="EL485" t="s">
        <v>219</v>
      </c>
      <c r="EM485">
        <v>83</v>
      </c>
      <c r="EN485">
        <v>492</v>
      </c>
      <c r="EO485">
        <v>30</v>
      </c>
      <c r="EP485">
        <v>180</v>
      </c>
      <c r="EQ485" t="s">
        <v>279</v>
      </c>
      <c r="ER485" t="s">
        <v>414</v>
      </c>
      <c r="ES485" t="s">
        <v>364</v>
      </c>
      <c r="ET485" t="s">
        <v>207</v>
      </c>
      <c r="EU485">
        <v>0</v>
      </c>
      <c r="EV485">
        <v>0</v>
      </c>
      <c r="EW485" t="s">
        <v>207</v>
      </c>
      <c r="EX485" t="s">
        <v>207</v>
      </c>
      <c r="EY485" t="s">
        <v>207</v>
      </c>
      <c r="EZ485" t="s">
        <v>207</v>
      </c>
      <c r="FA485">
        <v>0</v>
      </c>
      <c r="FB485">
        <v>0</v>
      </c>
      <c r="FC485" t="s">
        <v>207</v>
      </c>
      <c r="FD485" t="s">
        <v>207</v>
      </c>
      <c r="FE485" t="s">
        <v>207</v>
      </c>
      <c r="FF485" t="s">
        <v>207</v>
      </c>
      <c r="FG485">
        <v>10</v>
      </c>
      <c r="FH485">
        <v>60</v>
      </c>
      <c r="FI485" t="s">
        <v>208</v>
      </c>
      <c r="FJ485" t="s">
        <v>209</v>
      </c>
      <c r="FK485" t="s">
        <v>364</v>
      </c>
      <c r="FL485" t="s">
        <v>207</v>
      </c>
      <c r="FM485">
        <v>40</v>
      </c>
      <c r="FN485">
        <v>240</v>
      </c>
      <c r="FO485" t="s">
        <v>279</v>
      </c>
      <c r="FP485" t="s">
        <v>414</v>
      </c>
      <c r="FQ485" t="s">
        <v>364</v>
      </c>
      <c r="FR485" t="s">
        <v>207</v>
      </c>
      <c r="FS485">
        <v>3</v>
      </c>
      <c r="FT485">
        <v>12</v>
      </c>
      <c r="FU485">
        <v>60</v>
      </c>
      <c r="FV485">
        <v>360</v>
      </c>
      <c r="FW485">
        <v>30</v>
      </c>
      <c r="FX485">
        <v>180</v>
      </c>
      <c r="FY485">
        <v>50</v>
      </c>
      <c r="FZ485">
        <v>300</v>
      </c>
      <c r="GA485">
        <v>4</v>
      </c>
      <c r="GB485">
        <v>17</v>
      </c>
      <c r="GC485" t="s">
        <v>219</v>
      </c>
      <c r="GD485">
        <v>10</v>
      </c>
      <c r="GE485">
        <v>60</v>
      </c>
      <c r="GF485" t="s">
        <v>219</v>
      </c>
      <c r="GG485" t="s">
        <v>262</v>
      </c>
      <c r="GH485" t="s">
        <v>374</v>
      </c>
      <c r="GI485" t="s">
        <v>219</v>
      </c>
      <c r="GJ485" t="s">
        <v>279</v>
      </c>
      <c r="GK485" t="s">
        <v>219</v>
      </c>
      <c r="GL485">
        <v>24</v>
      </c>
      <c r="GM485">
        <v>144</v>
      </c>
      <c r="GN485" t="s">
        <v>206</v>
      </c>
      <c r="GO485" t="s">
        <v>237</v>
      </c>
      <c r="GP485" t="s">
        <v>211</v>
      </c>
      <c r="GQ485" t="s">
        <v>211</v>
      </c>
      <c r="GR485" t="s">
        <v>220</v>
      </c>
    </row>
    <row r="486" spans="1:200" x14ac:dyDescent="0.2">
      <c r="A486" t="s">
        <v>261</v>
      </c>
      <c r="B486" t="s">
        <v>262</v>
      </c>
      <c r="C486" t="s">
        <v>370</v>
      </c>
      <c r="D486" t="s">
        <v>371</v>
      </c>
      <c r="E486" t="s">
        <v>1740</v>
      </c>
      <c r="F486" t="s">
        <v>1741</v>
      </c>
      <c r="G486">
        <v>9</v>
      </c>
      <c r="H486">
        <v>9</v>
      </c>
      <c r="I486" t="s">
        <v>219</v>
      </c>
      <c r="J486">
        <v>128</v>
      </c>
      <c r="K486">
        <v>408</v>
      </c>
      <c r="L486">
        <v>56</v>
      </c>
      <c r="M486">
        <v>166</v>
      </c>
      <c r="N486" t="s">
        <v>262</v>
      </c>
      <c r="O486" t="s">
        <v>374</v>
      </c>
      <c r="P486">
        <v>27</v>
      </c>
      <c r="Q486">
        <v>63</v>
      </c>
      <c r="R486" t="s">
        <v>262</v>
      </c>
      <c r="S486" t="s">
        <v>374</v>
      </c>
      <c r="T486">
        <v>8</v>
      </c>
      <c r="U486">
        <v>31</v>
      </c>
      <c r="V486" t="s">
        <v>262</v>
      </c>
      <c r="W486" t="s">
        <v>263</v>
      </c>
      <c r="X486">
        <v>7</v>
      </c>
      <c r="Y486">
        <v>19</v>
      </c>
      <c r="Z486" t="s">
        <v>262</v>
      </c>
      <c r="AA486" t="s">
        <v>371</v>
      </c>
      <c r="AB486">
        <v>6</v>
      </c>
      <c r="AC486">
        <v>13</v>
      </c>
      <c r="AD486" t="s">
        <v>262</v>
      </c>
      <c r="AE486" t="s">
        <v>371</v>
      </c>
      <c r="AF486">
        <v>5</v>
      </c>
      <c r="AG486">
        <v>10</v>
      </c>
      <c r="AH486" t="s">
        <v>262</v>
      </c>
      <c r="AI486" t="s">
        <v>371</v>
      </c>
      <c r="AJ486">
        <v>19</v>
      </c>
      <c r="AK486">
        <v>106</v>
      </c>
      <c r="AL486" t="s">
        <v>219</v>
      </c>
      <c r="AM486">
        <v>12</v>
      </c>
      <c r="AN486">
        <v>35</v>
      </c>
      <c r="AO486">
        <v>5</v>
      </c>
      <c r="AP486">
        <v>17</v>
      </c>
      <c r="AQ486" t="s">
        <v>208</v>
      </c>
      <c r="AR486" t="s">
        <v>209</v>
      </c>
      <c r="AS486">
        <v>0</v>
      </c>
      <c r="AT486">
        <v>0</v>
      </c>
      <c r="AU486" t="s">
        <v>207</v>
      </c>
      <c r="AV486" t="s">
        <v>207</v>
      </c>
      <c r="AW486">
        <v>2</v>
      </c>
      <c r="AX486">
        <v>6</v>
      </c>
      <c r="AY486" t="s">
        <v>208</v>
      </c>
      <c r="AZ486" t="s">
        <v>209</v>
      </c>
      <c r="BA486">
        <v>3</v>
      </c>
      <c r="BB486">
        <v>7</v>
      </c>
      <c r="BC486" t="s">
        <v>208</v>
      </c>
      <c r="BD486" t="s">
        <v>209</v>
      </c>
      <c r="BE486">
        <v>2</v>
      </c>
      <c r="BF486">
        <v>5</v>
      </c>
      <c r="BG486" t="s">
        <v>208</v>
      </c>
      <c r="BH486" t="s">
        <v>209</v>
      </c>
      <c r="BI486">
        <v>0</v>
      </c>
      <c r="BJ486">
        <v>0</v>
      </c>
      <c r="BK486">
        <v>166</v>
      </c>
      <c r="BL486">
        <v>0</v>
      </c>
      <c r="BM486">
        <v>0</v>
      </c>
      <c r="BN486">
        <v>0</v>
      </c>
      <c r="BO486" t="s">
        <v>206</v>
      </c>
      <c r="BP486">
        <v>0</v>
      </c>
      <c r="BQ486">
        <v>63</v>
      </c>
      <c r="BR486">
        <v>0</v>
      </c>
      <c r="BS486">
        <v>0</v>
      </c>
      <c r="BT486" t="s">
        <v>206</v>
      </c>
      <c r="BU486">
        <v>0</v>
      </c>
      <c r="BV486">
        <v>0</v>
      </c>
      <c r="BW486">
        <v>31</v>
      </c>
      <c r="BX486">
        <v>0</v>
      </c>
      <c r="BY486" t="s">
        <v>206</v>
      </c>
      <c r="BZ486">
        <v>0</v>
      </c>
      <c r="CA486">
        <v>19</v>
      </c>
      <c r="CB486">
        <v>0</v>
      </c>
      <c r="CC486">
        <v>0</v>
      </c>
      <c r="CD486" t="s">
        <v>206</v>
      </c>
      <c r="CE486">
        <v>0</v>
      </c>
      <c r="CF486">
        <v>6</v>
      </c>
      <c r="CG486">
        <v>0</v>
      </c>
      <c r="CH486">
        <v>7</v>
      </c>
      <c r="CI486" t="s">
        <v>206</v>
      </c>
      <c r="CJ486">
        <v>0</v>
      </c>
      <c r="CK486">
        <v>10</v>
      </c>
      <c r="CL486">
        <v>0</v>
      </c>
      <c r="CM486">
        <v>0</v>
      </c>
      <c r="CN486" t="s">
        <v>206</v>
      </c>
      <c r="CO486" t="s">
        <v>207</v>
      </c>
      <c r="CP486">
        <v>0</v>
      </c>
      <c r="CQ486">
        <v>0</v>
      </c>
      <c r="CR486">
        <v>0</v>
      </c>
      <c r="CS486">
        <v>128</v>
      </c>
      <c r="CT486">
        <v>408</v>
      </c>
      <c r="CU486" t="s">
        <v>206</v>
      </c>
      <c r="CV486">
        <v>0</v>
      </c>
      <c r="CW486">
        <v>0</v>
      </c>
      <c r="CX486">
        <v>1710</v>
      </c>
      <c r="CY486">
        <v>6778</v>
      </c>
      <c r="CZ486" t="s">
        <v>219</v>
      </c>
      <c r="DA486">
        <f>Table1[[#This Row],[i- returnees internal present household]]+Table1[[#This Row],[k- abroad returnee household]]</f>
        <v>82</v>
      </c>
      <c r="DB486">
        <f>Table1[[#This Row],[i- returnees internal present individuals]]+Table1[[#This Row],[k- abroad returnee individuals]]</f>
        <v>236</v>
      </c>
      <c r="DC486" t="s">
        <v>219</v>
      </c>
      <c r="DD486">
        <v>72</v>
      </c>
      <c r="DE486">
        <v>196</v>
      </c>
      <c r="DF486">
        <v>41</v>
      </c>
      <c r="DG486">
        <v>95</v>
      </c>
      <c r="DH486" t="s">
        <v>262</v>
      </c>
      <c r="DI486" t="s">
        <v>371</v>
      </c>
      <c r="DJ486" t="s">
        <v>210</v>
      </c>
      <c r="DK486" t="s">
        <v>207</v>
      </c>
      <c r="DL486">
        <v>11</v>
      </c>
      <c r="DM486">
        <v>35</v>
      </c>
      <c r="DN486" t="s">
        <v>262</v>
      </c>
      <c r="DO486" t="s">
        <v>371</v>
      </c>
      <c r="DP486" t="s">
        <v>210</v>
      </c>
      <c r="DQ486" t="s">
        <v>207</v>
      </c>
      <c r="DR486">
        <v>10</v>
      </c>
      <c r="DS486">
        <v>27</v>
      </c>
      <c r="DT486" t="s">
        <v>262</v>
      </c>
      <c r="DU486" t="s">
        <v>374</v>
      </c>
      <c r="DV486" t="s">
        <v>242</v>
      </c>
      <c r="DW486" t="s">
        <v>207</v>
      </c>
      <c r="DX486">
        <v>1</v>
      </c>
      <c r="DY486">
        <v>3</v>
      </c>
      <c r="DZ486" t="s">
        <v>262</v>
      </c>
      <c r="EA486" t="s">
        <v>374</v>
      </c>
      <c r="EB486" t="s">
        <v>364</v>
      </c>
      <c r="EC486" t="s">
        <v>207</v>
      </c>
      <c r="ED486">
        <v>2</v>
      </c>
      <c r="EE486">
        <v>7</v>
      </c>
      <c r="EF486" t="s">
        <v>262</v>
      </c>
      <c r="EG486" t="s">
        <v>371</v>
      </c>
      <c r="EH486" t="s">
        <v>364</v>
      </c>
      <c r="EI486" t="s">
        <v>207</v>
      </c>
      <c r="EJ486">
        <v>7</v>
      </c>
      <c r="EK486">
        <v>29</v>
      </c>
      <c r="EL486" t="s">
        <v>219</v>
      </c>
      <c r="EM486">
        <v>10</v>
      </c>
      <c r="EN486">
        <v>40</v>
      </c>
      <c r="EO486">
        <v>4</v>
      </c>
      <c r="EP486">
        <v>12</v>
      </c>
      <c r="EQ486" t="s">
        <v>208</v>
      </c>
      <c r="ER486" t="s">
        <v>209</v>
      </c>
      <c r="ES486" t="s">
        <v>364</v>
      </c>
      <c r="ET486" t="s">
        <v>207</v>
      </c>
      <c r="EU486">
        <v>0</v>
      </c>
      <c r="EV486">
        <v>0</v>
      </c>
      <c r="EW486" t="s">
        <v>207</v>
      </c>
      <c r="EX486" t="s">
        <v>207</v>
      </c>
      <c r="EY486" t="s">
        <v>207</v>
      </c>
      <c r="EZ486" t="s">
        <v>207</v>
      </c>
      <c r="FA486">
        <v>4</v>
      </c>
      <c r="FB486">
        <v>20</v>
      </c>
      <c r="FC486" t="s">
        <v>208</v>
      </c>
      <c r="FD486" t="s">
        <v>209</v>
      </c>
      <c r="FE486" t="s">
        <v>242</v>
      </c>
      <c r="FF486" t="s">
        <v>207</v>
      </c>
      <c r="FG486">
        <v>2</v>
      </c>
      <c r="FH486">
        <v>8</v>
      </c>
      <c r="FI486" t="s">
        <v>208</v>
      </c>
      <c r="FJ486" t="s">
        <v>209</v>
      </c>
      <c r="FK486" t="s">
        <v>364</v>
      </c>
      <c r="FL486" t="s">
        <v>207</v>
      </c>
      <c r="FM486">
        <v>0</v>
      </c>
      <c r="FN486">
        <v>0</v>
      </c>
      <c r="FO486" t="s">
        <v>207</v>
      </c>
      <c r="FP486" t="s">
        <v>207</v>
      </c>
      <c r="FQ486" t="s">
        <v>207</v>
      </c>
      <c r="FR486" t="s">
        <v>207</v>
      </c>
      <c r="FS486">
        <v>0</v>
      </c>
      <c r="FT486">
        <v>0</v>
      </c>
      <c r="FU486">
        <v>64</v>
      </c>
      <c r="FV486">
        <v>167</v>
      </c>
      <c r="FW486">
        <v>11</v>
      </c>
      <c r="FX486">
        <v>40</v>
      </c>
      <c r="FY486">
        <v>0</v>
      </c>
      <c r="FZ486">
        <v>0</v>
      </c>
      <c r="GA486">
        <v>7</v>
      </c>
      <c r="GB486">
        <v>29</v>
      </c>
      <c r="GC486" t="s">
        <v>219</v>
      </c>
      <c r="GD486">
        <v>2</v>
      </c>
      <c r="GE486">
        <v>4</v>
      </c>
      <c r="GF486" t="s">
        <v>219</v>
      </c>
      <c r="GG486" t="s">
        <v>262</v>
      </c>
      <c r="GH486" t="s">
        <v>371</v>
      </c>
      <c r="GI486" t="s">
        <v>219</v>
      </c>
      <c r="GJ486" t="s">
        <v>208</v>
      </c>
      <c r="GK486" t="s">
        <v>219</v>
      </c>
      <c r="GL486">
        <v>8</v>
      </c>
      <c r="GM486">
        <v>42</v>
      </c>
      <c r="GN486" t="s">
        <v>206</v>
      </c>
      <c r="GO486" t="s">
        <v>237</v>
      </c>
      <c r="GP486" t="s">
        <v>211</v>
      </c>
      <c r="GQ486" t="s">
        <v>211</v>
      </c>
      <c r="GR486" t="s">
        <v>220</v>
      </c>
    </row>
    <row r="487" spans="1:200" x14ac:dyDescent="0.2">
      <c r="A487" t="s">
        <v>252</v>
      </c>
      <c r="B487" t="s">
        <v>253</v>
      </c>
      <c r="C487" t="s">
        <v>338</v>
      </c>
      <c r="D487" t="s">
        <v>270</v>
      </c>
      <c r="E487" t="s">
        <v>1742</v>
      </c>
      <c r="F487" t="s">
        <v>1743</v>
      </c>
      <c r="G487">
        <v>9</v>
      </c>
      <c r="H487">
        <v>9</v>
      </c>
      <c r="I487" t="s">
        <v>219</v>
      </c>
      <c r="J487">
        <v>535</v>
      </c>
      <c r="K487">
        <v>2151</v>
      </c>
      <c r="L487">
        <v>51</v>
      </c>
      <c r="M487">
        <v>205</v>
      </c>
      <c r="N487" t="s">
        <v>253</v>
      </c>
      <c r="O487" t="s">
        <v>270</v>
      </c>
      <c r="P487">
        <v>0</v>
      </c>
      <c r="Q487">
        <v>0</v>
      </c>
      <c r="R487" t="s">
        <v>207</v>
      </c>
      <c r="S487" t="s">
        <v>207</v>
      </c>
      <c r="T487">
        <v>0</v>
      </c>
      <c r="U487">
        <v>0</v>
      </c>
      <c r="V487" t="s">
        <v>207</v>
      </c>
      <c r="W487" t="s">
        <v>207</v>
      </c>
      <c r="X487">
        <v>40</v>
      </c>
      <c r="Y487">
        <v>160</v>
      </c>
      <c r="Z487" t="s">
        <v>253</v>
      </c>
      <c r="AA487" t="s">
        <v>270</v>
      </c>
      <c r="AB487">
        <v>21</v>
      </c>
      <c r="AC487">
        <v>84</v>
      </c>
      <c r="AD487" t="s">
        <v>253</v>
      </c>
      <c r="AE487" t="s">
        <v>270</v>
      </c>
      <c r="AF487">
        <v>48</v>
      </c>
      <c r="AG487">
        <v>194</v>
      </c>
      <c r="AH487" t="s">
        <v>253</v>
      </c>
      <c r="AI487" t="s">
        <v>270</v>
      </c>
      <c r="AJ487">
        <v>375</v>
      </c>
      <c r="AK487">
        <v>1508</v>
      </c>
      <c r="AL487" t="s">
        <v>206</v>
      </c>
      <c r="AM487">
        <v>0</v>
      </c>
      <c r="AN487">
        <v>0</v>
      </c>
      <c r="AO487">
        <v>0</v>
      </c>
      <c r="AP487">
        <v>0</v>
      </c>
      <c r="AQ487" t="s">
        <v>207</v>
      </c>
      <c r="AR487" t="s">
        <v>207</v>
      </c>
      <c r="AS487">
        <v>0</v>
      </c>
      <c r="AT487">
        <v>0</v>
      </c>
      <c r="AU487" t="s">
        <v>207</v>
      </c>
      <c r="AV487" t="s">
        <v>207</v>
      </c>
      <c r="AW487">
        <v>0</v>
      </c>
      <c r="AX487">
        <v>0</v>
      </c>
      <c r="AY487" t="s">
        <v>207</v>
      </c>
      <c r="AZ487" t="s">
        <v>207</v>
      </c>
      <c r="BA487">
        <v>0</v>
      </c>
      <c r="BB487">
        <v>0</v>
      </c>
      <c r="BC487" t="s">
        <v>207</v>
      </c>
      <c r="BD487" t="s">
        <v>207</v>
      </c>
      <c r="BE487">
        <v>0</v>
      </c>
      <c r="BF487">
        <v>0</v>
      </c>
      <c r="BG487" t="s">
        <v>207</v>
      </c>
      <c r="BH487" t="s">
        <v>207</v>
      </c>
      <c r="BI487">
        <v>0</v>
      </c>
      <c r="BJ487">
        <v>0</v>
      </c>
      <c r="BK487">
        <v>205</v>
      </c>
      <c r="BL487">
        <v>0</v>
      </c>
      <c r="BM487">
        <v>0</v>
      </c>
      <c r="BN487">
        <v>0</v>
      </c>
      <c r="BO487" t="s">
        <v>206</v>
      </c>
      <c r="BP487">
        <v>0</v>
      </c>
      <c r="BQ487">
        <v>0</v>
      </c>
      <c r="BR487">
        <v>0</v>
      </c>
      <c r="BS487">
        <v>0</v>
      </c>
      <c r="BT487" t="s">
        <v>206</v>
      </c>
      <c r="BU487">
        <v>0</v>
      </c>
      <c r="BV487">
        <v>0</v>
      </c>
      <c r="BW487">
        <v>0</v>
      </c>
      <c r="BX487">
        <v>0</v>
      </c>
      <c r="BY487" t="s">
        <v>206</v>
      </c>
      <c r="BZ487">
        <v>160</v>
      </c>
      <c r="CA487">
        <v>0</v>
      </c>
      <c r="CB487">
        <v>0</v>
      </c>
      <c r="CC487">
        <v>0</v>
      </c>
      <c r="CD487" t="s">
        <v>206</v>
      </c>
      <c r="CE487">
        <v>0</v>
      </c>
      <c r="CF487">
        <v>0</v>
      </c>
      <c r="CG487">
        <v>84</v>
      </c>
      <c r="CH487">
        <v>0</v>
      </c>
      <c r="CI487" t="s">
        <v>206</v>
      </c>
      <c r="CJ487">
        <v>0</v>
      </c>
      <c r="CK487">
        <v>194</v>
      </c>
      <c r="CL487">
        <v>0</v>
      </c>
      <c r="CM487">
        <v>0</v>
      </c>
      <c r="CN487" t="s">
        <v>206</v>
      </c>
      <c r="CO487" t="s">
        <v>207</v>
      </c>
      <c r="CP487">
        <v>0</v>
      </c>
      <c r="CQ487">
        <v>115</v>
      </c>
      <c r="CR487">
        <v>462</v>
      </c>
      <c r="CS487">
        <v>420</v>
      </c>
      <c r="CT487">
        <v>1689</v>
      </c>
      <c r="CU487" t="s">
        <v>206</v>
      </c>
      <c r="CV487">
        <v>0</v>
      </c>
      <c r="CW487">
        <v>0</v>
      </c>
      <c r="CX487">
        <v>1469</v>
      </c>
      <c r="CY487">
        <v>5876</v>
      </c>
      <c r="CZ487" t="s">
        <v>219</v>
      </c>
      <c r="DA487">
        <f>Table1[[#This Row],[i- returnees internal present household]]+Table1[[#This Row],[k- abroad returnee household]]</f>
        <v>2098</v>
      </c>
      <c r="DB487">
        <f>Table1[[#This Row],[i- returnees internal present individuals]]+Table1[[#This Row],[k- abroad returnee individuals]]</f>
        <v>14554</v>
      </c>
      <c r="DC487" t="s">
        <v>219</v>
      </c>
      <c r="DD487">
        <v>2098</v>
      </c>
      <c r="DE487">
        <v>14554</v>
      </c>
      <c r="DF487">
        <v>1599</v>
      </c>
      <c r="DG487">
        <v>12558</v>
      </c>
      <c r="DH487" t="s">
        <v>253</v>
      </c>
      <c r="DI487" t="s">
        <v>270</v>
      </c>
      <c r="DJ487" t="s">
        <v>210</v>
      </c>
      <c r="DK487" t="s">
        <v>207</v>
      </c>
      <c r="DL487">
        <v>0</v>
      </c>
      <c r="DM487">
        <v>0</v>
      </c>
      <c r="DN487" t="s">
        <v>207</v>
      </c>
      <c r="DO487" t="s">
        <v>207</v>
      </c>
      <c r="DP487" t="s">
        <v>207</v>
      </c>
      <c r="DQ487" t="s">
        <v>207</v>
      </c>
      <c r="DR487">
        <v>0</v>
      </c>
      <c r="DS487">
        <v>0</v>
      </c>
      <c r="DT487" t="s">
        <v>207</v>
      </c>
      <c r="DU487" t="s">
        <v>207</v>
      </c>
      <c r="DV487" t="s">
        <v>207</v>
      </c>
      <c r="DW487" t="s">
        <v>207</v>
      </c>
      <c r="DX487">
        <v>0</v>
      </c>
      <c r="DY487">
        <v>0</v>
      </c>
      <c r="DZ487" t="s">
        <v>207</v>
      </c>
      <c r="EA487" t="s">
        <v>207</v>
      </c>
      <c r="EB487" t="s">
        <v>207</v>
      </c>
      <c r="EC487" t="s">
        <v>207</v>
      </c>
      <c r="ED487">
        <v>0</v>
      </c>
      <c r="EE487">
        <v>0</v>
      </c>
      <c r="EF487" t="s">
        <v>207</v>
      </c>
      <c r="EG487" t="s">
        <v>207</v>
      </c>
      <c r="EH487" t="s">
        <v>207</v>
      </c>
      <c r="EI487" t="s">
        <v>207</v>
      </c>
      <c r="EJ487">
        <v>499</v>
      </c>
      <c r="EK487">
        <v>1996</v>
      </c>
      <c r="EL487" t="s">
        <v>206</v>
      </c>
      <c r="EM487">
        <v>0</v>
      </c>
      <c r="EN487">
        <v>0</v>
      </c>
      <c r="EO487">
        <v>0</v>
      </c>
      <c r="EP487">
        <v>0</v>
      </c>
      <c r="EQ487" t="s">
        <v>207</v>
      </c>
      <c r="ER487" t="s">
        <v>207</v>
      </c>
      <c r="ES487" t="s">
        <v>207</v>
      </c>
      <c r="ET487" t="s">
        <v>207</v>
      </c>
      <c r="EU487">
        <v>0</v>
      </c>
      <c r="EV487">
        <v>0</v>
      </c>
      <c r="EW487" t="s">
        <v>207</v>
      </c>
      <c r="EX487" t="s">
        <v>207</v>
      </c>
      <c r="EY487" t="s">
        <v>207</v>
      </c>
      <c r="EZ487" t="s">
        <v>207</v>
      </c>
      <c r="FA487">
        <v>0</v>
      </c>
      <c r="FB487">
        <v>0</v>
      </c>
      <c r="FC487" t="s">
        <v>207</v>
      </c>
      <c r="FD487" t="s">
        <v>207</v>
      </c>
      <c r="FE487" t="s">
        <v>207</v>
      </c>
      <c r="FF487" t="s">
        <v>207</v>
      </c>
      <c r="FG487">
        <v>0</v>
      </c>
      <c r="FH487">
        <v>0</v>
      </c>
      <c r="FI487" t="s">
        <v>207</v>
      </c>
      <c r="FJ487" t="s">
        <v>207</v>
      </c>
      <c r="FK487" t="s">
        <v>207</v>
      </c>
      <c r="FL487" t="s">
        <v>207</v>
      </c>
      <c r="FM487">
        <v>0</v>
      </c>
      <c r="FN487">
        <v>0</v>
      </c>
      <c r="FO487" t="s">
        <v>207</v>
      </c>
      <c r="FP487" t="s">
        <v>207</v>
      </c>
      <c r="FQ487" t="s">
        <v>207</v>
      </c>
      <c r="FR487" t="s">
        <v>207</v>
      </c>
      <c r="FS487">
        <v>0</v>
      </c>
      <c r="FT487">
        <v>0</v>
      </c>
      <c r="FU487">
        <v>0</v>
      </c>
      <c r="FV487">
        <v>0</v>
      </c>
      <c r="FW487">
        <v>1599</v>
      </c>
      <c r="FX487">
        <v>12558</v>
      </c>
      <c r="FY487">
        <v>0</v>
      </c>
      <c r="FZ487">
        <v>0</v>
      </c>
      <c r="GA487">
        <v>499</v>
      </c>
      <c r="GB487">
        <v>1996</v>
      </c>
      <c r="GC487" t="s">
        <v>219</v>
      </c>
      <c r="GD487">
        <v>8</v>
      </c>
      <c r="GE487">
        <v>35</v>
      </c>
      <c r="GF487" t="s">
        <v>219</v>
      </c>
      <c r="GG487" t="s">
        <v>253</v>
      </c>
      <c r="GH487" t="s">
        <v>270</v>
      </c>
      <c r="GI487" t="s">
        <v>206</v>
      </c>
      <c r="GJ487" t="s">
        <v>207</v>
      </c>
      <c r="GK487" t="s">
        <v>206</v>
      </c>
      <c r="GL487">
        <v>0</v>
      </c>
      <c r="GM487">
        <v>0</v>
      </c>
      <c r="GN487" t="s">
        <v>219</v>
      </c>
      <c r="GO487" t="s">
        <v>212</v>
      </c>
      <c r="GP487" t="s">
        <v>211</v>
      </c>
      <c r="GQ487" t="s">
        <v>212</v>
      </c>
      <c r="GR487" t="s">
        <v>220</v>
      </c>
    </row>
    <row r="488" spans="1:200" x14ac:dyDescent="0.2">
      <c r="A488" t="s">
        <v>261</v>
      </c>
      <c r="B488" t="s">
        <v>262</v>
      </c>
      <c r="C488" t="s">
        <v>709</v>
      </c>
      <c r="D488" t="s">
        <v>524</v>
      </c>
      <c r="E488" t="s">
        <v>1748</v>
      </c>
      <c r="F488" t="s">
        <v>524</v>
      </c>
      <c r="G488">
        <v>9</v>
      </c>
      <c r="H488">
        <v>9</v>
      </c>
      <c r="I488" t="s">
        <v>219</v>
      </c>
      <c r="J488">
        <v>101</v>
      </c>
      <c r="K488">
        <v>410</v>
      </c>
      <c r="L488">
        <v>0</v>
      </c>
      <c r="M488">
        <v>0</v>
      </c>
      <c r="N488" t="s">
        <v>207</v>
      </c>
      <c r="O488" t="s">
        <v>207</v>
      </c>
      <c r="P488">
        <v>31</v>
      </c>
      <c r="Q488">
        <v>180</v>
      </c>
      <c r="R488" t="s">
        <v>262</v>
      </c>
      <c r="S488" t="s">
        <v>524</v>
      </c>
      <c r="T488">
        <v>45</v>
      </c>
      <c r="U488">
        <v>120</v>
      </c>
      <c r="V488" t="s">
        <v>262</v>
      </c>
      <c r="W488" t="s">
        <v>524</v>
      </c>
      <c r="X488">
        <v>0</v>
      </c>
      <c r="Y488">
        <v>0</v>
      </c>
      <c r="Z488" t="s">
        <v>207</v>
      </c>
      <c r="AA488" t="s">
        <v>207</v>
      </c>
      <c r="AB488">
        <v>0</v>
      </c>
      <c r="AC488">
        <v>0</v>
      </c>
      <c r="AD488" t="s">
        <v>207</v>
      </c>
      <c r="AE488" t="s">
        <v>207</v>
      </c>
      <c r="AF488">
        <v>0</v>
      </c>
      <c r="AG488">
        <v>0</v>
      </c>
      <c r="AH488" t="s">
        <v>207</v>
      </c>
      <c r="AI488" t="s">
        <v>207</v>
      </c>
      <c r="AJ488">
        <v>25</v>
      </c>
      <c r="AK488">
        <v>110</v>
      </c>
      <c r="AL488" t="s">
        <v>206</v>
      </c>
      <c r="AM488">
        <v>0</v>
      </c>
      <c r="AN488">
        <v>0</v>
      </c>
      <c r="AO488">
        <v>0</v>
      </c>
      <c r="AP488">
        <v>0</v>
      </c>
      <c r="AQ488" t="s">
        <v>207</v>
      </c>
      <c r="AR488" t="s">
        <v>207</v>
      </c>
      <c r="AS488">
        <v>0</v>
      </c>
      <c r="AT488">
        <v>0</v>
      </c>
      <c r="AU488" t="s">
        <v>207</v>
      </c>
      <c r="AV488" t="s">
        <v>207</v>
      </c>
      <c r="AW488">
        <v>0</v>
      </c>
      <c r="AX488">
        <v>0</v>
      </c>
      <c r="AY488" t="s">
        <v>207</v>
      </c>
      <c r="AZ488" t="s">
        <v>207</v>
      </c>
      <c r="BA488">
        <v>0</v>
      </c>
      <c r="BB488">
        <v>0</v>
      </c>
      <c r="BC488" t="s">
        <v>207</v>
      </c>
      <c r="BD488" t="s">
        <v>207</v>
      </c>
      <c r="BE488">
        <v>0</v>
      </c>
      <c r="BF488">
        <v>0</v>
      </c>
      <c r="BG488" t="s">
        <v>207</v>
      </c>
      <c r="BH488" t="s">
        <v>207</v>
      </c>
      <c r="BI488">
        <v>0</v>
      </c>
      <c r="BJ488">
        <v>0</v>
      </c>
      <c r="BK488">
        <v>0</v>
      </c>
      <c r="BL488">
        <v>0</v>
      </c>
      <c r="BM488">
        <v>0</v>
      </c>
      <c r="BN488">
        <v>0</v>
      </c>
      <c r="BO488" t="s">
        <v>206</v>
      </c>
      <c r="BP488">
        <v>180</v>
      </c>
      <c r="BQ488">
        <v>0</v>
      </c>
      <c r="BR488">
        <v>0</v>
      </c>
      <c r="BS488">
        <v>0</v>
      </c>
      <c r="BT488" t="s">
        <v>206</v>
      </c>
      <c r="BU488">
        <v>0</v>
      </c>
      <c r="BV488">
        <v>120</v>
      </c>
      <c r="BW488">
        <v>0</v>
      </c>
      <c r="BX488">
        <v>0</v>
      </c>
      <c r="BY488" t="s">
        <v>206</v>
      </c>
      <c r="BZ488">
        <v>0</v>
      </c>
      <c r="CA488">
        <v>0</v>
      </c>
      <c r="CB488">
        <v>0</v>
      </c>
      <c r="CC488">
        <v>0</v>
      </c>
      <c r="CD488" t="s">
        <v>206</v>
      </c>
      <c r="CE488">
        <v>0</v>
      </c>
      <c r="CF488">
        <v>0</v>
      </c>
      <c r="CG488">
        <v>0</v>
      </c>
      <c r="CH488">
        <v>0</v>
      </c>
      <c r="CI488" t="s">
        <v>206</v>
      </c>
      <c r="CJ488">
        <v>0</v>
      </c>
      <c r="CK488">
        <v>0</v>
      </c>
      <c r="CL488">
        <v>0</v>
      </c>
      <c r="CM488">
        <v>0</v>
      </c>
      <c r="CN488" t="s">
        <v>206</v>
      </c>
      <c r="CO488" t="s">
        <v>207</v>
      </c>
      <c r="CP488">
        <v>0</v>
      </c>
      <c r="CQ488">
        <v>0</v>
      </c>
      <c r="CR488">
        <v>0</v>
      </c>
      <c r="CS488">
        <v>101</v>
      </c>
      <c r="CT488">
        <v>410</v>
      </c>
      <c r="CU488" t="s">
        <v>206</v>
      </c>
      <c r="CV488">
        <v>0</v>
      </c>
      <c r="CW488">
        <v>0</v>
      </c>
      <c r="CX488">
        <v>1192</v>
      </c>
      <c r="CY488">
        <v>6556</v>
      </c>
      <c r="CZ488" t="s">
        <v>219</v>
      </c>
      <c r="DA488">
        <f>Table1[[#This Row],[i- returnees internal present household]]+Table1[[#This Row],[k- abroad returnee household]]</f>
        <v>4376</v>
      </c>
      <c r="DB488">
        <f>Table1[[#This Row],[i- returnees internal present individuals]]+Table1[[#This Row],[k- abroad returnee individuals]]</f>
        <v>14720</v>
      </c>
      <c r="DC488" t="s">
        <v>206</v>
      </c>
      <c r="DD488">
        <v>0</v>
      </c>
      <c r="DE488">
        <v>0</v>
      </c>
      <c r="DF488">
        <v>0</v>
      </c>
      <c r="DG488">
        <v>0</v>
      </c>
      <c r="DH488" t="s">
        <v>207</v>
      </c>
      <c r="DI488" t="s">
        <v>207</v>
      </c>
      <c r="DJ488" t="s">
        <v>207</v>
      </c>
      <c r="DK488" t="s">
        <v>207</v>
      </c>
      <c r="DL488">
        <v>0</v>
      </c>
      <c r="DM488">
        <v>0</v>
      </c>
      <c r="DN488" t="s">
        <v>207</v>
      </c>
      <c r="DO488" t="s">
        <v>207</v>
      </c>
      <c r="DP488" t="s">
        <v>207</v>
      </c>
      <c r="DQ488" t="s">
        <v>207</v>
      </c>
      <c r="DR488">
        <v>0</v>
      </c>
      <c r="DS488">
        <v>0</v>
      </c>
      <c r="DT488" t="s">
        <v>207</v>
      </c>
      <c r="DU488" t="s">
        <v>207</v>
      </c>
      <c r="DV488" t="s">
        <v>207</v>
      </c>
      <c r="DW488" t="s">
        <v>207</v>
      </c>
      <c r="DX488">
        <v>0</v>
      </c>
      <c r="DY488">
        <v>0</v>
      </c>
      <c r="DZ488" t="s">
        <v>207</v>
      </c>
      <c r="EA488" t="s">
        <v>207</v>
      </c>
      <c r="EB488" t="s">
        <v>207</v>
      </c>
      <c r="EC488" t="s">
        <v>207</v>
      </c>
      <c r="ED488">
        <v>0</v>
      </c>
      <c r="EE488">
        <v>0</v>
      </c>
      <c r="EF488" t="s">
        <v>207</v>
      </c>
      <c r="EG488" t="s">
        <v>207</v>
      </c>
      <c r="EH488" t="s">
        <v>207</v>
      </c>
      <c r="EI488" t="s">
        <v>207</v>
      </c>
      <c r="EJ488">
        <v>0</v>
      </c>
      <c r="EK488">
        <v>0</v>
      </c>
      <c r="EL488" t="s">
        <v>219</v>
      </c>
      <c r="EM488">
        <v>4376</v>
      </c>
      <c r="EN488">
        <v>14720</v>
      </c>
      <c r="EO488">
        <v>0</v>
      </c>
      <c r="EP488">
        <v>0</v>
      </c>
      <c r="EQ488" t="s">
        <v>207</v>
      </c>
      <c r="ER488" t="s">
        <v>207</v>
      </c>
      <c r="ES488" t="s">
        <v>207</v>
      </c>
      <c r="ET488" t="s">
        <v>207</v>
      </c>
      <c r="EU488">
        <v>289</v>
      </c>
      <c r="EV488">
        <v>1132</v>
      </c>
      <c r="EW488" t="s">
        <v>281</v>
      </c>
      <c r="EX488" t="s">
        <v>484</v>
      </c>
      <c r="EY488" t="s">
        <v>210</v>
      </c>
      <c r="EZ488" t="s">
        <v>207</v>
      </c>
      <c r="FA488">
        <v>1902</v>
      </c>
      <c r="FB488">
        <v>6277</v>
      </c>
      <c r="FC488" t="s">
        <v>281</v>
      </c>
      <c r="FD488" t="s">
        <v>484</v>
      </c>
      <c r="FE488" t="s">
        <v>210</v>
      </c>
      <c r="FF488" t="s">
        <v>207</v>
      </c>
      <c r="FG488">
        <v>2099</v>
      </c>
      <c r="FH488">
        <v>6988</v>
      </c>
      <c r="FI488" t="s">
        <v>281</v>
      </c>
      <c r="FJ488" t="s">
        <v>484</v>
      </c>
      <c r="FK488" t="s">
        <v>210</v>
      </c>
      <c r="FL488" t="s">
        <v>207</v>
      </c>
      <c r="FM488">
        <v>0</v>
      </c>
      <c r="FN488">
        <v>0</v>
      </c>
      <c r="FO488" t="s">
        <v>281</v>
      </c>
      <c r="FP488" t="s">
        <v>484</v>
      </c>
      <c r="FQ488" t="s">
        <v>210</v>
      </c>
      <c r="FR488" t="s">
        <v>207</v>
      </c>
      <c r="FS488">
        <v>86</v>
      </c>
      <c r="FT488">
        <v>323</v>
      </c>
      <c r="FU488">
        <v>3835</v>
      </c>
      <c r="FV488">
        <v>11827</v>
      </c>
      <c r="FW488">
        <v>455</v>
      </c>
      <c r="FX488">
        <v>2570</v>
      </c>
      <c r="FY488">
        <v>0</v>
      </c>
      <c r="FZ488">
        <v>0</v>
      </c>
      <c r="GA488">
        <v>86</v>
      </c>
      <c r="GB488">
        <v>323</v>
      </c>
      <c r="GC488" t="s">
        <v>219</v>
      </c>
      <c r="GD488">
        <v>860</v>
      </c>
      <c r="GE488">
        <v>5115</v>
      </c>
      <c r="GF488" t="s">
        <v>219</v>
      </c>
      <c r="GG488" t="s">
        <v>262</v>
      </c>
      <c r="GH488" t="s">
        <v>524</v>
      </c>
      <c r="GI488" t="s">
        <v>219</v>
      </c>
      <c r="GJ488" t="s">
        <v>281</v>
      </c>
      <c r="GK488" t="s">
        <v>206</v>
      </c>
      <c r="GL488">
        <v>0</v>
      </c>
      <c r="GM488">
        <v>0</v>
      </c>
      <c r="GN488" t="s">
        <v>206</v>
      </c>
      <c r="GO488" t="s">
        <v>211</v>
      </c>
      <c r="GP488" t="s">
        <v>212</v>
      </c>
      <c r="GQ488" t="s">
        <v>212</v>
      </c>
      <c r="GR488" t="s">
        <v>220</v>
      </c>
    </row>
    <row r="489" spans="1:200" x14ac:dyDescent="0.2">
      <c r="A489" t="s">
        <v>261</v>
      </c>
      <c r="B489" t="s">
        <v>262</v>
      </c>
      <c r="C489" t="s">
        <v>361</v>
      </c>
      <c r="D489" t="s">
        <v>362</v>
      </c>
      <c r="E489" t="s">
        <v>1749</v>
      </c>
      <c r="F489" t="s">
        <v>1750</v>
      </c>
      <c r="G489">
        <v>9</v>
      </c>
      <c r="H489">
        <v>9</v>
      </c>
      <c r="I489" t="s">
        <v>219</v>
      </c>
      <c r="J489">
        <v>2</v>
      </c>
      <c r="K489">
        <v>12</v>
      </c>
      <c r="L489">
        <v>0</v>
      </c>
      <c r="M489">
        <v>0</v>
      </c>
      <c r="N489" t="s">
        <v>207</v>
      </c>
      <c r="O489" t="s">
        <v>207</v>
      </c>
      <c r="P489">
        <v>0</v>
      </c>
      <c r="Q489">
        <v>0</v>
      </c>
      <c r="R489" t="s">
        <v>207</v>
      </c>
      <c r="S489" t="s">
        <v>207</v>
      </c>
      <c r="T489">
        <v>0</v>
      </c>
      <c r="U489">
        <v>0</v>
      </c>
      <c r="V489" t="s">
        <v>207</v>
      </c>
      <c r="W489" t="s">
        <v>207</v>
      </c>
      <c r="X489">
        <v>0</v>
      </c>
      <c r="Y489">
        <v>0</v>
      </c>
      <c r="Z489" t="s">
        <v>207</v>
      </c>
      <c r="AA489" t="s">
        <v>207</v>
      </c>
      <c r="AB489">
        <v>0</v>
      </c>
      <c r="AC489">
        <v>0</v>
      </c>
      <c r="AD489" t="s">
        <v>207</v>
      </c>
      <c r="AE489" t="s">
        <v>207</v>
      </c>
      <c r="AF489">
        <v>2</v>
      </c>
      <c r="AG489">
        <v>12</v>
      </c>
      <c r="AH489" t="s">
        <v>262</v>
      </c>
      <c r="AI489" t="s">
        <v>362</v>
      </c>
      <c r="AJ489">
        <v>0</v>
      </c>
      <c r="AK489">
        <v>0</v>
      </c>
      <c r="AL489" t="s">
        <v>206</v>
      </c>
      <c r="AM489">
        <v>0</v>
      </c>
      <c r="AN489">
        <v>0</v>
      </c>
      <c r="AO489">
        <v>0</v>
      </c>
      <c r="AP489">
        <v>0</v>
      </c>
      <c r="AQ489" t="s">
        <v>207</v>
      </c>
      <c r="AR489" t="s">
        <v>207</v>
      </c>
      <c r="AS489">
        <v>0</v>
      </c>
      <c r="AT489">
        <v>0</v>
      </c>
      <c r="AU489" t="s">
        <v>207</v>
      </c>
      <c r="AV489" t="s">
        <v>207</v>
      </c>
      <c r="AW489">
        <v>0</v>
      </c>
      <c r="AX489">
        <v>0</v>
      </c>
      <c r="AY489" t="s">
        <v>207</v>
      </c>
      <c r="AZ489" t="s">
        <v>207</v>
      </c>
      <c r="BA489">
        <v>0</v>
      </c>
      <c r="BB489">
        <v>0</v>
      </c>
      <c r="BC489" t="s">
        <v>207</v>
      </c>
      <c r="BD489" t="s">
        <v>207</v>
      </c>
      <c r="BE489">
        <v>0</v>
      </c>
      <c r="BF489">
        <v>0</v>
      </c>
      <c r="BG489" t="s">
        <v>207</v>
      </c>
      <c r="BH489" t="s">
        <v>207</v>
      </c>
      <c r="BI489">
        <v>0</v>
      </c>
      <c r="BJ489">
        <v>0</v>
      </c>
      <c r="BK489">
        <v>0</v>
      </c>
      <c r="BL489">
        <v>0</v>
      </c>
      <c r="BM489">
        <v>0</v>
      </c>
      <c r="BN489">
        <v>0</v>
      </c>
      <c r="BO489" t="s">
        <v>206</v>
      </c>
      <c r="BP489">
        <v>0</v>
      </c>
      <c r="BQ489">
        <v>0</v>
      </c>
      <c r="BR489">
        <v>0</v>
      </c>
      <c r="BS489">
        <v>0</v>
      </c>
      <c r="BT489" t="s">
        <v>206</v>
      </c>
      <c r="BU489">
        <v>0</v>
      </c>
      <c r="BV489">
        <v>0</v>
      </c>
      <c r="BW489">
        <v>0</v>
      </c>
      <c r="BX489">
        <v>0</v>
      </c>
      <c r="BY489" t="s">
        <v>206</v>
      </c>
      <c r="BZ489">
        <v>0</v>
      </c>
      <c r="CA489">
        <v>0</v>
      </c>
      <c r="CB489">
        <v>0</v>
      </c>
      <c r="CC489">
        <v>0</v>
      </c>
      <c r="CD489" t="s">
        <v>206</v>
      </c>
      <c r="CE489">
        <v>0</v>
      </c>
      <c r="CF489">
        <v>0</v>
      </c>
      <c r="CG489">
        <v>0</v>
      </c>
      <c r="CH489">
        <v>0</v>
      </c>
      <c r="CI489" t="s">
        <v>206</v>
      </c>
      <c r="CJ489">
        <v>0</v>
      </c>
      <c r="CK489">
        <v>0</v>
      </c>
      <c r="CL489">
        <v>12</v>
      </c>
      <c r="CM489">
        <v>0</v>
      </c>
      <c r="CN489" t="s">
        <v>206</v>
      </c>
      <c r="CO489" t="s">
        <v>207</v>
      </c>
      <c r="CP489">
        <v>0</v>
      </c>
      <c r="CQ489">
        <v>0</v>
      </c>
      <c r="CR489">
        <v>0</v>
      </c>
      <c r="CS489">
        <v>2</v>
      </c>
      <c r="CT489">
        <v>12</v>
      </c>
      <c r="CU489" t="s">
        <v>206</v>
      </c>
      <c r="CV489">
        <v>0</v>
      </c>
      <c r="CW489">
        <v>0</v>
      </c>
      <c r="CX489">
        <v>2067</v>
      </c>
      <c r="CY489">
        <v>12402</v>
      </c>
      <c r="CZ489" t="s">
        <v>219</v>
      </c>
      <c r="DA489">
        <f>Table1[[#This Row],[i- returnees internal present household]]+Table1[[#This Row],[k- abroad returnee household]]</f>
        <v>59</v>
      </c>
      <c r="DB489">
        <f>Table1[[#This Row],[i- returnees internal present individuals]]+Table1[[#This Row],[k- abroad returnee individuals]]</f>
        <v>228</v>
      </c>
      <c r="DC489" t="s">
        <v>219</v>
      </c>
      <c r="DD489">
        <v>33</v>
      </c>
      <c r="DE489">
        <v>126</v>
      </c>
      <c r="DF489">
        <v>0</v>
      </c>
      <c r="DG489">
        <v>0</v>
      </c>
      <c r="DH489" t="s">
        <v>207</v>
      </c>
      <c r="DI489" t="s">
        <v>207</v>
      </c>
      <c r="DJ489" t="s">
        <v>207</v>
      </c>
      <c r="DK489" t="s">
        <v>207</v>
      </c>
      <c r="DL489">
        <v>0</v>
      </c>
      <c r="DM489">
        <v>0</v>
      </c>
      <c r="DN489" t="s">
        <v>207</v>
      </c>
      <c r="DO489" t="s">
        <v>207</v>
      </c>
      <c r="DP489" t="s">
        <v>207</v>
      </c>
      <c r="DQ489" t="s">
        <v>207</v>
      </c>
      <c r="DR489">
        <v>0</v>
      </c>
      <c r="DS489">
        <v>0</v>
      </c>
      <c r="DT489" t="s">
        <v>207</v>
      </c>
      <c r="DU489" t="s">
        <v>207</v>
      </c>
      <c r="DV489" t="s">
        <v>207</v>
      </c>
      <c r="DW489" t="s">
        <v>207</v>
      </c>
      <c r="DX489">
        <v>0</v>
      </c>
      <c r="DY489">
        <v>0</v>
      </c>
      <c r="DZ489" t="s">
        <v>207</v>
      </c>
      <c r="EA489" t="s">
        <v>207</v>
      </c>
      <c r="EB489" t="s">
        <v>207</v>
      </c>
      <c r="EC489" t="s">
        <v>207</v>
      </c>
      <c r="ED489">
        <v>3</v>
      </c>
      <c r="EE489">
        <v>18</v>
      </c>
      <c r="EF489" t="s">
        <v>253</v>
      </c>
      <c r="EG489" t="s">
        <v>254</v>
      </c>
      <c r="EH489" t="s">
        <v>364</v>
      </c>
      <c r="EI489" t="s">
        <v>207</v>
      </c>
      <c r="EJ489">
        <v>30</v>
      </c>
      <c r="EK489">
        <v>108</v>
      </c>
      <c r="EL489" t="s">
        <v>219</v>
      </c>
      <c r="EM489">
        <v>26</v>
      </c>
      <c r="EN489">
        <v>102</v>
      </c>
      <c r="EO489">
        <v>0</v>
      </c>
      <c r="EP489">
        <v>0</v>
      </c>
      <c r="EQ489" t="s">
        <v>207</v>
      </c>
      <c r="ER489" t="s">
        <v>207</v>
      </c>
      <c r="ES489" t="s">
        <v>207</v>
      </c>
      <c r="ET489" t="s">
        <v>207</v>
      </c>
      <c r="EU489">
        <v>0</v>
      </c>
      <c r="EV489">
        <v>0</v>
      </c>
      <c r="EW489" t="s">
        <v>207</v>
      </c>
      <c r="EX489" t="s">
        <v>207</v>
      </c>
      <c r="EY489" t="s">
        <v>207</v>
      </c>
      <c r="EZ489" t="s">
        <v>207</v>
      </c>
      <c r="FA489">
        <v>0</v>
      </c>
      <c r="FB489">
        <v>0</v>
      </c>
      <c r="FC489" t="s">
        <v>207</v>
      </c>
      <c r="FD489" t="s">
        <v>207</v>
      </c>
      <c r="FE489" t="s">
        <v>207</v>
      </c>
      <c r="FF489" t="s">
        <v>207</v>
      </c>
      <c r="FG489">
        <v>0</v>
      </c>
      <c r="FH489">
        <v>0</v>
      </c>
      <c r="FI489" t="s">
        <v>207</v>
      </c>
      <c r="FJ489" t="s">
        <v>207</v>
      </c>
      <c r="FK489" t="s">
        <v>207</v>
      </c>
      <c r="FL489" t="s">
        <v>207</v>
      </c>
      <c r="FM489">
        <v>0</v>
      </c>
      <c r="FN489">
        <v>0</v>
      </c>
      <c r="FO489" t="s">
        <v>207</v>
      </c>
      <c r="FP489" t="s">
        <v>207</v>
      </c>
      <c r="FQ489" t="s">
        <v>207</v>
      </c>
      <c r="FR489" t="s">
        <v>207</v>
      </c>
      <c r="FS489">
        <v>26</v>
      </c>
      <c r="FT489">
        <v>102</v>
      </c>
      <c r="FU489">
        <v>3</v>
      </c>
      <c r="FV489">
        <v>18</v>
      </c>
      <c r="FW489">
        <v>0</v>
      </c>
      <c r="FX489">
        <v>0</v>
      </c>
      <c r="FY489">
        <v>0</v>
      </c>
      <c r="FZ489">
        <v>0</v>
      </c>
      <c r="GA489">
        <v>56</v>
      </c>
      <c r="GB489">
        <v>210</v>
      </c>
      <c r="GC489" t="s">
        <v>206</v>
      </c>
      <c r="GD489">
        <v>0</v>
      </c>
      <c r="GE489">
        <v>0</v>
      </c>
      <c r="GF489" t="s">
        <v>206</v>
      </c>
      <c r="GG489" t="s">
        <v>207</v>
      </c>
      <c r="GH489" t="s">
        <v>207</v>
      </c>
      <c r="GI489" t="s">
        <v>206</v>
      </c>
      <c r="GJ489" t="s">
        <v>207</v>
      </c>
      <c r="GK489" t="s">
        <v>206</v>
      </c>
      <c r="GL489">
        <v>0</v>
      </c>
      <c r="GM489">
        <v>0</v>
      </c>
      <c r="GN489" t="s">
        <v>206</v>
      </c>
      <c r="GO489" t="s">
        <v>211</v>
      </c>
      <c r="GP489" t="s">
        <v>211</v>
      </c>
      <c r="GQ489" t="s">
        <v>211</v>
      </c>
      <c r="GR489" t="s">
        <v>1751</v>
      </c>
    </row>
    <row r="490" spans="1:200" x14ac:dyDescent="0.2">
      <c r="A490" t="s">
        <v>261</v>
      </c>
      <c r="B490" t="s">
        <v>262</v>
      </c>
      <c r="C490" t="s">
        <v>370</v>
      </c>
      <c r="D490" t="s">
        <v>371</v>
      </c>
      <c r="E490" t="s">
        <v>1752</v>
      </c>
      <c r="F490" t="s">
        <v>1753</v>
      </c>
      <c r="G490">
        <v>9</v>
      </c>
      <c r="H490">
        <v>9</v>
      </c>
      <c r="I490" t="s">
        <v>219</v>
      </c>
      <c r="J490">
        <v>208</v>
      </c>
      <c r="K490">
        <v>692</v>
      </c>
      <c r="L490">
        <v>53</v>
      </c>
      <c r="M490">
        <v>158</v>
      </c>
      <c r="N490" t="s">
        <v>262</v>
      </c>
      <c r="O490" t="s">
        <v>371</v>
      </c>
      <c r="P490">
        <v>36</v>
      </c>
      <c r="Q490">
        <v>106</v>
      </c>
      <c r="R490" t="s">
        <v>262</v>
      </c>
      <c r="S490" t="s">
        <v>371</v>
      </c>
      <c r="T490">
        <v>8</v>
      </c>
      <c r="U490">
        <v>25</v>
      </c>
      <c r="V490" t="s">
        <v>262</v>
      </c>
      <c r="W490" t="s">
        <v>374</v>
      </c>
      <c r="X490">
        <v>13</v>
      </c>
      <c r="Y490">
        <v>37</v>
      </c>
      <c r="Z490" t="s">
        <v>262</v>
      </c>
      <c r="AA490" t="s">
        <v>371</v>
      </c>
      <c r="AB490">
        <v>3</v>
      </c>
      <c r="AC490">
        <v>10</v>
      </c>
      <c r="AD490" t="s">
        <v>262</v>
      </c>
      <c r="AE490" t="s">
        <v>263</v>
      </c>
      <c r="AF490">
        <v>2</v>
      </c>
      <c r="AG490">
        <v>4</v>
      </c>
      <c r="AH490" t="s">
        <v>262</v>
      </c>
      <c r="AI490" t="s">
        <v>263</v>
      </c>
      <c r="AJ490">
        <v>93</v>
      </c>
      <c r="AK490">
        <v>352</v>
      </c>
      <c r="AL490" t="s">
        <v>206</v>
      </c>
      <c r="AM490">
        <v>0</v>
      </c>
      <c r="AN490">
        <v>0</v>
      </c>
      <c r="AO490">
        <v>0</v>
      </c>
      <c r="AP490">
        <v>0</v>
      </c>
      <c r="AQ490" t="s">
        <v>207</v>
      </c>
      <c r="AR490" t="s">
        <v>207</v>
      </c>
      <c r="AS490">
        <v>0</v>
      </c>
      <c r="AT490">
        <v>0</v>
      </c>
      <c r="AU490" t="s">
        <v>207</v>
      </c>
      <c r="AV490" t="s">
        <v>207</v>
      </c>
      <c r="AW490">
        <v>0</v>
      </c>
      <c r="AX490">
        <v>0</v>
      </c>
      <c r="AY490" t="s">
        <v>207</v>
      </c>
      <c r="AZ490" t="s">
        <v>207</v>
      </c>
      <c r="BA490">
        <v>0</v>
      </c>
      <c r="BB490">
        <v>0</v>
      </c>
      <c r="BC490" t="s">
        <v>207</v>
      </c>
      <c r="BD490" t="s">
        <v>207</v>
      </c>
      <c r="BE490">
        <v>0</v>
      </c>
      <c r="BF490">
        <v>0</v>
      </c>
      <c r="BG490" t="s">
        <v>207</v>
      </c>
      <c r="BH490" t="s">
        <v>207</v>
      </c>
      <c r="BI490">
        <v>0</v>
      </c>
      <c r="BJ490">
        <v>0</v>
      </c>
      <c r="BK490">
        <v>158</v>
      </c>
      <c r="BL490">
        <v>0</v>
      </c>
      <c r="BM490">
        <v>0</v>
      </c>
      <c r="BN490">
        <v>0</v>
      </c>
      <c r="BO490" t="s">
        <v>206</v>
      </c>
      <c r="BP490">
        <v>0</v>
      </c>
      <c r="BQ490">
        <v>106</v>
      </c>
      <c r="BR490">
        <v>0</v>
      </c>
      <c r="BS490">
        <v>0</v>
      </c>
      <c r="BT490" t="s">
        <v>206</v>
      </c>
      <c r="BU490">
        <v>0</v>
      </c>
      <c r="BV490">
        <v>25</v>
      </c>
      <c r="BW490">
        <v>0</v>
      </c>
      <c r="BX490">
        <v>0</v>
      </c>
      <c r="BY490" t="s">
        <v>206</v>
      </c>
      <c r="BZ490">
        <v>0</v>
      </c>
      <c r="CA490">
        <v>0</v>
      </c>
      <c r="CB490">
        <v>37</v>
      </c>
      <c r="CC490">
        <v>0</v>
      </c>
      <c r="CD490" t="s">
        <v>206</v>
      </c>
      <c r="CE490">
        <v>0</v>
      </c>
      <c r="CF490">
        <v>10</v>
      </c>
      <c r="CG490">
        <v>0</v>
      </c>
      <c r="CH490">
        <v>0</v>
      </c>
      <c r="CI490" t="s">
        <v>206</v>
      </c>
      <c r="CJ490">
        <v>0</v>
      </c>
      <c r="CK490">
        <v>4</v>
      </c>
      <c r="CL490">
        <v>0</v>
      </c>
      <c r="CM490">
        <v>0</v>
      </c>
      <c r="CN490" t="s">
        <v>206</v>
      </c>
      <c r="CO490" t="s">
        <v>207</v>
      </c>
      <c r="CP490">
        <v>0</v>
      </c>
      <c r="CQ490">
        <v>0</v>
      </c>
      <c r="CR490">
        <v>0</v>
      </c>
      <c r="CS490">
        <v>208</v>
      </c>
      <c r="CT490">
        <v>692</v>
      </c>
      <c r="CU490" t="s">
        <v>206</v>
      </c>
      <c r="CV490">
        <v>0</v>
      </c>
      <c r="CW490">
        <v>0</v>
      </c>
      <c r="CX490">
        <v>1018</v>
      </c>
      <c r="CY490">
        <v>4681</v>
      </c>
      <c r="CZ490" t="s">
        <v>219</v>
      </c>
      <c r="DA490">
        <f>Table1[[#This Row],[i- returnees internal present household]]+Table1[[#This Row],[k- abroad returnee household]]</f>
        <v>196</v>
      </c>
      <c r="DB490">
        <f>Table1[[#This Row],[i- returnees internal present individuals]]+Table1[[#This Row],[k- abroad returnee individuals]]</f>
        <v>746</v>
      </c>
      <c r="DC490" t="s">
        <v>219</v>
      </c>
      <c r="DD490">
        <v>196</v>
      </c>
      <c r="DE490">
        <v>746</v>
      </c>
      <c r="DF490">
        <v>24</v>
      </c>
      <c r="DG490">
        <v>127</v>
      </c>
      <c r="DH490" t="s">
        <v>262</v>
      </c>
      <c r="DI490" t="s">
        <v>263</v>
      </c>
      <c r="DJ490" t="s">
        <v>210</v>
      </c>
      <c r="DK490" t="s">
        <v>207</v>
      </c>
      <c r="DL490">
        <v>18</v>
      </c>
      <c r="DM490">
        <v>88</v>
      </c>
      <c r="DN490" t="s">
        <v>262</v>
      </c>
      <c r="DO490" t="s">
        <v>371</v>
      </c>
      <c r="DP490" t="s">
        <v>210</v>
      </c>
      <c r="DQ490" t="s">
        <v>207</v>
      </c>
      <c r="DR490">
        <v>9</v>
      </c>
      <c r="DS490">
        <v>38</v>
      </c>
      <c r="DT490" t="s">
        <v>262</v>
      </c>
      <c r="DU490" t="s">
        <v>263</v>
      </c>
      <c r="DV490" t="s">
        <v>364</v>
      </c>
      <c r="DW490" t="s">
        <v>207</v>
      </c>
      <c r="DX490">
        <v>6</v>
      </c>
      <c r="DY490">
        <v>18</v>
      </c>
      <c r="DZ490" t="s">
        <v>262</v>
      </c>
      <c r="EA490" t="s">
        <v>263</v>
      </c>
      <c r="EB490" t="s">
        <v>242</v>
      </c>
      <c r="EC490" t="s">
        <v>207</v>
      </c>
      <c r="ED490">
        <v>3</v>
      </c>
      <c r="EE490">
        <v>10</v>
      </c>
      <c r="EF490" t="s">
        <v>262</v>
      </c>
      <c r="EG490" t="s">
        <v>263</v>
      </c>
      <c r="EH490" t="s">
        <v>364</v>
      </c>
      <c r="EI490" t="s">
        <v>207</v>
      </c>
      <c r="EJ490">
        <v>136</v>
      </c>
      <c r="EK490">
        <v>465</v>
      </c>
      <c r="EL490" t="s">
        <v>206</v>
      </c>
      <c r="EM490">
        <v>0</v>
      </c>
      <c r="EN490">
        <v>0</v>
      </c>
      <c r="EO490">
        <v>0</v>
      </c>
      <c r="EP490">
        <v>0</v>
      </c>
      <c r="EQ490" t="s">
        <v>207</v>
      </c>
      <c r="ER490" t="s">
        <v>207</v>
      </c>
      <c r="ES490" t="s">
        <v>207</v>
      </c>
      <c r="ET490" t="s">
        <v>207</v>
      </c>
      <c r="EU490">
        <v>0</v>
      </c>
      <c r="EV490">
        <v>0</v>
      </c>
      <c r="EW490" t="s">
        <v>207</v>
      </c>
      <c r="EX490" t="s">
        <v>207</v>
      </c>
      <c r="EY490" t="s">
        <v>207</v>
      </c>
      <c r="EZ490" t="s">
        <v>207</v>
      </c>
      <c r="FA490">
        <v>0</v>
      </c>
      <c r="FB490">
        <v>0</v>
      </c>
      <c r="FC490" t="s">
        <v>207</v>
      </c>
      <c r="FD490" t="s">
        <v>207</v>
      </c>
      <c r="FE490" t="s">
        <v>207</v>
      </c>
      <c r="FF490" t="s">
        <v>207</v>
      </c>
      <c r="FG490">
        <v>0</v>
      </c>
      <c r="FH490">
        <v>0</v>
      </c>
      <c r="FI490" t="s">
        <v>207</v>
      </c>
      <c r="FJ490" t="s">
        <v>207</v>
      </c>
      <c r="FK490" t="s">
        <v>207</v>
      </c>
      <c r="FL490" t="s">
        <v>207</v>
      </c>
      <c r="FM490">
        <v>0</v>
      </c>
      <c r="FN490">
        <v>0</v>
      </c>
      <c r="FO490" t="s">
        <v>207</v>
      </c>
      <c r="FP490" t="s">
        <v>207</v>
      </c>
      <c r="FQ490" t="s">
        <v>207</v>
      </c>
      <c r="FR490" t="s">
        <v>207</v>
      </c>
      <c r="FS490">
        <v>0</v>
      </c>
      <c r="FT490">
        <v>0</v>
      </c>
      <c r="FU490">
        <v>42</v>
      </c>
      <c r="FV490">
        <v>200</v>
      </c>
      <c r="FW490">
        <v>18</v>
      </c>
      <c r="FX490">
        <v>81</v>
      </c>
      <c r="FY490">
        <v>0</v>
      </c>
      <c r="FZ490">
        <v>0</v>
      </c>
      <c r="GA490">
        <v>136</v>
      </c>
      <c r="GB490">
        <v>465</v>
      </c>
      <c r="GC490" t="s">
        <v>206</v>
      </c>
      <c r="GD490">
        <v>0</v>
      </c>
      <c r="GE490">
        <v>0</v>
      </c>
      <c r="GF490" t="s">
        <v>206</v>
      </c>
      <c r="GG490" t="s">
        <v>207</v>
      </c>
      <c r="GH490" t="s">
        <v>207</v>
      </c>
      <c r="GI490" t="s">
        <v>206</v>
      </c>
      <c r="GJ490" t="s">
        <v>207</v>
      </c>
      <c r="GK490" t="s">
        <v>219</v>
      </c>
      <c r="GL490">
        <v>4</v>
      </c>
      <c r="GM490">
        <v>13</v>
      </c>
      <c r="GN490" t="s">
        <v>206</v>
      </c>
      <c r="GO490" t="s">
        <v>237</v>
      </c>
      <c r="GP490" t="s">
        <v>211</v>
      </c>
      <c r="GQ490" t="s">
        <v>211</v>
      </c>
      <c r="GR490" t="s">
        <v>220</v>
      </c>
    </row>
    <row r="491" spans="1:200" x14ac:dyDescent="0.2">
      <c r="A491" t="s">
        <v>202</v>
      </c>
      <c r="B491" t="s">
        <v>203</v>
      </c>
      <c r="C491" t="s">
        <v>828</v>
      </c>
      <c r="D491" t="s">
        <v>287</v>
      </c>
      <c r="E491" t="s">
        <v>1754</v>
      </c>
      <c r="F491" t="s">
        <v>1755</v>
      </c>
      <c r="G491">
        <v>9</v>
      </c>
      <c r="H491">
        <v>9</v>
      </c>
      <c r="I491" t="s">
        <v>219</v>
      </c>
      <c r="J491">
        <v>1151</v>
      </c>
      <c r="K491">
        <v>5656</v>
      </c>
      <c r="L491">
        <v>115</v>
      </c>
      <c r="M491">
        <v>461</v>
      </c>
      <c r="N491" t="s">
        <v>203</v>
      </c>
      <c r="O491" t="s">
        <v>286</v>
      </c>
      <c r="P491">
        <v>120</v>
      </c>
      <c r="Q491">
        <v>470</v>
      </c>
      <c r="R491" t="s">
        <v>203</v>
      </c>
      <c r="S491" t="s">
        <v>286</v>
      </c>
      <c r="T491">
        <v>220</v>
      </c>
      <c r="U491">
        <v>1416</v>
      </c>
      <c r="V491" t="s">
        <v>203</v>
      </c>
      <c r="W491" t="s">
        <v>286</v>
      </c>
      <c r="X491">
        <v>211</v>
      </c>
      <c r="Y491">
        <v>847</v>
      </c>
      <c r="Z491" t="s">
        <v>203</v>
      </c>
      <c r="AA491" t="s">
        <v>286</v>
      </c>
      <c r="AB491">
        <v>136</v>
      </c>
      <c r="AC491">
        <v>917</v>
      </c>
      <c r="AD491" t="s">
        <v>203</v>
      </c>
      <c r="AE491" t="s">
        <v>467</v>
      </c>
      <c r="AF491">
        <v>187</v>
      </c>
      <c r="AG491">
        <v>750</v>
      </c>
      <c r="AH491" t="s">
        <v>203</v>
      </c>
      <c r="AI491" t="s">
        <v>467</v>
      </c>
      <c r="AJ491">
        <v>162</v>
      </c>
      <c r="AK491">
        <v>795</v>
      </c>
      <c r="AL491" t="s">
        <v>219</v>
      </c>
      <c r="AM491">
        <v>93</v>
      </c>
      <c r="AN491">
        <v>580</v>
      </c>
      <c r="AO491">
        <v>25</v>
      </c>
      <c r="AP491">
        <v>121</v>
      </c>
      <c r="AQ491" t="s">
        <v>277</v>
      </c>
      <c r="AR491" t="s">
        <v>471</v>
      </c>
      <c r="AS491">
        <v>15</v>
      </c>
      <c r="AT491">
        <v>130</v>
      </c>
      <c r="AU491" t="s">
        <v>277</v>
      </c>
      <c r="AV491" t="s">
        <v>471</v>
      </c>
      <c r="AW491">
        <v>24</v>
      </c>
      <c r="AX491">
        <v>141</v>
      </c>
      <c r="AY491" t="s">
        <v>277</v>
      </c>
      <c r="AZ491" t="s">
        <v>471</v>
      </c>
      <c r="BA491">
        <v>0</v>
      </c>
      <c r="BB491">
        <v>0</v>
      </c>
      <c r="BC491" t="s">
        <v>207</v>
      </c>
      <c r="BD491" t="s">
        <v>207</v>
      </c>
      <c r="BE491">
        <v>29</v>
      </c>
      <c r="BF491">
        <v>188</v>
      </c>
      <c r="BG491" t="s">
        <v>277</v>
      </c>
      <c r="BH491" t="s">
        <v>471</v>
      </c>
      <c r="BI491">
        <v>0</v>
      </c>
      <c r="BJ491">
        <v>0</v>
      </c>
      <c r="BK491">
        <v>461</v>
      </c>
      <c r="BL491">
        <v>0</v>
      </c>
      <c r="BM491">
        <v>0</v>
      </c>
      <c r="BN491">
        <v>0</v>
      </c>
      <c r="BO491" t="s">
        <v>206</v>
      </c>
      <c r="BP491">
        <v>470</v>
      </c>
      <c r="BQ491">
        <v>0</v>
      </c>
      <c r="BR491">
        <v>0</v>
      </c>
      <c r="BS491">
        <v>0</v>
      </c>
      <c r="BT491" t="s">
        <v>206</v>
      </c>
      <c r="BU491">
        <v>1416</v>
      </c>
      <c r="BV491">
        <v>0</v>
      </c>
      <c r="BW491">
        <v>0</v>
      </c>
      <c r="BX491">
        <v>0</v>
      </c>
      <c r="BY491" t="s">
        <v>206</v>
      </c>
      <c r="BZ491">
        <v>847</v>
      </c>
      <c r="CA491">
        <v>0</v>
      </c>
      <c r="CB491">
        <v>0</v>
      </c>
      <c r="CC491">
        <v>0</v>
      </c>
      <c r="CD491" t="s">
        <v>206</v>
      </c>
      <c r="CE491">
        <v>917</v>
      </c>
      <c r="CF491">
        <v>0</v>
      </c>
      <c r="CG491">
        <v>0</v>
      </c>
      <c r="CH491">
        <v>0</v>
      </c>
      <c r="CI491" t="s">
        <v>206</v>
      </c>
      <c r="CJ491">
        <v>750</v>
      </c>
      <c r="CK491">
        <v>0</v>
      </c>
      <c r="CL491">
        <v>0</v>
      </c>
      <c r="CM491">
        <v>0</v>
      </c>
      <c r="CN491" t="s">
        <v>206</v>
      </c>
      <c r="CO491" t="s">
        <v>207</v>
      </c>
      <c r="CP491">
        <v>0</v>
      </c>
      <c r="CQ491">
        <v>0</v>
      </c>
      <c r="CR491">
        <v>0</v>
      </c>
      <c r="CS491">
        <v>1151</v>
      </c>
      <c r="CT491">
        <v>5656</v>
      </c>
      <c r="CU491" t="s">
        <v>219</v>
      </c>
      <c r="CV491">
        <v>67</v>
      </c>
      <c r="CW491">
        <v>483</v>
      </c>
      <c r="CX491">
        <v>1064</v>
      </c>
      <c r="CY491">
        <v>7448</v>
      </c>
      <c r="CZ491" t="s">
        <v>219</v>
      </c>
      <c r="DA491">
        <f>Table1[[#This Row],[i- returnees internal present household]]+Table1[[#This Row],[k- abroad returnee household]]</f>
        <v>989</v>
      </c>
      <c r="DB491">
        <f>Table1[[#This Row],[i- returnees internal present individuals]]+Table1[[#This Row],[k- abroad returnee individuals]]</f>
        <v>5204</v>
      </c>
      <c r="DC491" t="s">
        <v>219</v>
      </c>
      <c r="DD491">
        <v>678</v>
      </c>
      <c r="DE491">
        <v>3219</v>
      </c>
      <c r="DF491">
        <v>41</v>
      </c>
      <c r="DG491">
        <v>298</v>
      </c>
      <c r="DH491" t="s">
        <v>203</v>
      </c>
      <c r="DI491" t="s">
        <v>469</v>
      </c>
      <c r="DJ491" t="s">
        <v>491</v>
      </c>
      <c r="DK491" t="s">
        <v>207</v>
      </c>
      <c r="DL491">
        <v>150</v>
      </c>
      <c r="DM491">
        <v>381</v>
      </c>
      <c r="DN491" t="s">
        <v>203</v>
      </c>
      <c r="DO491" t="s">
        <v>469</v>
      </c>
      <c r="DP491" t="s">
        <v>491</v>
      </c>
      <c r="DQ491" t="s">
        <v>207</v>
      </c>
      <c r="DR491">
        <v>229</v>
      </c>
      <c r="DS491">
        <v>1264</v>
      </c>
      <c r="DT491" t="s">
        <v>203</v>
      </c>
      <c r="DU491" t="s">
        <v>286</v>
      </c>
      <c r="DV491" t="s">
        <v>491</v>
      </c>
      <c r="DW491" t="s">
        <v>207</v>
      </c>
      <c r="DX491">
        <v>57</v>
      </c>
      <c r="DY491">
        <v>427</v>
      </c>
      <c r="DZ491" t="s">
        <v>203</v>
      </c>
      <c r="EA491" t="s">
        <v>286</v>
      </c>
      <c r="EB491" t="s">
        <v>491</v>
      </c>
      <c r="EC491" t="s">
        <v>207</v>
      </c>
      <c r="ED491">
        <v>117</v>
      </c>
      <c r="EE491">
        <v>567</v>
      </c>
      <c r="EF491" t="s">
        <v>203</v>
      </c>
      <c r="EG491" t="s">
        <v>469</v>
      </c>
      <c r="EH491" t="s">
        <v>491</v>
      </c>
      <c r="EI491" t="s">
        <v>207</v>
      </c>
      <c r="EJ491">
        <v>84</v>
      </c>
      <c r="EK491">
        <v>282</v>
      </c>
      <c r="EL491" t="s">
        <v>219</v>
      </c>
      <c r="EM491">
        <v>311</v>
      </c>
      <c r="EN491">
        <v>1985</v>
      </c>
      <c r="EO491">
        <v>46</v>
      </c>
      <c r="EP491">
        <v>307</v>
      </c>
      <c r="EQ491" t="s">
        <v>277</v>
      </c>
      <c r="ER491" t="s">
        <v>471</v>
      </c>
      <c r="ES491" t="s">
        <v>491</v>
      </c>
      <c r="ET491" t="s">
        <v>207</v>
      </c>
      <c r="EU491">
        <v>57</v>
      </c>
      <c r="EV491">
        <v>522</v>
      </c>
      <c r="EW491" t="s">
        <v>277</v>
      </c>
      <c r="EX491" t="s">
        <v>471</v>
      </c>
      <c r="EY491" t="s">
        <v>491</v>
      </c>
      <c r="EZ491" t="s">
        <v>207</v>
      </c>
      <c r="FA491">
        <v>65</v>
      </c>
      <c r="FB491">
        <v>377</v>
      </c>
      <c r="FC491" t="s">
        <v>277</v>
      </c>
      <c r="FD491" t="s">
        <v>471</v>
      </c>
      <c r="FE491" t="s">
        <v>491</v>
      </c>
      <c r="FF491" t="s">
        <v>207</v>
      </c>
      <c r="FG491">
        <v>62</v>
      </c>
      <c r="FH491">
        <v>426</v>
      </c>
      <c r="FI491" t="s">
        <v>277</v>
      </c>
      <c r="FJ491" t="s">
        <v>471</v>
      </c>
      <c r="FK491" t="s">
        <v>491</v>
      </c>
      <c r="FL491" t="s">
        <v>207</v>
      </c>
      <c r="FM491">
        <v>81</v>
      </c>
      <c r="FN491">
        <v>353</v>
      </c>
      <c r="FO491" t="s">
        <v>277</v>
      </c>
      <c r="FP491" t="s">
        <v>1133</v>
      </c>
      <c r="FQ491" t="s">
        <v>491</v>
      </c>
      <c r="FR491" t="s">
        <v>207</v>
      </c>
      <c r="FS491">
        <v>0</v>
      </c>
      <c r="FT491">
        <v>0</v>
      </c>
      <c r="FU491">
        <v>44</v>
      </c>
      <c r="FV491">
        <v>238</v>
      </c>
      <c r="FW491">
        <v>422</v>
      </c>
      <c r="FX491">
        <v>2296</v>
      </c>
      <c r="FY491">
        <v>439</v>
      </c>
      <c r="FZ491">
        <v>2388</v>
      </c>
      <c r="GA491">
        <v>84</v>
      </c>
      <c r="GB491">
        <v>282</v>
      </c>
      <c r="GC491" t="s">
        <v>219</v>
      </c>
      <c r="GD491">
        <v>732</v>
      </c>
      <c r="GE491">
        <v>4617</v>
      </c>
      <c r="GF491" t="s">
        <v>219</v>
      </c>
      <c r="GG491" t="s">
        <v>203</v>
      </c>
      <c r="GH491" t="s">
        <v>287</v>
      </c>
      <c r="GI491" t="s">
        <v>219</v>
      </c>
      <c r="GJ491" t="s">
        <v>277</v>
      </c>
      <c r="GK491" t="s">
        <v>219</v>
      </c>
      <c r="GL491">
        <v>213</v>
      </c>
      <c r="GM491">
        <v>1113</v>
      </c>
      <c r="GN491" t="s">
        <v>219</v>
      </c>
      <c r="GO491" t="s">
        <v>212</v>
      </c>
      <c r="GP491" t="s">
        <v>212</v>
      </c>
      <c r="GQ491" t="s">
        <v>212</v>
      </c>
      <c r="GR491" t="s">
        <v>220</v>
      </c>
    </row>
    <row r="492" spans="1:200" x14ac:dyDescent="0.2">
      <c r="A492" t="s">
        <v>261</v>
      </c>
      <c r="B492" t="s">
        <v>262</v>
      </c>
      <c r="C492" t="s">
        <v>1610</v>
      </c>
      <c r="D492" t="s">
        <v>374</v>
      </c>
      <c r="E492" t="s">
        <v>1756</v>
      </c>
      <c r="F492" t="s">
        <v>1757</v>
      </c>
      <c r="G492">
        <v>9</v>
      </c>
      <c r="H492">
        <v>9</v>
      </c>
      <c r="I492" t="s">
        <v>219</v>
      </c>
      <c r="J492">
        <v>54</v>
      </c>
      <c r="K492">
        <v>270</v>
      </c>
      <c r="L492">
        <v>9</v>
      </c>
      <c r="M492">
        <v>42</v>
      </c>
      <c r="N492" t="s">
        <v>262</v>
      </c>
      <c r="O492" t="s">
        <v>374</v>
      </c>
      <c r="P492">
        <v>12</v>
      </c>
      <c r="Q492">
        <v>60</v>
      </c>
      <c r="R492" t="s">
        <v>262</v>
      </c>
      <c r="S492" t="s">
        <v>263</v>
      </c>
      <c r="T492">
        <v>2</v>
      </c>
      <c r="U492">
        <v>11</v>
      </c>
      <c r="V492" t="s">
        <v>207</v>
      </c>
      <c r="W492" t="s">
        <v>207</v>
      </c>
      <c r="X492">
        <v>17</v>
      </c>
      <c r="Y492">
        <v>87</v>
      </c>
      <c r="Z492" t="s">
        <v>262</v>
      </c>
      <c r="AA492" t="s">
        <v>263</v>
      </c>
      <c r="AB492">
        <v>0</v>
      </c>
      <c r="AC492">
        <v>0</v>
      </c>
      <c r="AD492" t="s">
        <v>207</v>
      </c>
      <c r="AE492" t="s">
        <v>207</v>
      </c>
      <c r="AF492">
        <v>14</v>
      </c>
      <c r="AG492">
        <v>70</v>
      </c>
      <c r="AH492" t="s">
        <v>262</v>
      </c>
      <c r="AI492" t="s">
        <v>374</v>
      </c>
      <c r="AJ492">
        <v>0</v>
      </c>
      <c r="AK492">
        <v>0</v>
      </c>
      <c r="AL492" t="s">
        <v>219</v>
      </c>
      <c r="AM492">
        <v>19</v>
      </c>
      <c r="AN492">
        <v>104</v>
      </c>
      <c r="AO492">
        <v>7</v>
      </c>
      <c r="AP492">
        <v>38</v>
      </c>
      <c r="AQ492" t="s">
        <v>281</v>
      </c>
      <c r="AR492" t="s">
        <v>484</v>
      </c>
      <c r="AS492">
        <v>2</v>
      </c>
      <c r="AT492">
        <v>11</v>
      </c>
      <c r="AU492" t="s">
        <v>279</v>
      </c>
      <c r="AV492" t="s">
        <v>920</v>
      </c>
      <c r="AW492">
        <v>5</v>
      </c>
      <c r="AX492">
        <v>27</v>
      </c>
      <c r="AY492" t="s">
        <v>279</v>
      </c>
      <c r="AZ492" t="s">
        <v>920</v>
      </c>
      <c r="BA492">
        <v>0</v>
      </c>
      <c r="BB492">
        <v>0</v>
      </c>
      <c r="BC492" t="s">
        <v>207</v>
      </c>
      <c r="BD492" t="s">
        <v>207</v>
      </c>
      <c r="BE492">
        <v>5</v>
      </c>
      <c r="BF492">
        <v>28</v>
      </c>
      <c r="BG492" t="s">
        <v>281</v>
      </c>
      <c r="BH492" t="s">
        <v>484</v>
      </c>
      <c r="BI492">
        <v>0</v>
      </c>
      <c r="BJ492">
        <v>0</v>
      </c>
      <c r="BK492">
        <v>42</v>
      </c>
      <c r="BL492">
        <v>0</v>
      </c>
      <c r="BM492">
        <v>0</v>
      </c>
      <c r="BN492">
        <v>0</v>
      </c>
      <c r="BO492" t="s">
        <v>206</v>
      </c>
      <c r="BP492">
        <v>0</v>
      </c>
      <c r="BQ492">
        <v>33</v>
      </c>
      <c r="BR492">
        <v>0</v>
      </c>
      <c r="BS492">
        <v>27</v>
      </c>
      <c r="BT492" t="s">
        <v>206</v>
      </c>
      <c r="BU492">
        <v>0</v>
      </c>
      <c r="BV492">
        <v>0</v>
      </c>
      <c r="BW492">
        <v>0</v>
      </c>
      <c r="BX492">
        <v>11</v>
      </c>
      <c r="BY492" t="s">
        <v>206</v>
      </c>
      <c r="BZ492">
        <v>0</v>
      </c>
      <c r="CA492">
        <v>68</v>
      </c>
      <c r="CB492">
        <v>0</v>
      </c>
      <c r="CC492">
        <v>19</v>
      </c>
      <c r="CD492" t="s">
        <v>206</v>
      </c>
      <c r="CE492">
        <v>0</v>
      </c>
      <c r="CF492">
        <v>0</v>
      </c>
      <c r="CG492">
        <v>0</v>
      </c>
      <c r="CH492">
        <v>0</v>
      </c>
      <c r="CI492" t="s">
        <v>206</v>
      </c>
      <c r="CJ492">
        <v>0</v>
      </c>
      <c r="CK492">
        <v>50</v>
      </c>
      <c r="CL492">
        <v>0</v>
      </c>
      <c r="CM492">
        <v>20</v>
      </c>
      <c r="CN492" t="s">
        <v>206</v>
      </c>
      <c r="CO492" t="s">
        <v>207</v>
      </c>
      <c r="CP492">
        <v>0</v>
      </c>
      <c r="CQ492">
        <v>0</v>
      </c>
      <c r="CR492">
        <v>0</v>
      </c>
      <c r="CS492">
        <v>54</v>
      </c>
      <c r="CT492">
        <v>270</v>
      </c>
      <c r="CU492" t="s">
        <v>206</v>
      </c>
      <c r="CV492">
        <v>0</v>
      </c>
      <c r="CW492">
        <v>0</v>
      </c>
      <c r="CX492">
        <v>210</v>
      </c>
      <c r="CY492">
        <v>1050</v>
      </c>
      <c r="CZ492" t="s">
        <v>219</v>
      </c>
      <c r="DA492">
        <f>Table1[[#This Row],[i- returnees internal present household]]+Table1[[#This Row],[k- abroad returnee household]]</f>
        <v>265</v>
      </c>
      <c r="DB492">
        <f>Table1[[#This Row],[i- returnees internal present individuals]]+Table1[[#This Row],[k- abroad returnee individuals]]</f>
        <v>1017</v>
      </c>
      <c r="DC492" t="s">
        <v>219</v>
      </c>
      <c r="DD492">
        <v>173</v>
      </c>
      <c r="DE492">
        <v>562</v>
      </c>
      <c r="DF492">
        <v>15</v>
      </c>
      <c r="DG492">
        <v>75</v>
      </c>
      <c r="DH492" t="s">
        <v>253</v>
      </c>
      <c r="DI492" t="s">
        <v>254</v>
      </c>
      <c r="DJ492" t="s">
        <v>210</v>
      </c>
      <c r="DK492" t="s">
        <v>207</v>
      </c>
      <c r="DL492">
        <v>12</v>
      </c>
      <c r="DM492">
        <v>60</v>
      </c>
      <c r="DN492" t="s">
        <v>262</v>
      </c>
      <c r="DO492" t="s">
        <v>362</v>
      </c>
      <c r="DP492" t="s">
        <v>364</v>
      </c>
      <c r="DQ492" t="s">
        <v>207</v>
      </c>
      <c r="DR492">
        <v>7</v>
      </c>
      <c r="DS492">
        <v>35</v>
      </c>
      <c r="DT492" t="s">
        <v>271</v>
      </c>
      <c r="DU492" t="s">
        <v>483</v>
      </c>
      <c r="DV492" t="s">
        <v>210</v>
      </c>
      <c r="DW492" t="s">
        <v>207</v>
      </c>
      <c r="DX492">
        <v>0</v>
      </c>
      <c r="DY492">
        <v>0</v>
      </c>
      <c r="DZ492" t="s">
        <v>207</v>
      </c>
      <c r="EA492" t="s">
        <v>207</v>
      </c>
      <c r="EB492" t="s">
        <v>207</v>
      </c>
      <c r="EC492" t="s">
        <v>207</v>
      </c>
      <c r="ED492">
        <v>11</v>
      </c>
      <c r="EE492">
        <v>55</v>
      </c>
      <c r="EF492" t="s">
        <v>271</v>
      </c>
      <c r="EG492" t="s">
        <v>482</v>
      </c>
      <c r="EH492" t="s">
        <v>364</v>
      </c>
      <c r="EI492" t="s">
        <v>207</v>
      </c>
      <c r="EJ492">
        <v>128</v>
      </c>
      <c r="EK492">
        <v>337</v>
      </c>
      <c r="EL492" t="s">
        <v>219</v>
      </c>
      <c r="EM492">
        <v>92</v>
      </c>
      <c r="EN492">
        <v>455</v>
      </c>
      <c r="EO492">
        <v>25</v>
      </c>
      <c r="EP492">
        <v>125</v>
      </c>
      <c r="EQ492" t="s">
        <v>281</v>
      </c>
      <c r="ER492" t="s">
        <v>484</v>
      </c>
      <c r="ES492" t="s">
        <v>210</v>
      </c>
      <c r="ET492" t="s">
        <v>207</v>
      </c>
      <c r="EU492">
        <v>15</v>
      </c>
      <c r="EV492">
        <v>75</v>
      </c>
      <c r="EW492" t="s">
        <v>279</v>
      </c>
      <c r="EX492" t="s">
        <v>1758</v>
      </c>
      <c r="EY492" t="s">
        <v>242</v>
      </c>
      <c r="EZ492" t="s">
        <v>207</v>
      </c>
      <c r="FA492">
        <v>4</v>
      </c>
      <c r="FB492">
        <v>20</v>
      </c>
      <c r="FC492" t="s">
        <v>279</v>
      </c>
      <c r="FD492" t="s">
        <v>1759</v>
      </c>
      <c r="FE492" t="s">
        <v>242</v>
      </c>
      <c r="FF492" t="s">
        <v>207</v>
      </c>
      <c r="FG492">
        <v>2</v>
      </c>
      <c r="FH492">
        <v>10</v>
      </c>
      <c r="FI492" t="s">
        <v>281</v>
      </c>
      <c r="FJ492" t="s">
        <v>484</v>
      </c>
      <c r="FK492" t="s">
        <v>242</v>
      </c>
      <c r="FL492" t="s">
        <v>207</v>
      </c>
      <c r="FM492">
        <v>31</v>
      </c>
      <c r="FN492">
        <v>155</v>
      </c>
      <c r="FO492" t="s">
        <v>281</v>
      </c>
      <c r="FP492" t="s">
        <v>484</v>
      </c>
      <c r="FQ492" t="s">
        <v>364</v>
      </c>
      <c r="FR492" t="s">
        <v>207</v>
      </c>
      <c r="FS492">
        <v>15</v>
      </c>
      <c r="FT492">
        <v>70</v>
      </c>
      <c r="FU492">
        <v>12</v>
      </c>
      <c r="FV492">
        <v>77</v>
      </c>
      <c r="FW492">
        <v>55</v>
      </c>
      <c r="FX492">
        <v>266</v>
      </c>
      <c r="FY492">
        <v>55</v>
      </c>
      <c r="FZ492">
        <v>267</v>
      </c>
      <c r="GA492">
        <v>143</v>
      </c>
      <c r="GB492">
        <v>407</v>
      </c>
      <c r="GC492" t="s">
        <v>219</v>
      </c>
      <c r="GD492">
        <v>32</v>
      </c>
      <c r="GE492">
        <v>162</v>
      </c>
      <c r="GF492" t="s">
        <v>219</v>
      </c>
      <c r="GG492" t="s">
        <v>262</v>
      </c>
      <c r="GH492" t="s">
        <v>371</v>
      </c>
      <c r="GI492" t="s">
        <v>219</v>
      </c>
      <c r="GJ492" t="s">
        <v>279</v>
      </c>
      <c r="GK492" t="s">
        <v>219</v>
      </c>
      <c r="GL492">
        <v>81</v>
      </c>
      <c r="GM492">
        <v>395</v>
      </c>
      <c r="GN492" t="s">
        <v>206</v>
      </c>
      <c r="GO492" t="s">
        <v>212</v>
      </c>
      <c r="GP492" t="s">
        <v>237</v>
      </c>
      <c r="GQ492" t="s">
        <v>212</v>
      </c>
      <c r="GR492" t="s">
        <v>220</v>
      </c>
    </row>
    <row r="493" spans="1:200" x14ac:dyDescent="0.2">
      <c r="A493" t="s">
        <v>261</v>
      </c>
      <c r="B493" t="s">
        <v>262</v>
      </c>
      <c r="C493" t="s">
        <v>1610</v>
      </c>
      <c r="D493" t="s">
        <v>374</v>
      </c>
      <c r="E493" t="s">
        <v>1760</v>
      </c>
      <c r="F493" t="s">
        <v>1761</v>
      </c>
      <c r="G493">
        <v>9</v>
      </c>
      <c r="H493">
        <v>9</v>
      </c>
      <c r="I493" t="s">
        <v>219</v>
      </c>
      <c r="J493">
        <v>144</v>
      </c>
      <c r="K493">
        <v>771</v>
      </c>
      <c r="L493">
        <v>0</v>
      </c>
      <c r="M493">
        <v>0</v>
      </c>
      <c r="N493" t="s">
        <v>207</v>
      </c>
      <c r="O493" t="s">
        <v>207</v>
      </c>
      <c r="P493">
        <v>30</v>
      </c>
      <c r="Q493">
        <v>163</v>
      </c>
      <c r="R493" t="s">
        <v>262</v>
      </c>
      <c r="S493" t="s">
        <v>374</v>
      </c>
      <c r="T493">
        <v>63</v>
      </c>
      <c r="U493">
        <v>320</v>
      </c>
      <c r="V493" t="s">
        <v>262</v>
      </c>
      <c r="W493" t="s">
        <v>374</v>
      </c>
      <c r="X493">
        <v>0</v>
      </c>
      <c r="Y493">
        <v>0</v>
      </c>
      <c r="Z493" t="s">
        <v>207</v>
      </c>
      <c r="AA493" t="s">
        <v>207</v>
      </c>
      <c r="AB493">
        <v>30</v>
      </c>
      <c r="AC493">
        <v>198</v>
      </c>
      <c r="AD493" t="s">
        <v>262</v>
      </c>
      <c r="AE493" t="s">
        <v>374</v>
      </c>
      <c r="AF493">
        <v>10</v>
      </c>
      <c r="AG493">
        <v>51</v>
      </c>
      <c r="AH493" t="s">
        <v>262</v>
      </c>
      <c r="AI493" t="s">
        <v>374</v>
      </c>
      <c r="AJ493">
        <v>11</v>
      </c>
      <c r="AK493">
        <v>39</v>
      </c>
      <c r="AL493" t="s">
        <v>219</v>
      </c>
      <c r="AM493">
        <v>2</v>
      </c>
      <c r="AN493">
        <v>15</v>
      </c>
      <c r="AO493">
        <v>0</v>
      </c>
      <c r="AP493">
        <v>0</v>
      </c>
      <c r="AQ493" t="s">
        <v>207</v>
      </c>
      <c r="AR493" t="s">
        <v>207</v>
      </c>
      <c r="AS493">
        <v>0</v>
      </c>
      <c r="AT493">
        <v>0</v>
      </c>
      <c r="AU493" t="s">
        <v>207</v>
      </c>
      <c r="AV493" t="s">
        <v>207</v>
      </c>
      <c r="AW493">
        <v>0</v>
      </c>
      <c r="AX493">
        <v>0</v>
      </c>
      <c r="AY493" t="s">
        <v>207</v>
      </c>
      <c r="AZ493" t="s">
        <v>207</v>
      </c>
      <c r="BA493">
        <v>0</v>
      </c>
      <c r="BB493">
        <v>0</v>
      </c>
      <c r="BC493" t="s">
        <v>207</v>
      </c>
      <c r="BD493" t="s">
        <v>207</v>
      </c>
      <c r="BE493">
        <v>0</v>
      </c>
      <c r="BF493">
        <v>0</v>
      </c>
      <c r="BG493" t="s">
        <v>207</v>
      </c>
      <c r="BH493" t="s">
        <v>207</v>
      </c>
      <c r="BI493">
        <v>2</v>
      </c>
      <c r="BJ493">
        <v>15</v>
      </c>
      <c r="BK493">
        <v>0</v>
      </c>
      <c r="BL493">
        <v>0</v>
      </c>
      <c r="BM493">
        <v>0</v>
      </c>
      <c r="BN493">
        <v>0</v>
      </c>
      <c r="BO493" t="s">
        <v>206</v>
      </c>
      <c r="BP493">
        <v>0</v>
      </c>
      <c r="BQ493">
        <v>163</v>
      </c>
      <c r="BR493">
        <v>0</v>
      </c>
      <c r="BS493">
        <v>0</v>
      </c>
      <c r="BT493" t="s">
        <v>206</v>
      </c>
      <c r="BU493">
        <v>0</v>
      </c>
      <c r="BV493">
        <v>320</v>
      </c>
      <c r="BW493">
        <v>0</v>
      </c>
      <c r="BX493">
        <v>0</v>
      </c>
      <c r="BY493" t="s">
        <v>206</v>
      </c>
      <c r="BZ493">
        <v>0</v>
      </c>
      <c r="CA493">
        <v>0</v>
      </c>
      <c r="CB493">
        <v>0</v>
      </c>
      <c r="CC493">
        <v>0</v>
      </c>
      <c r="CD493" t="s">
        <v>206</v>
      </c>
      <c r="CE493">
        <v>198</v>
      </c>
      <c r="CF493">
        <v>0</v>
      </c>
      <c r="CG493">
        <v>0</v>
      </c>
      <c r="CH493">
        <v>0</v>
      </c>
      <c r="CI493" t="s">
        <v>206</v>
      </c>
      <c r="CJ493">
        <v>51</v>
      </c>
      <c r="CK493">
        <v>0</v>
      </c>
      <c r="CL493">
        <v>0</v>
      </c>
      <c r="CM493">
        <v>0</v>
      </c>
      <c r="CN493" t="s">
        <v>206</v>
      </c>
      <c r="CO493" t="s">
        <v>207</v>
      </c>
      <c r="CP493">
        <v>0</v>
      </c>
      <c r="CQ493">
        <v>0</v>
      </c>
      <c r="CR493">
        <v>0</v>
      </c>
      <c r="CS493">
        <v>144</v>
      </c>
      <c r="CT493">
        <v>771</v>
      </c>
      <c r="CU493" t="s">
        <v>206</v>
      </c>
      <c r="CV493">
        <v>0</v>
      </c>
      <c r="CW493">
        <v>0</v>
      </c>
      <c r="CX493">
        <v>754</v>
      </c>
      <c r="CY493">
        <v>4147</v>
      </c>
      <c r="CZ493" t="s">
        <v>219</v>
      </c>
      <c r="DA493">
        <f>Table1[[#This Row],[i- returnees internal present household]]+Table1[[#This Row],[k- abroad returnee household]]</f>
        <v>152</v>
      </c>
      <c r="DB493">
        <f>Table1[[#This Row],[i- returnees internal present individuals]]+Table1[[#This Row],[k- abroad returnee individuals]]</f>
        <v>724</v>
      </c>
      <c r="DC493" t="s">
        <v>219</v>
      </c>
      <c r="DD493">
        <v>143</v>
      </c>
      <c r="DE493">
        <v>703</v>
      </c>
      <c r="DF493">
        <v>28</v>
      </c>
      <c r="DG493">
        <v>140</v>
      </c>
      <c r="DH493" t="s">
        <v>262</v>
      </c>
      <c r="DI493" t="s">
        <v>374</v>
      </c>
      <c r="DJ493" t="s">
        <v>210</v>
      </c>
      <c r="DK493" t="s">
        <v>207</v>
      </c>
      <c r="DL493">
        <v>57</v>
      </c>
      <c r="DM493">
        <v>285</v>
      </c>
      <c r="DN493" t="s">
        <v>262</v>
      </c>
      <c r="DO493" t="s">
        <v>263</v>
      </c>
      <c r="DP493" t="s">
        <v>210</v>
      </c>
      <c r="DQ493" t="s">
        <v>207</v>
      </c>
      <c r="DR493">
        <v>0</v>
      </c>
      <c r="DS493">
        <v>0</v>
      </c>
      <c r="DT493" t="s">
        <v>207</v>
      </c>
      <c r="DU493" t="s">
        <v>207</v>
      </c>
      <c r="DV493" t="s">
        <v>207</v>
      </c>
      <c r="DW493" t="s">
        <v>207</v>
      </c>
      <c r="DX493">
        <v>45</v>
      </c>
      <c r="DY493">
        <v>225</v>
      </c>
      <c r="DZ493" t="s">
        <v>262</v>
      </c>
      <c r="EA493" t="s">
        <v>374</v>
      </c>
      <c r="EB493" t="s">
        <v>242</v>
      </c>
      <c r="EC493" t="s">
        <v>207</v>
      </c>
      <c r="ED493">
        <v>7</v>
      </c>
      <c r="EE493">
        <v>35</v>
      </c>
      <c r="EF493" t="s">
        <v>262</v>
      </c>
      <c r="EG493" t="s">
        <v>374</v>
      </c>
      <c r="EH493" t="s">
        <v>364</v>
      </c>
      <c r="EI493" t="s">
        <v>207</v>
      </c>
      <c r="EJ493">
        <v>6</v>
      </c>
      <c r="EK493">
        <v>18</v>
      </c>
      <c r="EL493" t="s">
        <v>219</v>
      </c>
      <c r="EM493">
        <v>9</v>
      </c>
      <c r="EN493">
        <v>21</v>
      </c>
      <c r="EO493">
        <v>0</v>
      </c>
      <c r="EP493">
        <v>0</v>
      </c>
      <c r="EQ493" t="s">
        <v>207</v>
      </c>
      <c r="ER493" t="s">
        <v>207</v>
      </c>
      <c r="ES493" t="s">
        <v>207</v>
      </c>
      <c r="ET493" t="s">
        <v>207</v>
      </c>
      <c r="EU493">
        <v>0</v>
      </c>
      <c r="EV493">
        <v>0</v>
      </c>
      <c r="EW493" t="s">
        <v>207</v>
      </c>
      <c r="EX493" t="s">
        <v>207</v>
      </c>
      <c r="EY493" t="s">
        <v>207</v>
      </c>
      <c r="EZ493" t="s">
        <v>207</v>
      </c>
      <c r="FA493">
        <v>0</v>
      </c>
      <c r="FB493">
        <v>0</v>
      </c>
      <c r="FC493" t="s">
        <v>207</v>
      </c>
      <c r="FD493" t="s">
        <v>207</v>
      </c>
      <c r="FE493" t="s">
        <v>207</v>
      </c>
      <c r="FF493" t="s">
        <v>207</v>
      </c>
      <c r="FG493">
        <v>0</v>
      </c>
      <c r="FH493">
        <v>0</v>
      </c>
      <c r="FI493" t="s">
        <v>207</v>
      </c>
      <c r="FJ493" t="s">
        <v>207</v>
      </c>
      <c r="FK493" t="s">
        <v>207</v>
      </c>
      <c r="FL493" t="s">
        <v>207</v>
      </c>
      <c r="FM493">
        <v>0</v>
      </c>
      <c r="FN493">
        <v>0</v>
      </c>
      <c r="FO493" t="s">
        <v>207</v>
      </c>
      <c r="FP493" t="s">
        <v>207</v>
      </c>
      <c r="FQ493" t="s">
        <v>207</v>
      </c>
      <c r="FR493" t="s">
        <v>207</v>
      </c>
      <c r="FS493">
        <v>9</v>
      </c>
      <c r="FT493">
        <v>21</v>
      </c>
      <c r="FU493">
        <v>17</v>
      </c>
      <c r="FV493">
        <v>85</v>
      </c>
      <c r="FW493">
        <v>45</v>
      </c>
      <c r="FX493">
        <v>215</v>
      </c>
      <c r="FY493">
        <v>75</v>
      </c>
      <c r="FZ493">
        <v>385</v>
      </c>
      <c r="GA493">
        <v>15</v>
      </c>
      <c r="GB493">
        <v>39</v>
      </c>
      <c r="GC493" t="s">
        <v>219</v>
      </c>
      <c r="GD493">
        <v>1</v>
      </c>
      <c r="GE493">
        <v>2</v>
      </c>
      <c r="GF493" t="s">
        <v>206</v>
      </c>
      <c r="GG493" t="s">
        <v>207</v>
      </c>
      <c r="GH493" t="s">
        <v>207</v>
      </c>
      <c r="GI493" t="s">
        <v>206</v>
      </c>
      <c r="GJ493" t="s">
        <v>207</v>
      </c>
      <c r="GK493" t="s">
        <v>219</v>
      </c>
      <c r="GL493">
        <v>33</v>
      </c>
      <c r="GM493">
        <v>158</v>
      </c>
      <c r="GN493" t="s">
        <v>206</v>
      </c>
      <c r="GO493" t="s">
        <v>237</v>
      </c>
      <c r="GP493" t="s">
        <v>211</v>
      </c>
      <c r="GQ493" t="s">
        <v>211</v>
      </c>
      <c r="GR493" t="s">
        <v>220</v>
      </c>
    </row>
    <row r="494" spans="1:200" x14ac:dyDescent="0.2">
      <c r="A494" s="87" t="s">
        <v>389</v>
      </c>
      <c r="B494" s="83" t="s">
        <v>235</v>
      </c>
      <c r="C494" s="83" t="s">
        <v>444</v>
      </c>
      <c r="D494" s="83" t="s">
        <v>392</v>
      </c>
      <c r="E494" s="83" t="s">
        <v>1633</v>
      </c>
      <c r="F494" s="83" t="s">
        <v>1634</v>
      </c>
      <c r="G494" s="83">
        <v>8</v>
      </c>
      <c r="H494" s="83">
        <v>8</v>
      </c>
      <c r="I494" s="83" t="s">
        <v>219</v>
      </c>
      <c r="J494" s="83">
        <v>58</v>
      </c>
      <c r="K494" s="83">
        <v>292</v>
      </c>
      <c r="L494" s="83">
        <v>38</v>
      </c>
      <c r="M494" s="83">
        <v>200</v>
      </c>
      <c r="N494" s="83" t="s">
        <v>235</v>
      </c>
      <c r="O494" s="83" t="s">
        <v>392</v>
      </c>
      <c r="P494" s="83">
        <v>20</v>
      </c>
      <c r="Q494" s="83">
        <v>92</v>
      </c>
      <c r="R494" s="83" t="s">
        <v>235</v>
      </c>
      <c r="S494" s="83" t="s">
        <v>392</v>
      </c>
      <c r="T494" s="83">
        <v>0</v>
      </c>
      <c r="U494" s="83">
        <v>0</v>
      </c>
      <c r="V494" s="83" t="s">
        <v>207</v>
      </c>
      <c r="W494" s="83" t="s">
        <v>207</v>
      </c>
      <c r="X494" s="83">
        <v>0</v>
      </c>
      <c r="Y494" s="83">
        <v>0</v>
      </c>
      <c r="Z494" s="83" t="s">
        <v>207</v>
      </c>
      <c r="AA494" s="83" t="s">
        <v>207</v>
      </c>
      <c r="AB494" s="83">
        <v>0</v>
      </c>
      <c r="AC494" s="83">
        <v>0</v>
      </c>
      <c r="AD494" s="83" t="s">
        <v>207</v>
      </c>
      <c r="AE494" s="83" t="s">
        <v>207</v>
      </c>
      <c r="AF494" s="83">
        <v>0</v>
      </c>
      <c r="AG494" s="83">
        <v>0</v>
      </c>
      <c r="AH494" s="83" t="s">
        <v>207</v>
      </c>
      <c r="AI494" s="83" t="s">
        <v>207</v>
      </c>
      <c r="AJ494" s="84">
        <v>0</v>
      </c>
      <c r="AK494" s="84">
        <v>0</v>
      </c>
      <c r="AL494" s="83" t="s">
        <v>206</v>
      </c>
      <c r="AM494" s="83">
        <v>0</v>
      </c>
      <c r="AN494" s="83">
        <v>0</v>
      </c>
      <c r="AO494" s="83">
        <v>0</v>
      </c>
      <c r="AP494" s="83">
        <v>0</v>
      </c>
      <c r="AQ494" s="83" t="s">
        <v>207</v>
      </c>
      <c r="AR494" s="83" t="s">
        <v>207</v>
      </c>
      <c r="AS494" s="83">
        <v>0</v>
      </c>
      <c r="AT494" s="83">
        <v>0</v>
      </c>
      <c r="AU494" s="83" t="s">
        <v>207</v>
      </c>
      <c r="AV494" s="83" t="s">
        <v>207</v>
      </c>
      <c r="AW494" s="83">
        <v>0</v>
      </c>
      <c r="AX494" s="83">
        <v>0</v>
      </c>
      <c r="AY494" s="83" t="s">
        <v>207</v>
      </c>
      <c r="AZ494" s="83" t="s">
        <v>207</v>
      </c>
      <c r="BA494" s="83">
        <v>0</v>
      </c>
      <c r="BB494" s="83">
        <v>0</v>
      </c>
      <c r="BC494" s="83" t="s">
        <v>207</v>
      </c>
      <c r="BD494" s="83" t="s">
        <v>207</v>
      </c>
      <c r="BE494" s="83">
        <v>0</v>
      </c>
      <c r="BF494" s="83">
        <v>0</v>
      </c>
      <c r="BG494" s="83" t="s">
        <v>207</v>
      </c>
      <c r="BH494" s="83" t="s">
        <v>207</v>
      </c>
      <c r="BI494" s="84">
        <v>0</v>
      </c>
      <c r="BJ494" s="84">
        <v>0</v>
      </c>
      <c r="BK494" s="83">
        <v>200</v>
      </c>
      <c r="BL494" s="83">
        <v>0</v>
      </c>
      <c r="BM494" s="83">
        <v>0</v>
      </c>
      <c r="BN494" s="84">
        <v>0</v>
      </c>
      <c r="BO494" s="83" t="s">
        <v>206</v>
      </c>
      <c r="BP494" s="83">
        <v>92</v>
      </c>
      <c r="BQ494" s="83">
        <v>0</v>
      </c>
      <c r="BR494" s="83">
        <v>0</v>
      </c>
      <c r="BS494" s="84">
        <v>0</v>
      </c>
      <c r="BT494" s="83" t="s">
        <v>206</v>
      </c>
      <c r="BU494" s="83">
        <v>0</v>
      </c>
      <c r="BV494" s="83">
        <v>0</v>
      </c>
      <c r="BW494" s="83">
        <v>0</v>
      </c>
      <c r="BX494" s="84">
        <v>0</v>
      </c>
      <c r="BY494" s="83" t="s">
        <v>206</v>
      </c>
      <c r="BZ494" s="83">
        <v>0</v>
      </c>
      <c r="CA494" s="83">
        <v>0</v>
      </c>
      <c r="CB494" s="83">
        <v>0</v>
      </c>
      <c r="CC494" s="84">
        <v>0</v>
      </c>
      <c r="CD494" s="83" t="s">
        <v>206</v>
      </c>
      <c r="CE494" s="83">
        <v>0</v>
      </c>
      <c r="CF494" s="83">
        <v>0</v>
      </c>
      <c r="CG494" s="83">
        <v>0</v>
      </c>
      <c r="CH494" s="84">
        <v>0</v>
      </c>
      <c r="CI494" s="83" t="s">
        <v>206</v>
      </c>
      <c r="CJ494" s="83">
        <v>0</v>
      </c>
      <c r="CK494" s="83">
        <v>0</v>
      </c>
      <c r="CL494" s="83">
        <v>0</v>
      </c>
      <c r="CM494" s="84">
        <v>0</v>
      </c>
      <c r="CN494" s="85" t="s">
        <v>206</v>
      </c>
      <c r="CO494" s="83" t="s">
        <v>207</v>
      </c>
      <c r="CP494" s="83"/>
      <c r="CQ494" s="83">
        <v>0</v>
      </c>
      <c r="CR494" s="83">
        <v>0</v>
      </c>
      <c r="CS494" s="83">
        <v>58</v>
      </c>
      <c r="CT494" s="83">
        <v>292</v>
      </c>
      <c r="CU494" s="83" t="s">
        <v>206</v>
      </c>
      <c r="CV494" s="83">
        <v>0</v>
      </c>
      <c r="CW494" s="83">
        <v>0</v>
      </c>
      <c r="CX494" s="83">
        <v>70</v>
      </c>
      <c r="CY494" s="83">
        <v>353</v>
      </c>
      <c r="CZ494" s="83" t="s">
        <v>219</v>
      </c>
      <c r="DA494">
        <f>Table1[[#This Row],[i- returnees internal present household]]+Table1[[#This Row],[k- abroad returnee household]]</f>
        <v>60</v>
      </c>
      <c r="DB494">
        <f>Table1[[#This Row],[i- returnees internal present individuals]]+Table1[[#This Row],[k- abroad returnee individuals]]</f>
        <v>361</v>
      </c>
      <c r="DC494" s="83" t="s">
        <v>219</v>
      </c>
      <c r="DD494" s="83">
        <v>40</v>
      </c>
      <c r="DE494" s="83">
        <v>241</v>
      </c>
      <c r="DF494" s="83">
        <v>0</v>
      </c>
      <c r="DG494" s="83">
        <v>0</v>
      </c>
      <c r="DH494" s="83" t="s">
        <v>207</v>
      </c>
      <c r="DI494" s="83" t="s">
        <v>207</v>
      </c>
      <c r="DJ494" s="83" t="s">
        <v>207</v>
      </c>
      <c r="DK494" s="83" t="s">
        <v>207</v>
      </c>
      <c r="DL494" s="83">
        <v>0</v>
      </c>
      <c r="DM494" s="83">
        <v>0</v>
      </c>
      <c r="DN494" s="83" t="s">
        <v>207</v>
      </c>
      <c r="DO494" s="83" t="s">
        <v>207</v>
      </c>
      <c r="DP494" s="83" t="s">
        <v>207</v>
      </c>
      <c r="DQ494" s="83" t="s">
        <v>207</v>
      </c>
      <c r="DR494" s="83">
        <v>15</v>
      </c>
      <c r="DS494" s="83">
        <v>90</v>
      </c>
      <c r="DT494" s="83" t="s">
        <v>235</v>
      </c>
      <c r="DU494" s="83" t="s">
        <v>392</v>
      </c>
      <c r="DV494" s="83" t="s">
        <v>210</v>
      </c>
      <c r="DW494" s="83" t="s">
        <v>207</v>
      </c>
      <c r="DX494" s="83">
        <v>25</v>
      </c>
      <c r="DY494" s="83">
        <v>151</v>
      </c>
      <c r="DZ494" s="83" t="s">
        <v>235</v>
      </c>
      <c r="EA494" s="83" t="s">
        <v>392</v>
      </c>
      <c r="EB494" s="83" t="s">
        <v>210</v>
      </c>
      <c r="EC494" s="83" t="s">
        <v>207</v>
      </c>
      <c r="ED494" s="83">
        <v>0</v>
      </c>
      <c r="EE494" s="83">
        <v>0</v>
      </c>
      <c r="EF494" s="83" t="s">
        <v>207</v>
      </c>
      <c r="EG494" s="83" t="s">
        <v>207</v>
      </c>
      <c r="EH494" s="83" t="s">
        <v>207</v>
      </c>
      <c r="EI494" s="83" t="s">
        <v>207</v>
      </c>
      <c r="EJ494" s="84">
        <v>0</v>
      </c>
      <c r="EK494" s="84">
        <v>0</v>
      </c>
      <c r="EL494" s="83" t="s">
        <v>219</v>
      </c>
      <c r="EM494" s="83">
        <v>20</v>
      </c>
      <c r="EN494" s="83">
        <v>120</v>
      </c>
      <c r="EO494" s="83">
        <v>0</v>
      </c>
      <c r="EP494" s="83">
        <v>0</v>
      </c>
      <c r="EQ494" s="83" t="s">
        <v>207</v>
      </c>
      <c r="ER494" s="83" t="s">
        <v>207</v>
      </c>
      <c r="ES494" s="83" t="s">
        <v>207</v>
      </c>
      <c r="ET494" s="83" t="s">
        <v>207</v>
      </c>
      <c r="EU494" s="83">
        <v>0</v>
      </c>
      <c r="EV494" s="83">
        <v>0</v>
      </c>
      <c r="EW494" s="83" t="s">
        <v>207</v>
      </c>
      <c r="EX494" s="83" t="s">
        <v>207</v>
      </c>
      <c r="EY494" s="83" t="s">
        <v>207</v>
      </c>
      <c r="EZ494" s="83" t="s">
        <v>207</v>
      </c>
      <c r="FA494" s="83">
        <v>0</v>
      </c>
      <c r="FB494" s="83">
        <v>0</v>
      </c>
      <c r="FC494" s="83" t="s">
        <v>207</v>
      </c>
      <c r="FD494" s="83" t="s">
        <v>207</v>
      </c>
      <c r="FE494" s="83" t="s">
        <v>207</v>
      </c>
      <c r="FF494" s="83" t="s">
        <v>207</v>
      </c>
      <c r="FG494" s="83">
        <v>20</v>
      </c>
      <c r="FH494" s="83">
        <v>120</v>
      </c>
      <c r="FI494" s="83" t="s">
        <v>277</v>
      </c>
      <c r="FJ494" s="83" t="s">
        <v>278</v>
      </c>
      <c r="FK494" s="83" t="s">
        <v>210</v>
      </c>
      <c r="FL494" s="83" t="s">
        <v>207</v>
      </c>
      <c r="FM494" s="83">
        <v>0</v>
      </c>
      <c r="FN494" s="83">
        <v>0</v>
      </c>
      <c r="FO494" s="83" t="s">
        <v>207</v>
      </c>
      <c r="FP494" s="83" t="s">
        <v>207</v>
      </c>
      <c r="FQ494" s="83" t="s">
        <v>207</v>
      </c>
      <c r="FR494" s="83" t="s">
        <v>207</v>
      </c>
      <c r="FS494" s="84">
        <v>0</v>
      </c>
      <c r="FT494" s="84">
        <v>0</v>
      </c>
      <c r="FU494" s="83">
        <v>0</v>
      </c>
      <c r="FV494" s="83">
        <v>0</v>
      </c>
      <c r="FW494" s="83">
        <v>18</v>
      </c>
      <c r="FX494" s="83">
        <v>108</v>
      </c>
      <c r="FY494" s="83">
        <v>42</v>
      </c>
      <c r="FZ494" s="83">
        <v>253</v>
      </c>
      <c r="GA494" s="84">
        <v>0</v>
      </c>
      <c r="GB494" s="84">
        <v>0</v>
      </c>
      <c r="GC494" s="83" t="s">
        <v>206</v>
      </c>
      <c r="GD494" s="83">
        <v>0</v>
      </c>
      <c r="GE494" s="83">
        <v>0</v>
      </c>
      <c r="GF494" s="83" t="s">
        <v>206</v>
      </c>
      <c r="GG494" s="83" t="s">
        <v>207</v>
      </c>
      <c r="GH494" s="83" t="s">
        <v>207</v>
      </c>
      <c r="GI494" s="83" t="s">
        <v>206</v>
      </c>
      <c r="GJ494" s="83" t="s">
        <v>207</v>
      </c>
      <c r="GK494" s="83" t="s">
        <v>206</v>
      </c>
      <c r="GL494" s="83">
        <v>0</v>
      </c>
      <c r="GM494" s="83">
        <v>0</v>
      </c>
      <c r="GN494" s="83" t="s">
        <v>219</v>
      </c>
      <c r="GO494" s="83" t="s">
        <v>212</v>
      </c>
      <c r="GP494" s="83" t="s">
        <v>211</v>
      </c>
      <c r="GQ494" s="83" t="s">
        <v>211</v>
      </c>
      <c r="GR494" s="83" t="s">
        <v>1635</v>
      </c>
    </row>
    <row r="495" spans="1:200" x14ac:dyDescent="0.2">
      <c r="A495" s="88" t="s">
        <v>252</v>
      </c>
      <c r="B495" s="83" t="s">
        <v>253</v>
      </c>
      <c r="C495" s="83" t="s">
        <v>1652</v>
      </c>
      <c r="D495" s="83" t="s">
        <v>887</v>
      </c>
      <c r="E495" s="83" t="s">
        <v>1651</v>
      </c>
      <c r="F495" s="83" t="s">
        <v>1653</v>
      </c>
      <c r="G495" s="83">
        <v>8</v>
      </c>
      <c r="H495" s="83">
        <v>8</v>
      </c>
      <c r="I495" s="83" t="s">
        <v>206</v>
      </c>
      <c r="J495" s="83">
        <v>0</v>
      </c>
      <c r="K495" s="83">
        <v>0</v>
      </c>
      <c r="L495" s="83">
        <v>0</v>
      </c>
      <c r="M495" s="83">
        <v>0</v>
      </c>
      <c r="N495" s="83" t="s">
        <v>207</v>
      </c>
      <c r="O495" s="83" t="s">
        <v>207</v>
      </c>
      <c r="P495" s="83">
        <v>0</v>
      </c>
      <c r="Q495" s="83">
        <v>0</v>
      </c>
      <c r="R495" s="83" t="s">
        <v>207</v>
      </c>
      <c r="S495" s="83" t="s">
        <v>207</v>
      </c>
      <c r="T495" s="83">
        <v>0</v>
      </c>
      <c r="U495" s="83">
        <v>0</v>
      </c>
      <c r="V495" s="83" t="s">
        <v>207</v>
      </c>
      <c r="W495" s="83" t="s">
        <v>207</v>
      </c>
      <c r="X495" s="83">
        <v>0</v>
      </c>
      <c r="Y495" s="83">
        <v>0</v>
      </c>
      <c r="Z495" s="83" t="s">
        <v>207</v>
      </c>
      <c r="AA495" s="83" t="s">
        <v>207</v>
      </c>
      <c r="AB495" s="83">
        <v>0</v>
      </c>
      <c r="AC495" s="83">
        <v>0</v>
      </c>
      <c r="AD495" s="83" t="s">
        <v>207</v>
      </c>
      <c r="AE495" s="83" t="s">
        <v>207</v>
      </c>
      <c r="AF495" s="83">
        <v>0</v>
      </c>
      <c r="AG495" s="83">
        <v>0</v>
      </c>
      <c r="AH495" s="83" t="s">
        <v>207</v>
      </c>
      <c r="AI495" s="83" t="s">
        <v>207</v>
      </c>
      <c r="AJ495" s="84">
        <v>0</v>
      </c>
      <c r="AK495" s="84">
        <v>0</v>
      </c>
      <c r="AL495" s="83" t="s">
        <v>206</v>
      </c>
      <c r="AM495" s="83">
        <v>0</v>
      </c>
      <c r="AN495" s="83">
        <v>0</v>
      </c>
      <c r="AO495" s="83">
        <v>0</v>
      </c>
      <c r="AP495" s="83">
        <v>0</v>
      </c>
      <c r="AQ495" s="83" t="s">
        <v>207</v>
      </c>
      <c r="AR495" s="83" t="s">
        <v>207</v>
      </c>
      <c r="AS495" s="83">
        <v>0</v>
      </c>
      <c r="AT495" s="83">
        <v>0</v>
      </c>
      <c r="AU495" s="83" t="s">
        <v>207</v>
      </c>
      <c r="AV495" s="83" t="s">
        <v>207</v>
      </c>
      <c r="AW495" s="83">
        <v>0</v>
      </c>
      <c r="AX495" s="83">
        <v>0</v>
      </c>
      <c r="AY495" s="83" t="s">
        <v>207</v>
      </c>
      <c r="AZ495" s="83" t="s">
        <v>207</v>
      </c>
      <c r="BA495" s="83">
        <v>0</v>
      </c>
      <c r="BB495" s="83">
        <v>0</v>
      </c>
      <c r="BC495" s="83" t="s">
        <v>207</v>
      </c>
      <c r="BD495" s="83" t="s">
        <v>207</v>
      </c>
      <c r="BE495" s="83">
        <v>0</v>
      </c>
      <c r="BF495" s="83">
        <v>0</v>
      </c>
      <c r="BG495" s="83" t="s">
        <v>207</v>
      </c>
      <c r="BH495" s="83" t="s">
        <v>207</v>
      </c>
      <c r="BI495" s="84">
        <v>0</v>
      </c>
      <c r="BJ495" s="84">
        <v>0</v>
      </c>
      <c r="BK495" s="83">
        <v>0</v>
      </c>
      <c r="BL495" s="83">
        <v>0</v>
      </c>
      <c r="BM495" s="83">
        <v>0</v>
      </c>
      <c r="BN495" s="84">
        <v>0</v>
      </c>
      <c r="BO495" s="83" t="s">
        <v>206</v>
      </c>
      <c r="BP495" s="83">
        <v>0</v>
      </c>
      <c r="BQ495" s="83">
        <v>0</v>
      </c>
      <c r="BR495" s="83">
        <v>0</v>
      </c>
      <c r="BS495" s="84">
        <v>0</v>
      </c>
      <c r="BT495" s="83" t="s">
        <v>206</v>
      </c>
      <c r="BU495" s="83">
        <v>0</v>
      </c>
      <c r="BV495" s="83">
        <v>0</v>
      </c>
      <c r="BW495" s="83">
        <v>0</v>
      </c>
      <c r="BX495" s="84">
        <v>0</v>
      </c>
      <c r="BY495" s="83" t="s">
        <v>206</v>
      </c>
      <c r="BZ495" s="83">
        <v>0</v>
      </c>
      <c r="CA495" s="83">
        <v>0</v>
      </c>
      <c r="CB495" s="83">
        <v>0</v>
      </c>
      <c r="CC495" s="84">
        <v>0</v>
      </c>
      <c r="CD495" s="83" t="s">
        <v>206</v>
      </c>
      <c r="CE495" s="83">
        <v>0</v>
      </c>
      <c r="CF495" s="83">
        <v>0</v>
      </c>
      <c r="CG495" s="83">
        <v>0</v>
      </c>
      <c r="CH495" s="84">
        <v>0</v>
      </c>
      <c r="CI495" s="83" t="s">
        <v>206</v>
      </c>
      <c r="CJ495" s="83">
        <v>0</v>
      </c>
      <c r="CK495" s="83">
        <v>0</v>
      </c>
      <c r="CL495" s="83">
        <v>0</v>
      </c>
      <c r="CM495" s="84">
        <v>0</v>
      </c>
      <c r="CN495" s="85" t="s">
        <v>206</v>
      </c>
      <c r="CO495" s="83" t="s">
        <v>207</v>
      </c>
      <c r="CP495" s="83"/>
      <c r="CQ495" s="83">
        <v>0</v>
      </c>
      <c r="CR495" s="83">
        <v>0</v>
      </c>
      <c r="CS495" s="83">
        <v>0</v>
      </c>
      <c r="CT495" s="83">
        <v>0</v>
      </c>
      <c r="CU495" s="83" t="s">
        <v>206</v>
      </c>
      <c r="CV495" s="83">
        <v>0</v>
      </c>
      <c r="CW495" s="83">
        <v>0</v>
      </c>
      <c r="CX495" s="83">
        <v>5222</v>
      </c>
      <c r="CY495" s="83">
        <v>26110</v>
      </c>
      <c r="CZ495" s="83" t="s">
        <v>219</v>
      </c>
      <c r="DA495">
        <f>Table1[[#This Row],[i- returnees internal present household]]+Table1[[#This Row],[k- abroad returnee household]]</f>
        <v>335</v>
      </c>
      <c r="DB495">
        <f>Table1[[#This Row],[i- returnees internal present individuals]]+Table1[[#This Row],[k- abroad returnee individuals]]</f>
        <v>1972</v>
      </c>
      <c r="DC495" s="83" t="s">
        <v>206</v>
      </c>
      <c r="DD495" s="83">
        <v>0</v>
      </c>
      <c r="DE495" s="83">
        <v>0</v>
      </c>
      <c r="DF495" s="83">
        <v>0</v>
      </c>
      <c r="DG495" s="83">
        <v>0</v>
      </c>
      <c r="DH495" s="83" t="s">
        <v>207</v>
      </c>
      <c r="DI495" s="83" t="s">
        <v>207</v>
      </c>
      <c r="DJ495" s="83" t="s">
        <v>207</v>
      </c>
      <c r="DK495" s="83" t="s">
        <v>207</v>
      </c>
      <c r="DL495" s="83">
        <v>0</v>
      </c>
      <c r="DM495" s="83">
        <v>0</v>
      </c>
      <c r="DN495" s="83" t="s">
        <v>207</v>
      </c>
      <c r="DO495" s="83" t="s">
        <v>207</v>
      </c>
      <c r="DP495" s="83" t="s">
        <v>207</v>
      </c>
      <c r="DQ495" s="83" t="s">
        <v>207</v>
      </c>
      <c r="DR495" s="83">
        <v>0</v>
      </c>
      <c r="DS495" s="83">
        <v>0</v>
      </c>
      <c r="DT495" s="83" t="s">
        <v>207</v>
      </c>
      <c r="DU495" s="83" t="s">
        <v>207</v>
      </c>
      <c r="DV495" s="83" t="s">
        <v>207</v>
      </c>
      <c r="DW495" s="83" t="s">
        <v>207</v>
      </c>
      <c r="DX495" s="83">
        <v>0</v>
      </c>
      <c r="DY495" s="83">
        <v>0</v>
      </c>
      <c r="DZ495" s="83" t="s">
        <v>207</v>
      </c>
      <c r="EA495" s="83" t="s">
        <v>207</v>
      </c>
      <c r="EB495" s="83" t="s">
        <v>207</v>
      </c>
      <c r="EC495" s="83" t="s">
        <v>207</v>
      </c>
      <c r="ED495" s="83">
        <v>0</v>
      </c>
      <c r="EE495" s="83">
        <v>0</v>
      </c>
      <c r="EF495" s="83" t="s">
        <v>207</v>
      </c>
      <c r="EG495" s="83" t="s">
        <v>207</v>
      </c>
      <c r="EH495" s="83" t="s">
        <v>207</v>
      </c>
      <c r="EI495" s="83" t="s">
        <v>207</v>
      </c>
      <c r="EJ495" s="84">
        <v>0</v>
      </c>
      <c r="EK495" s="84">
        <v>0</v>
      </c>
      <c r="EL495" s="83" t="s">
        <v>219</v>
      </c>
      <c r="EM495" s="83">
        <v>335</v>
      </c>
      <c r="EN495" s="83">
        <v>1972</v>
      </c>
      <c r="EO495" s="83">
        <v>0</v>
      </c>
      <c r="EP495" s="83">
        <v>0</v>
      </c>
      <c r="EQ495" s="83" t="s">
        <v>207</v>
      </c>
      <c r="ER495" s="83" t="s">
        <v>207</v>
      </c>
      <c r="ES495" s="83" t="s">
        <v>207</v>
      </c>
      <c r="ET495" s="83" t="s">
        <v>207</v>
      </c>
      <c r="EU495" s="83">
        <v>0</v>
      </c>
      <c r="EV495" s="83">
        <v>0</v>
      </c>
      <c r="EW495" s="83" t="s">
        <v>207</v>
      </c>
      <c r="EX495" s="83" t="s">
        <v>207</v>
      </c>
      <c r="EY495" s="83" t="s">
        <v>207</v>
      </c>
      <c r="EZ495" s="83" t="s">
        <v>207</v>
      </c>
      <c r="FA495" s="83">
        <v>0</v>
      </c>
      <c r="FB495" s="83">
        <v>0</v>
      </c>
      <c r="FC495" s="83" t="s">
        <v>207</v>
      </c>
      <c r="FD495" s="83" t="s">
        <v>207</v>
      </c>
      <c r="FE495" s="83" t="s">
        <v>207</v>
      </c>
      <c r="FF495" s="83" t="s">
        <v>207</v>
      </c>
      <c r="FG495" s="83">
        <v>0</v>
      </c>
      <c r="FH495" s="83">
        <v>0</v>
      </c>
      <c r="FI495" s="83" t="s">
        <v>207</v>
      </c>
      <c r="FJ495" s="83" t="s">
        <v>207</v>
      </c>
      <c r="FK495" s="83" t="s">
        <v>207</v>
      </c>
      <c r="FL495" s="83" t="s">
        <v>207</v>
      </c>
      <c r="FM495" s="83">
        <v>335</v>
      </c>
      <c r="FN495" s="83">
        <v>1972</v>
      </c>
      <c r="FO495" s="83" t="s">
        <v>782</v>
      </c>
      <c r="FP495" s="83" t="s">
        <v>800</v>
      </c>
      <c r="FQ495" s="83" t="s">
        <v>210</v>
      </c>
      <c r="FR495" s="83" t="s">
        <v>207</v>
      </c>
      <c r="FS495" s="84">
        <v>0</v>
      </c>
      <c r="FT495" s="84">
        <v>0</v>
      </c>
      <c r="FU495" s="83">
        <v>17</v>
      </c>
      <c r="FV495" s="83">
        <v>93</v>
      </c>
      <c r="FW495" s="83">
        <v>285</v>
      </c>
      <c r="FX495" s="83">
        <v>1711</v>
      </c>
      <c r="FY495" s="83">
        <v>33</v>
      </c>
      <c r="FZ495" s="83">
        <v>168</v>
      </c>
      <c r="GA495" s="84">
        <v>0</v>
      </c>
      <c r="GB495" s="84">
        <v>0</v>
      </c>
      <c r="GC495" s="83" t="s">
        <v>219</v>
      </c>
      <c r="GD495" s="83">
        <v>196</v>
      </c>
      <c r="GE495" s="83">
        <v>981</v>
      </c>
      <c r="GF495" s="83" t="s">
        <v>206</v>
      </c>
      <c r="GG495" s="83" t="s">
        <v>207</v>
      </c>
      <c r="GH495" s="83" t="s">
        <v>207</v>
      </c>
      <c r="GI495" s="83" t="s">
        <v>219</v>
      </c>
      <c r="GJ495" s="83" t="s">
        <v>782</v>
      </c>
      <c r="GK495" s="83" t="s">
        <v>206</v>
      </c>
      <c r="GL495" s="83">
        <v>0</v>
      </c>
      <c r="GM495" s="83">
        <v>0</v>
      </c>
      <c r="GN495" s="83" t="s">
        <v>219</v>
      </c>
      <c r="GO495" s="83" t="s">
        <v>212</v>
      </c>
      <c r="GP495" s="83" t="s">
        <v>212</v>
      </c>
      <c r="GQ495" s="83" t="s">
        <v>212</v>
      </c>
      <c r="GR495" s="83" t="s">
        <v>1806</v>
      </c>
    </row>
    <row r="496" spans="1:200" x14ac:dyDescent="0.2">
      <c r="A496" s="87" t="s">
        <v>202</v>
      </c>
      <c r="B496" s="83" t="s">
        <v>203</v>
      </c>
      <c r="C496" s="83" t="s">
        <v>1013</v>
      </c>
      <c r="D496" s="83" t="s">
        <v>413</v>
      </c>
      <c r="E496" s="83" t="s">
        <v>1630</v>
      </c>
      <c r="F496" s="83" t="s">
        <v>1631</v>
      </c>
      <c r="G496" s="83">
        <v>8</v>
      </c>
      <c r="H496" s="83">
        <v>8</v>
      </c>
      <c r="I496" s="83" t="s">
        <v>219</v>
      </c>
      <c r="J496" s="83">
        <v>436</v>
      </c>
      <c r="K496" s="83">
        <v>2856</v>
      </c>
      <c r="L496" s="83">
        <v>154</v>
      </c>
      <c r="M496" s="83">
        <v>947</v>
      </c>
      <c r="N496" s="83" t="s">
        <v>203</v>
      </c>
      <c r="O496" s="83" t="s">
        <v>413</v>
      </c>
      <c r="P496" s="83">
        <v>125</v>
      </c>
      <c r="Q496" s="83">
        <v>852</v>
      </c>
      <c r="R496" s="83" t="s">
        <v>203</v>
      </c>
      <c r="S496" s="83" t="s">
        <v>413</v>
      </c>
      <c r="T496" s="83">
        <v>0</v>
      </c>
      <c r="U496" s="83">
        <v>0</v>
      </c>
      <c r="V496" s="83" t="s">
        <v>207</v>
      </c>
      <c r="W496" s="83" t="s">
        <v>207</v>
      </c>
      <c r="X496" s="83">
        <v>0</v>
      </c>
      <c r="Y496" s="83">
        <v>0</v>
      </c>
      <c r="Z496" s="83" t="s">
        <v>207</v>
      </c>
      <c r="AA496" s="83" t="s">
        <v>207</v>
      </c>
      <c r="AB496" s="83">
        <v>73</v>
      </c>
      <c r="AC496" s="83">
        <v>493</v>
      </c>
      <c r="AD496" s="83" t="s">
        <v>203</v>
      </c>
      <c r="AE496" s="83" t="s">
        <v>413</v>
      </c>
      <c r="AF496" s="83">
        <v>84</v>
      </c>
      <c r="AG496" s="83">
        <v>564</v>
      </c>
      <c r="AH496" s="83" t="s">
        <v>203</v>
      </c>
      <c r="AI496" s="83" t="s">
        <v>413</v>
      </c>
      <c r="AJ496" s="84">
        <v>0</v>
      </c>
      <c r="AK496" s="84">
        <v>0</v>
      </c>
      <c r="AL496" s="83" t="s">
        <v>219</v>
      </c>
      <c r="AM496" s="83">
        <v>204</v>
      </c>
      <c r="AN496" s="83">
        <v>1435</v>
      </c>
      <c r="AO496" s="83">
        <v>108</v>
      </c>
      <c r="AP496" s="83">
        <v>763</v>
      </c>
      <c r="AQ496" s="83" t="s">
        <v>279</v>
      </c>
      <c r="AR496" s="83" t="s">
        <v>1807</v>
      </c>
      <c r="AS496" s="83">
        <v>0</v>
      </c>
      <c r="AT496" s="83">
        <v>0</v>
      </c>
      <c r="AU496" s="83" t="s">
        <v>207</v>
      </c>
      <c r="AV496" s="83" t="s">
        <v>207</v>
      </c>
      <c r="AW496" s="83">
        <v>0</v>
      </c>
      <c r="AX496" s="83">
        <v>0</v>
      </c>
      <c r="AY496" s="83" t="s">
        <v>207</v>
      </c>
      <c r="AZ496" s="83" t="s">
        <v>207</v>
      </c>
      <c r="BA496" s="83">
        <v>49</v>
      </c>
      <c r="BB496" s="83">
        <v>343</v>
      </c>
      <c r="BC496" s="83" t="s">
        <v>208</v>
      </c>
      <c r="BD496" s="83" t="s">
        <v>375</v>
      </c>
      <c r="BE496" s="83">
        <v>47</v>
      </c>
      <c r="BF496" s="83">
        <v>329</v>
      </c>
      <c r="BG496" s="83" t="s">
        <v>208</v>
      </c>
      <c r="BH496" s="83" t="s">
        <v>375</v>
      </c>
      <c r="BI496" s="84">
        <v>0</v>
      </c>
      <c r="BJ496" s="84">
        <v>0</v>
      </c>
      <c r="BK496" s="83">
        <v>947</v>
      </c>
      <c r="BL496" s="83">
        <v>0</v>
      </c>
      <c r="BM496" s="83">
        <v>0</v>
      </c>
      <c r="BN496" s="84">
        <v>0</v>
      </c>
      <c r="BO496" s="83" t="s">
        <v>206</v>
      </c>
      <c r="BP496" s="83">
        <v>344</v>
      </c>
      <c r="BQ496" s="83">
        <v>0</v>
      </c>
      <c r="BR496" s="83">
        <v>0</v>
      </c>
      <c r="BS496" s="84">
        <v>508</v>
      </c>
      <c r="BT496" s="83" t="s">
        <v>206</v>
      </c>
      <c r="BU496" s="83">
        <v>0</v>
      </c>
      <c r="BV496" s="83">
        <v>0</v>
      </c>
      <c r="BW496" s="83">
        <v>0</v>
      </c>
      <c r="BX496" s="84">
        <v>0</v>
      </c>
      <c r="BY496" s="83" t="s">
        <v>206</v>
      </c>
      <c r="BZ496" s="83">
        <v>0</v>
      </c>
      <c r="CA496" s="83">
        <v>0</v>
      </c>
      <c r="CB496" s="83">
        <v>0</v>
      </c>
      <c r="CC496" s="84">
        <v>0</v>
      </c>
      <c r="CD496" s="83" t="s">
        <v>206</v>
      </c>
      <c r="CE496" s="83">
        <v>264</v>
      </c>
      <c r="CF496" s="83">
        <v>0</v>
      </c>
      <c r="CG496" s="83">
        <v>0</v>
      </c>
      <c r="CH496" s="84">
        <v>229</v>
      </c>
      <c r="CI496" s="83" t="s">
        <v>206</v>
      </c>
      <c r="CJ496" s="83">
        <v>345</v>
      </c>
      <c r="CK496" s="83">
        <v>0</v>
      </c>
      <c r="CL496" s="83">
        <v>0</v>
      </c>
      <c r="CM496" s="84">
        <v>219</v>
      </c>
      <c r="CN496" s="85" t="s">
        <v>206</v>
      </c>
      <c r="CO496" s="83" t="s">
        <v>207</v>
      </c>
      <c r="CP496" s="83"/>
      <c r="CQ496" s="83">
        <v>0</v>
      </c>
      <c r="CR496" s="83">
        <v>0</v>
      </c>
      <c r="CS496" s="83">
        <v>436</v>
      </c>
      <c r="CT496" s="83">
        <v>2856</v>
      </c>
      <c r="CU496" s="83" t="s">
        <v>219</v>
      </c>
      <c r="CV496" s="83">
        <v>15</v>
      </c>
      <c r="CW496" s="83">
        <v>90</v>
      </c>
      <c r="CX496" s="83">
        <v>833</v>
      </c>
      <c r="CY496" s="83">
        <v>4998</v>
      </c>
      <c r="CZ496" s="83" t="s">
        <v>219</v>
      </c>
      <c r="DA496">
        <f>Table1[[#This Row],[i- returnees internal present household]]+Table1[[#This Row],[k- abroad returnee household]]</f>
        <v>680</v>
      </c>
      <c r="DB496">
        <f>Table1[[#This Row],[i- returnees internal present individuals]]+Table1[[#This Row],[k- abroad returnee individuals]]</f>
        <v>4175</v>
      </c>
      <c r="DC496" s="83" t="s">
        <v>219</v>
      </c>
      <c r="DD496" s="83">
        <v>396</v>
      </c>
      <c r="DE496" s="83">
        <v>2234</v>
      </c>
      <c r="DF496" s="83">
        <v>337</v>
      </c>
      <c r="DG496" s="83">
        <v>1880</v>
      </c>
      <c r="DH496" s="83" t="s">
        <v>203</v>
      </c>
      <c r="DI496" s="83" t="s">
        <v>413</v>
      </c>
      <c r="DJ496" s="83" t="s">
        <v>210</v>
      </c>
      <c r="DK496" s="83" t="s">
        <v>207</v>
      </c>
      <c r="DL496" s="83">
        <v>0</v>
      </c>
      <c r="DM496" s="83">
        <v>0</v>
      </c>
      <c r="DN496" s="83" t="s">
        <v>207</v>
      </c>
      <c r="DO496" s="83" t="s">
        <v>207</v>
      </c>
      <c r="DP496" s="83" t="s">
        <v>207</v>
      </c>
      <c r="DQ496" s="83" t="s">
        <v>207</v>
      </c>
      <c r="DR496" s="83">
        <v>28</v>
      </c>
      <c r="DS496" s="83">
        <v>168</v>
      </c>
      <c r="DT496" s="83" t="s">
        <v>203</v>
      </c>
      <c r="DU496" s="83" t="s">
        <v>413</v>
      </c>
      <c r="DV496" s="83" t="s">
        <v>210</v>
      </c>
      <c r="DW496" s="83" t="s">
        <v>207</v>
      </c>
      <c r="DX496" s="83">
        <v>31</v>
      </c>
      <c r="DY496" s="83">
        <v>186</v>
      </c>
      <c r="DZ496" s="83" t="s">
        <v>203</v>
      </c>
      <c r="EA496" s="83" t="s">
        <v>413</v>
      </c>
      <c r="EB496" s="83" t="s">
        <v>210</v>
      </c>
      <c r="EC496" s="83" t="s">
        <v>207</v>
      </c>
      <c r="ED496" s="83">
        <v>0</v>
      </c>
      <c r="EE496" s="83">
        <v>0</v>
      </c>
      <c r="EF496" s="83" t="s">
        <v>207</v>
      </c>
      <c r="EG496" s="83" t="s">
        <v>207</v>
      </c>
      <c r="EH496" s="83" t="s">
        <v>207</v>
      </c>
      <c r="EI496" s="83" t="s">
        <v>207</v>
      </c>
      <c r="EJ496" s="84">
        <v>0</v>
      </c>
      <c r="EK496" s="84">
        <v>0</v>
      </c>
      <c r="EL496" s="83" t="s">
        <v>219</v>
      </c>
      <c r="EM496" s="83">
        <v>284</v>
      </c>
      <c r="EN496" s="83">
        <v>1941</v>
      </c>
      <c r="EO496" s="83">
        <v>216</v>
      </c>
      <c r="EP496" s="83">
        <v>1268</v>
      </c>
      <c r="EQ496" s="83" t="s">
        <v>208</v>
      </c>
      <c r="ER496" s="83" t="s">
        <v>209</v>
      </c>
      <c r="ES496" s="83" t="s">
        <v>210</v>
      </c>
      <c r="ET496" s="83" t="s">
        <v>207</v>
      </c>
      <c r="EU496" s="83">
        <v>0</v>
      </c>
      <c r="EV496" s="83">
        <v>0</v>
      </c>
      <c r="EW496" s="83" t="s">
        <v>207</v>
      </c>
      <c r="EX496" s="83" t="s">
        <v>207</v>
      </c>
      <c r="EY496" s="83" t="s">
        <v>207</v>
      </c>
      <c r="EZ496" s="83" t="s">
        <v>207</v>
      </c>
      <c r="FA496" s="83">
        <v>18</v>
      </c>
      <c r="FB496" s="83">
        <v>172</v>
      </c>
      <c r="FC496" s="83" t="s">
        <v>208</v>
      </c>
      <c r="FD496" s="83" t="s">
        <v>209</v>
      </c>
      <c r="FE496" s="83" t="s">
        <v>210</v>
      </c>
      <c r="FF496" s="83" t="s">
        <v>207</v>
      </c>
      <c r="FG496" s="83">
        <v>50</v>
      </c>
      <c r="FH496" s="83">
        <v>501</v>
      </c>
      <c r="FI496" s="83" t="s">
        <v>208</v>
      </c>
      <c r="FJ496" s="83" t="s">
        <v>209</v>
      </c>
      <c r="FK496" s="83" t="s">
        <v>210</v>
      </c>
      <c r="FL496" s="83" t="s">
        <v>207</v>
      </c>
      <c r="FM496" s="83">
        <v>0</v>
      </c>
      <c r="FN496" s="83">
        <v>0</v>
      </c>
      <c r="FO496" s="83" t="s">
        <v>207</v>
      </c>
      <c r="FP496" s="83" t="s">
        <v>207</v>
      </c>
      <c r="FQ496" s="83" t="s">
        <v>207</v>
      </c>
      <c r="FR496" s="83" t="s">
        <v>207</v>
      </c>
      <c r="FS496" s="84">
        <v>0</v>
      </c>
      <c r="FT496" s="84">
        <v>0</v>
      </c>
      <c r="FU496" s="83">
        <v>63</v>
      </c>
      <c r="FV496" s="83">
        <v>633</v>
      </c>
      <c r="FW496" s="83">
        <v>537</v>
      </c>
      <c r="FX496" s="83">
        <v>3056</v>
      </c>
      <c r="FY496" s="83">
        <v>80</v>
      </c>
      <c r="FZ496" s="83">
        <v>486</v>
      </c>
      <c r="GA496" s="84">
        <v>0</v>
      </c>
      <c r="GB496" s="84">
        <v>0</v>
      </c>
      <c r="GC496" s="83" t="s">
        <v>219</v>
      </c>
      <c r="GD496" s="83">
        <v>381</v>
      </c>
      <c r="GE496" s="83">
        <v>2293</v>
      </c>
      <c r="GF496" s="83" t="s">
        <v>219</v>
      </c>
      <c r="GG496" s="83" t="s">
        <v>203</v>
      </c>
      <c r="GH496" s="83" t="s">
        <v>413</v>
      </c>
      <c r="GI496" s="83" t="s">
        <v>219</v>
      </c>
      <c r="GJ496" s="83" t="s">
        <v>208</v>
      </c>
      <c r="GK496" s="83" t="s">
        <v>219</v>
      </c>
      <c r="GL496" s="83">
        <v>9</v>
      </c>
      <c r="GM496" s="83">
        <v>54</v>
      </c>
      <c r="GN496" s="83" t="s">
        <v>206</v>
      </c>
      <c r="GO496" s="83" t="s">
        <v>211</v>
      </c>
      <c r="GP496" s="83" t="s">
        <v>211</v>
      </c>
      <c r="GQ496" s="83" t="s">
        <v>211</v>
      </c>
      <c r="GR496" s="83" t="s">
        <v>1632</v>
      </c>
    </row>
    <row r="497" spans="1:200" x14ac:dyDescent="0.2">
      <c r="A497" s="88" t="s">
        <v>202</v>
      </c>
      <c r="B497" s="83" t="s">
        <v>203</v>
      </c>
      <c r="C497" s="83" t="s">
        <v>971</v>
      </c>
      <c r="D497" s="83" t="s">
        <v>367</v>
      </c>
      <c r="E497" s="83" t="s">
        <v>1675</v>
      </c>
      <c r="F497" s="83" t="s">
        <v>1676</v>
      </c>
      <c r="G497" s="83">
        <v>8</v>
      </c>
      <c r="H497" s="83">
        <v>8</v>
      </c>
      <c r="I497" s="83" t="s">
        <v>219</v>
      </c>
      <c r="J497" s="83">
        <v>255</v>
      </c>
      <c r="K497" s="83">
        <v>789</v>
      </c>
      <c r="L497" s="83">
        <v>30</v>
      </c>
      <c r="M497" s="83">
        <v>118</v>
      </c>
      <c r="N497" s="83" t="s">
        <v>203</v>
      </c>
      <c r="O497" s="83" t="s">
        <v>367</v>
      </c>
      <c r="P497" s="83">
        <v>39</v>
      </c>
      <c r="Q497" s="83">
        <v>121</v>
      </c>
      <c r="R497" s="83" t="s">
        <v>203</v>
      </c>
      <c r="S497" s="83" t="s">
        <v>367</v>
      </c>
      <c r="T497" s="83">
        <v>59</v>
      </c>
      <c r="U497" s="83">
        <v>303</v>
      </c>
      <c r="V497" s="83" t="s">
        <v>203</v>
      </c>
      <c r="W497" s="83" t="s">
        <v>367</v>
      </c>
      <c r="X497" s="83">
        <v>47</v>
      </c>
      <c r="Y497" s="83">
        <v>98</v>
      </c>
      <c r="Z497" s="83" t="s">
        <v>203</v>
      </c>
      <c r="AA497" s="83" t="s">
        <v>367</v>
      </c>
      <c r="AB497" s="83">
        <v>45</v>
      </c>
      <c r="AC497" s="83">
        <v>95</v>
      </c>
      <c r="AD497" s="83" t="s">
        <v>203</v>
      </c>
      <c r="AE497" s="83" t="s">
        <v>367</v>
      </c>
      <c r="AF497" s="83">
        <v>35</v>
      </c>
      <c r="AG497" s="83">
        <v>54</v>
      </c>
      <c r="AH497" s="83" t="s">
        <v>203</v>
      </c>
      <c r="AI497" s="83" t="s">
        <v>367</v>
      </c>
      <c r="AJ497" s="84">
        <v>0</v>
      </c>
      <c r="AK497" s="84">
        <v>0</v>
      </c>
      <c r="AL497" s="83" t="s">
        <v>219</v>
      </c>
      <c r="AM497" s="83">
        <v>50</v>
      </c>
      <c r="AN497" s="83">
        <v>278</v>
      </c>
      <c r="AO497" s="83">
        <v>5</v>
      </c>
      <c r="AP497" s="83">
        <v>30</v>
      </c>
      <c r="AQ497" s="83" t="s">
        <v>208</v>
      </c>
      <c r="AR497" s="83" t="s">
        <v>209</v>
      </c>
      <c r="AS497" s="83">
        <v>16</v>
      </c>
      <c r="AT497" s="83">
        <v>90</v>
      </c>
      <c r="AU497" s="83" t="s">
        <v>208</v>
      </c>
      <c r="AV497" s="83" t="s">
        <v>209</v>
      </c>
      <c r="AW497" s="83">
        <v>13</v>
      </c>
      <c r="AX497" s="83">
        <v>73</v>
      </c>
      <c r="AY497" s="83" t="s">
        <v>208</v>
      </c>
      <c r="AZ497" s="83" t="s">
        <v>209</v>
      </c>
      <c r="BA497" s="83">
        <v>16</v>
      </c>
      <c r="BB497" s="83">
        <v>85</v>
      </c>
      <c r="BC497" s="83" t="s">
        <v>208</v>
      </c>
      <c r="BD497" s="83" t="s">
        <v>209</v>
      </c>
      <c r="BE497" s="83">
        <v>0</v>
      </c>
      <c r="BF497" s="83">
        <v>0</v>
      </c>
      <c r="BG497" s="83" t="s">
        <v>207</v>
      </c>
      <c r="BH497" s="83" t="s">
        <v>207</v>
      </c>
      <c r="BI497" s="84">
        <v>0</v>
      </c>
      <c r="BJ497" s="84">
        <v>0</v>
      </c>
      <c r="BK497" s="83">
        <v>118</v>
      </c>
      <c r="BL497" s="83">
        <v>0</v>
      </c>
      <c r="BM497" s="83">
        <v>0</v>
      </c>
      <c r="BN497" s="84">
        <v>0</v>
      </c>
      <c r="BO497" s="83" t="s">
        <v>206</v>
      </c>
      <c r="BP497" s="83">
        <v>99</v>
      </c>
      <c r="BQ497" s="83">
        <v>0</v>
      </c>
      <c r="BR497" s="83">
        <v>0</v>
      </c>
      <c r="BS497" s="84">
        <v>22</v>
      </c>
      <c r="BT497" s="83" t="s">
        <v>206</v>
      </c>
      <c r="BU497" s="83">
        <v>236</v>
      </c>
      <c r="BV497" s="83">
        <v>0</v>
      </c>
      <c r="BW497" s="83">
        <v>0</v>
      </c>
      <c r="BX497" s="84">
        <v>67</v>
      </c>
      <c r="BY497" s="83" t="s">
        <v>206</v>
      </c>
      <c r="BZ497" s="83">
        <v>0</v>
      </c>
      <c r="CA497" s="83">
        <v>0</v>
      </c>
      <c r="CB497" s="83">
        <v>44</v>
      </c>
      <c r="CC497" s="84">
        <v>54</v>
      </c>
      <c r="CD497" s="83" t="s">
        <v>206</v>
      </c>
      <c r="CE497" s="83">
        <v>0</v>
      </c>
      <c r="CF497" s="83">
        <v>0</v>
      </c>
      <c r="CG497" s="83">
        <v>32</v>
      </c>
      <c r="CH497" s="84">
        <v>63</v>
      </c>
      <c r="CI497" s="83" t="s">
        <v>206</v>
      </c>
      <c r="CJ497" s="83">
        <v>0</v>
      </c>
      <c r="CK497" s="83">
        <v>0</v>
      </c>
      <c r="CL497" s="83">
        <v>54</v>
      </c>
      <c r="CM497" s="84">
        <v>0</v>
      </c>
      <c r="CN497" s="85" t="s">
        <v>206</v>
      </c>
      <c r="CO497" s="83" t="s">
        <v>207</v>
      </c>
      <c r="CP497" s="83"/>
      <c r="CQ497" s="83">
        <v>0</v>
      </c>
      <c r="CR497" s="83">
        <v>0</v>
      </c>
      <c r="CS497" s="83">
        <v>255</v>
      </c>
      <c r="CT497" s="83">
        <v>789</v>
      </c>
      <c r="CU497" s="83" t="s">
        <v>206</v>
      </c>
      <c r="CV497" s="83">
        <v>0</v>
      </c>
      <c r="CW497" s="83">
        <v>0</v>
      </c>
      <c r="CX497" s="83">
        <v>1660</v>
      </c>
      <c r="CY497" s="83">
        <v>9963</v>
      </c>
      <c r="CZ497" s="83" t="s">
        <v>219</v>
      </c>
      <c r="DA497">
        <f>Table1[[#This Row],[i- returnees internal present household]]+Table1[[#This Row],[k- abroad returnee household]]</f>
        <v>415</v>
      </c>
      <c r="DB497">
        <f>Table1[[#This Row],[i- returnees internal present individuals]]+Table1[[#This Row],[k- abroad returnee individuals]]</f>
        <v>2251</v>
      </c>
      <c r="DC497" s="83" t="s">
        <v>219</v>
      </c>
      <c r="DD497" s="83">
        <v>166</v>
      </c>
      <c r="DE497" s="83">
        <v>959</v>
      </c>
      <c r="DF497" s="83">
        <v>29</v>
      </c>
      <c r="DG497" s="83">
        <v>167</v>
      </c>
      <c r="DH497" s="83" t="s">
        <v>203</v>
      </c>
      <c r="DI497" s="83" t="s">
        <v>1089</v>
      </c>
      <c r="DJ497" s="83" t="s">
        <v>210</v>
      </c>
      <c r="DK497" s="83" t="s">
        <v>207</v>
      </c>
      <c r="DL497" s="83">
        <v>47</v>
      </c>
      <c r="DM497" s="83">
        <v>280</v>
      </c>
      <c r="DN497" s="83" t="s">
        <v>203</v>
      </c>
      <c r="DO497" s="83" t="s">
        <v>1089</v>
      </c>
      <c r="DP497" s="83" t="s">
        <v>210</v>
      </c>
      <c r="DQ497" s="83" t="s">
        <v>207</v>
      </c>
      <c r="DR497" s="83">
        <v>58</v>
      </c>
      <c r="DS497" s="83">
        <v>337</v>
      </c>
      <c r="DT497" s="83" t="s">
        <v>203</v>
      </c>
      <c r="DU497" s="83" t="s">
        <v>1089</v>
      </c>
      <c r="DV497" s="83" t="s">
        <v>210</v>
      </c>
      <c r="DW497" s="83" t="s">
        <v>207</v>
      </c>
      <c r="DX497" s="83">
        <v>19</v>
      </c>
      <c r="DY497" s="83">
        <v>105</v>
      </c>
      <c r="DZ497" s="83" t="s">
        <v>203</v>
      </c>
      <c r="EA497" s="83" t="s">
        <v>1089</v>
      </c>
      <c r="EB497" s="83" t="s">
        <v>210</v>
      </c>
      <c r="EC497" s="83" t="s">
        <v>207</v>
      </c>
      <c r="ED497" s="83">
        <v>13</v>
      </c>
      <c r="EE497" s="83">
        <v>70</v>
      </c>
      <c r="EF497" s="83" t="s">
        <v>203</v>
      </c>
      <c r="EG497" s="83" t="s">
        <v>1089</v>
      </c>
      <c r="EH497" s="83" t="s">
        <v>210</v>
      </c>
      <c r="EI497" s="83" t="s">
        <v>207</v>
      </c>
      <c r="EJ497" s="84">
        <v>0</v>
      </c>
      <c r="EK497" s="84">
        <v>0</v>
      </c>
      <c r="EL497" s="83" t="s">
        <v>219</v>
      </c>
      <c r="EM497" s="83">
        <v>249</v>
      </c>
      <c r="EN497" s="83">
        <v>1292</v>
      </c>
      <c r="EO497" s="83">
        <v>42</v>
      </c>
      <c r="EP497" s="83">
        <v>161</v>
      </c>
      <c r="EQ497" s="83" t="s">
        <v>208</v>
      </c>
      <c r="ER497" s="83" t="s">
        <v>209</v>
      </c>
      <c r="ES497" s="83" t="s">
        <v>242</v>
      </c>
      <c r="ET497" s="83" t="s">
        <v>207</v>
      </c>
      <c r="EU497" s="83">
        <v>56</v>
      </c>
      <c r="EV497" s="83">
        <v>376</v>
      </c>
      <c r="EW497" s="83" t="s">
        <v>208</v>
      </c>
      <c r="EX497" s="83" t="s">
        <v>209</v>
      </c>
      <c r="EY497" s="83" t="s">
        <v>242</v>
      </c>
      <c r="EZ497" s="83" t="s">
        <v>207</v>
      </c>
      <c r="FA497" s="83">
        <v>101</v>
      </c>
      <c r="FB497" s="83">
        <v>417</v>
      </c>
      <c r="FC497" s="83" t="s">
        <v>208</v>
      </c>
      <c r="FD497" s="83" t="s">
        <v>209</v>
      </c>
      <c r="FE497" s="83" t="s">
        <v>242</v>
      </c>
      <c r="FF497" s="83" t="s">
        <v>207</v>
      </c>
      <c r="FG497" s="83">
        <v>26</v>
      </c>
      <c r="FH497" s="83">
        <v>171</v>
      </c>
      <c r="FI497" s="83" t="s">
        <v>208</v>
      </c>
      <c r="FJ497" s="83" t="s">
        <v>209</v>
      </c>
      <c r="FK497" s="83" t="s">
        <v>242</v>
      </c>
      <c r="FL497" s="83" t="s">
        <v>207</v>
      </c>
      <c r="FM497" s="83">
        <v>24</v>
      </c>
      <c r="FN497" s="83">
        <v>167</v>
      </c>
      <c r="FO497" s="83" t="s">
        <v>208</v>
      </c>
      <c r="FP497" s="83" t="s">
        <v>209</v>
      </c>
      <c r="FQ497" s="83" t="s">
        <v>242</v>
      </c>
      <c r="FR497" s="83" t="s">
        <v>207</v>
      </c>
      <c r="FS497" s="84">
        <v>0</v>
      </c>
      <c r="FT497" s="84">
        <v>0</v>
      </c>
      <c r="FU497" s="83">
        <v>122</v>
      </c>
      <c r="FV497" s="83">
        <v>520</v>
      </c>
      <c r="FW497" s="83">
        <v>166</v>
      </c>
      <c r="FX497" s="83">
        <v>924</v>
      </c>
      <c r="FY497" s="83">
        <v>127</v>
      </c>
      <c r="FZ497" s="83">
        <v>807</v>
      </c>
      <c r="GA497" s="84">
        <v>0</v>
      </c>
      <c r="GB497" s="84">
        <v>0</v>
      </c>
      <c r="GC497" s="83" t="s">
        <v>219</v>
      </c>
      <c r="GD497" s="83">
        <v>8</v>
      </c>
      <c r="GE497" s="83">
        <v>19</v>
      </c>
      <c r="GF497" s="83" t="s">
        <v>219</v>
      </c>
      <c r="GG497" s="83" t="s">
        <v>203</v>
      </c>
      <c r="GH497" s="83" t="s">
        <v>367</v>
      </c>
      <c r="GI497" s="83" t="s">
        <v>219</v>
      </c>
      <c r="GJ497" s="83" t="s">
        <v>208</v>
      </c>
      <c r="GK497" s="83" t="s">
        <v>219</v>
      </c>
      <c r="GL497" s="83">
        <v>17</v>
      </c>
      <c r="GM497" s="83">
        <v>102</v>
      </c>
      <c r="GN497" s="83" t="s">
        <v>206</v>
      </c>
      <c r="GO497" s="83" t="s">
        <v>257</v>
      </c>
      <c r="GP497" s="83" t="s">
        <v>257</v>
      </c>
      <c r="GQ497" s="83" t="s">
        <v>257</v>
      </c>
      <c r="GR497" s="83" t="s">
        <v>1677</v>
      </c>
    </row>
    <row r="498" spans="1:200" x14ac:dyDescent="0.2">
      <c r="A498" s="87" t="s">
        <v>333</v>
      </c>
      <c r="B498" s="83" t="s">
        <v>271</v>
      </c>
      <c r="C498" s="83" t="s">
        <v>1321</v>
      </c>
      <c r="D498" s="83" t="s">
        <v>482</v>
      </c>
      <c r="E498" s="83" t="s">
        <v>1689</v>
      </c>
      <c r="F498" s="83" t="s">
        <v>1690</v>
      </c>
      <c r="G498" s="83">
        <v>8</v>
      </c>
      <c r="H498" s="83">
        <v>8</v>
      </c>
      <c r="I498" s="83" t="s">
        <v>219</v>
      </c>
      <c r="J498" s="83">
        <v>572</v>
      </c>
      <c r="K498" s="83">
        <v>2860</v>
      </c>
      <c r="L498" s="83">
        <v>45</v>
      </c>
      <c r="M498" s="83">
        <v>225</v>
      </c>
      <c r="N498" s="83" t="s">
        <v>271</v>
      </c>
      <c r="O498" s="83" t="s">
        <v>483</v>
      </c>
      <c r="P498" s="83">
        <v>78</v>
      </c>
      <c r="Q498" s="83">
        <v>390</v>
      </c>
      <c r="R498" s="83" t="s">
        <v>271</v>
      </c>
      <c r="S498" s="83" t="s">
        <v>482</v>
      </c>
      <c r="T498" s="83">
        <v>38</v>
      </c>
      <c r="U498" s="83">
        <v>190</v>
      </c>
      <c r="V498" s="83" t="s">
        <v>271</v>
      </c>
      <c r="W498" s="83" t="s">
        <v>825</v>
      </c>
      <c r="X498" s="83">
        <v>50</v>
      </c>
      <c r="Y498" s="83">
        <v>250</v>
      </c>
      <c r="Z498" s="83" t="s">
        <v>271</v>
      </c>
      <c r="AA498" s="83" t="s">
        <v>482</v>
      </c>
      <c r="AB498" s="83">
        <v>34</v>
      </c>
      <c r="AC498" s="83">
        <v>175</v>
      </c>
      <c r="AD498" s="83" t="s">
        <v>271</v>
      </c>
      <c r="AE498" s="83" t="s">
        <v>482</v>
      </c>
      <c r="AF498" s="83">
        <v>327</v>
      </c>
      <c r="AG498" s="83">
        <v>1630</v>
      </c>
      <c r="AH498" s="83" t="s">
        <v>271</v>
      </c>
      <c r="AI498" s="83" t="s">
        <v>482</v>
      </c>
      <c r="AJ498" s="84">
        <v>0</v>
      </c>
      <c r="AK498" s="84">
        <v>0</v>
      </c>
      <c r="AL498" s="83" t="s">
        <v>206</v>
      </c>
      <c r="AM498" s="83">
        <v>0</v>
      </c>
      <c r="AN498" s="83">
        <v>0</v>
      </c>
      <c r="AO498" s="83">
        <v>0</v>
      </c>
      <c r="AP498" s="83">
        <v>0</v>
      </c>
      <c r="AQ498" s="83" t="s">
        <v>207</v>
      </c>
      <c r="AR498" s="83" t="s">
        <v>207</v>
      </c>
      <c r="AS498" s="83">
        <v>0</v>
      </c>
      <c r="AT498" s="83">
        <v>0</v>
      </c>
      <c r="AU498" s="83" t="s">
        <v>207</v>
      </c>
      <c r="AV498" s="83" t="s">
        <v>207</v>
      </c>
      <c r="AW498" s="83">
        <v>0</v>
      </c>
      <c r="AX498" s="83">
        <v>0</v>
      </c>
      <c r="AY498" s="83" t="s">
        <v>207</v>
      </c>
      <c r="AZ498" s="83" t="s">
        <v>207</v>
      </c>
      <c r="BA498" s="83">
        <v>0</v>
      </c>
      <c r="BB498" s="83">
        <v>0</v>
      </c>
      <c r="BC498" s="83" t="s">
        <v>207</v>
      </c>
      <c r="BD498" s="83" t="s">
        <v>207</v>
      </c>
      <c r="BE498" s="83">
        <v>0</v>
      </c>
      <c r="BF498" s="83">
        <v>0</v>
      </c>
      <c r="BG498" s="83" t="s">
        <v>207</v>
      </c>
      <c r="BH498" s="83" t="s">
        <v>207</v>
      </c>
      <c r="BI498" s="84">
        <v>0</v>
      </c>
      <c r="BJ498" s="84">
        <v>0</v>
      </c>
      <c r="BK498" s="83">
        <v>225</v>
      </c>
      <c r="BL498" s="83">
        <v>0</v>
      </c>
      <c r="BM498" s="83">
        <v>0</v>
      </c>
      <c r="BN498" s="84">
        <v>0</v>
      </c>
      <c r="BO498" s="83" t="s">
        <v>206</v>
      </c>
      <c r="BP498" s="83">
        <v>390</v>
      </c>
      <c r="BQ498" s="83">
        <v>0</v>
      </c>
      <c r="BR498" s="83">
        <v>0</v>
      </c>
      <c r="BS498" s="84">
        <v>0</v>
      </c>
      <c r="BT498" s="83" t="s">
        <v>206</v>
      </c>
      <c r="BU498" s="83">
        <v>190</v>
      </c>
      <c r="BV498" s="83">
        <v>0</v>
      </c>
      <c r="BW498" s="83">
        <v>0</v>
      </c>
      <c r="BX498" s="84">
        <v>0</v>
      </c>
      <c r="BY498" s="83" t="s">
        <v>206</v>
      </c>
      <c r="BZ498" s="83">
        <v>250</v>
      </c>
      <c r="CA498" s="83">
        <v>0</v>
      </c>
      <c r="CB498" s="83">
        <v>0</v>
      </c>
      <c r="CC498" s="84">
        <v>0</v>
      </c>
      <c r="CD498" s="83" t="s">
        <v>206</v>
      </c>
      <c r="CE498" s="83">
        <v>175</v>
      </c>
      <c r="CF498" s="83">
        <v>0</v>
      </c>
      <c r="CG498" s="83">
        <v>0</v>
      </c>
      <c r="CH498" s="84">
        <v>0</v>
      </c>
      <c r="CI498" s="83" t="s">
        <v>206</v>
      </c>
      <c r="CJ498" s="83">
        <v>1630</v>
      </c>
      <c r="CK498" s="83">
        <v>0</v>
      </c>
      <c r="CL498" s="83">
        <v>0</v>
      </c>
      <c r="CM498" s="84">
        <v>0</v>
      </c>
      <c r="CN498" s="85" t="s">
        <v>206</v>
      </c>
      <c r="CO498" s="83" t="s">
        <v>207</v>
      </c>
      <c r="CP498" s="83"/>
      <c r="CQ498" s="83">
        <v>0</v>
      </c>
      <c r="CR498" s="83">
        <v>0</v>
      </c>
      <c r="CS498" s="83">
        <v>572</v>
      </c>
      <c r="CT498" s="83">
        <v>2860</v>
      </c>
      <c r="CU498" s="83" t="s">
        <v>206</v>
      </c>
      <c r="CV498" s="83">
        <v>0</v>
      </c>
      <c r="CW498" s="83">
        <v>0</v>
      </c>
      <c r="CX498" s="83">
        <v>1899</v>
      </c>
      <c r="CY498" s="83">
        <v>9495</v>
      </c>
      <c r="CZ498" s="83" t="s">
        <v>219</v>
      </c>
      <c r="DA498">
        <f>Table1[[#This Row],[i- returnees internal present household]]+Table1[[#This Row],[k- abroad returnee household]]</f>
        <v>341</v>
      </c>
      <c r="DB498">
        <f>Table1[[#This Row],[i- returnees internal present individuals]]+Table1[[#This Row],[k- abroad returnee individuals]]</f>
        <v>1726</v>
      </c>
      <c r="DC498" s="83" t="s">
        <v>219</v>
      </c>
      <c r="DD498" s="83">
        <v>282</v>
      </c>
      <c r="DE498" s="83">
        <v>1433</v>
      </c>
      <c r="DF498" s="83">
        <v>23</v>
      </c>
      <c r="DG498" s="83">
        <v>115</v>
      </c>
      <c r="DH498" s="83" t="s">
        <v>271</v>
      </c>
      <c r="DI498" s="83" t="s">
        <v>482</v>
      </c>
      <c r="DJ498" s="83" t="s">
        <v>210</v>
      </c>
      <c r="DK498" s="83" t="s">
        <v>207</v>
      </c>
      <c r="DL498" s="83">
        <v>28</v>
      </c>
      <c r="DM498" s="83">
        <v>140</v>
      </c>
      <c r="DN498" s="83" t="s">
        <v>253</v>
      </c>
      <c r="DO498" s="83" t="s">
        <v>256</v>
      </c>
      <c r="DP498" s="83" t="s">
        <v>210</v>
      </c>
      <c r="DQ498" s="83" t="s">
        <v>207</v>
      </c>
      <c r="DR498" s="83">
        <v>25</v>
      </c>
      <c r="DS498" s="83">
        <v>125</v>
      </c>
      <c r="DT498" s="83" t="s">
        <v>271</v>
      </c>
      <c r="DU498" s="83" t="s">
        <v>482</v>
      </c>
      <c r="DV498" s="83" t="s">
        <v>210</v>
      </c>
      <c r="DW498" s="83" t="s">
        <v>207</v>
      </c>
      <c r="DX498" s="83">
        <v>120</v>
      </c>
      <c r="DY498" s="83">
        <v>600</v>
      </c>
      <c r="DZ498" s="83" t="s">
        <v>271</v>
      </c>
      <c r="EA498" s="83" t="s">
        <v>482</v>
      </c>
      <c r="EB498" s="83" t="s">
        <v>210</v>
      </c>
      <c r="EC498" s="83" t="s">
        <v>207</v>
      </c>
      <c r="ED498" s="83">
        <v>86</v>
      </c>
      <c r="EE498" s="83">
        <v>453</v>
      </c>
      <c r="EF498" s="83" t="s">
        <v>271</v>
      </c>
      <c r="EG498" s="83" t="s">
        <v>482</v>
      </c>
      <c r="EH498" s="83" t="s">
        <v>210</v>
      </c>
      <c r="EI498" s="83" t="s">
        <v>207</v>
      </c>
      <c r="EJ498" s="84">
        <v>0</v>
      </c>
      <c r="EK498" s="84">
        <v>0</v>
      </c>
      <c r="EL498" s="83" t="s">
        <v>219</v>
      </c>
      <c r="EM498" s="83">
        <v>59</v>
      </c>
      <c r="EN498" s="83">
        <v>293</v>
      </c>
      <c r="EO498" s="83">
        <v>10</v>
      </c>
      <c r="EP498" s="83">
        <v>50</v>
      </c>
      <c r="EQ498" s="83" t="s">
        <v>281</v>
      </c>
      <c r="ER498" s="83" t="s">
        <v>393</v>
      </c>
      <c r="ES498" s="83" t="s">
        <v>210</v>
      </c>
      <c r="ET498" s="83" t="s">
        <v>207</v>
      </c>
      <c r="EU498" s="83">
        <v>10</v>
      </c>
      <c r="EV498" s="83">
        <v>50</v>
      </c>
      <c r="EW498" s="83" t="s">
        <v>277</v>
      </c>
      <c r="EX498" s="83" t="s">
        <v>278</v>
      </c>
      <c r="EY498" s="83" t="s">
        <v>210</v>
      </c>
      <c r="EZ498" s="83" t="s">
        <v>207</v>
      </c>
      <c r="FA498" s="83">
        <v>8</v>
      </c>
      <c r="FB498" s="83">
        <v>40</v>
      </c>
      <c r="FC498" s="83" t="s">
        <v>281</v>
      </c>
      <c r="FD498" s="83" t="s">
        <v>1427</v>
      </c>
      <c r="FE498" s="83" t="s">
        <v>210</v>
      </c>
      <c r="FF498" s="83" t="s">
        <v>207</v>
      </c>
      <c r="FG498" s="83">
        <v>17</v>
      </c>
      <c r="FH498" s="83">
        <v>85</v>
      </c>
      <c r="FI498" s="83" t="s">
        <v>281</v>
      </c>
      <c r="FJ498" s="83" t="s">
        <v>1427</v>
      </c>
      <c r="FK498" s="83" t="s">
        <v>210</v>
      </c>
      <c r="FL498" s="83" t="s">
        <v>207</v>
      </c>
      <c r="FM498" s="83">
        <v>14</v>
      </c>
      <c r="FN498" s="83">
        <v>68</v>
      </c>
      <c r="FO498" s="83" t="s">
        <v>782</v>
      </c>
      <c r="FP498" s="83" t="s">
        <v>1691</v>
      </c>
      <c r="FQ498" s="83" t="s">
        <v>210</v>
      </c>
      <c r="FR498" s="83" t="s">
        <v>207</v>
      </c>
      <c r="FS498" s="84">
        <v>0</v>
      </c>
      <c r="FT498" s="84">
        <v>0</v>
      </c>
      <c r="FU498" s="83">
        <v>48</v>
      </c>
      <c r="FV498" s="83">
        <v>240</v>
      </c>
      <c r="FW498" s="83">
        <v>148</v>
      </c>
      <c r="FX498" s="83">
        <v>740</v>
      </c>
      <c r="FY498" s="83">
        <v>145</v>
      </c>
      <c r="FZ498" s="83">
        <v>746</v>
      </c>
      <c r="GA498" s="84">
        <v>0</v>
      </c>
      <c r="GB498" s="84">
        <v>0</v>
      </c>
      <c r="GC498" s="83" t="s">
        <v>219</v>
      </c>
      <c r="GD498" s="83">
        <v>155</v>
      </c>
      <c r="GE498" s="83">
        <v>775</v>
      </c>
      <c r="GF498" s="83" t="s">
        <v>219</v>
      </c>
      <c r="GG498" s="83" t="s">
        <v>271</v>
      </c>
      <c r="GH498" s="83" t="s">
        <v>482</v>
      </c>
      <c r="GI498" s="83" t="s">
        <v>219</v>
      </c>
      <c r="GJ498" s="83" t="s">
        <v>281</v>
      </c>
      <c r="GK498" s="83" t="s">
        <v>219</v>
      </c>
      <c r="GL498" s="83">
        <v>64</v>
      </c>
      <c r="GM498" s="83">
        <v>345</v>
      </c>
      <c r="GN498" s="83" t="s">
        <v>219</v>
      </c>
      <c r="GO498" s="83" t="s">
        <v>211</v>
      </c>
      <c r="GP498" s="83" t="s">
        <v>211</v>
      </c>
      <c r="GQ498" s="83" t="s">
        <v>211</v>
      </c>
      <c r="GR498" s="83" t="s">
        <v>1808</v>
      </c>
    </row>
    <row r="499" spans="1:200" x14ac:dyDescent="0.2">
      <c r="A499" s="88" t="s">
        <v>261</v>
      </c>
      <c r="B499" s="83" t="s">
        <v>262</v>
      </c>
      <c r="C499" s="83" t="s">
        <v>569</v>
      </c>
      <c r="D499" s="83" t="s">
        <v>570</v>
      </c>
      <c r="E499" s="83" t="s">
        <v>1685</v>
      </c>
      <c r="F499" s="83" t="s">
        <v>1686</v>
      </c>
      <c r="G499" s="83">
        <v>8</v>
      </c>
      <c r="H499" s="83">
        <v>8</v>
      </c>
      <c r="I499" s="83" t="s">
        <v>219</v>
      </c>
      <c r="J499" s="83">
        <v>132</v>
      </c>
      <c r="K499" s="83">
        <v>686</v>
      </c>
      <c r="L499" s="83">
        <v>29</v>
      </c>
      <c r="M499" s="83">
        <v>151</v>
      </c>
      <c r="N499" s="83" t="s">
        <v>253</v>
      </c>
      <c r="O499" s="83" t="s">
        <v>254</v>
      </c>
      <c r="P499" s="83">
        <v>47</v>
      </c>
      <c r="Q499" s="83">
        <v>246</v>
      </c>
      <c r="R499" s="83" t="s">
        <v>262</v>
      </c>
      <c r="S499" s="83" t="s">
        <v>362</v>
      </c>
      <c r="T499" s="83">
        <v>22</v>
      </c>
      <c r="U499" s="83">
        <v>114</v>
      </c>
      <c r="V499" s="83" t="s">
        <v>262</v>
      </c>
      <c r="W499" s="83" t="s">
        <v>362</v>
      </c>
      <c r="X499" s="83">
        <v>25</v>
      </c>
      <c r="Y499" s="83">
        <v>130</v>
      </c>
      <c r="Z499" s="83" t="s">
        <v>262</v>
      </c>
      <c r="AA499" s="83" t="s">
        <v>362</v>
      </c>
      <c r="AB499" s="83">
        <v>9</v>
      </c>
      <c r="AC499" s="83">
        <v>45</v>
      </c>
      <c r="AD499" s="83" t="s">
        <v>262</v>
      </c>
      <c r="AE499" s="83" t="s">
        <v>570</v>
      </c>
      <c r="AF499" s="83">
        <v>0</v>
      </c>
      <c r="AG499" s="83">
        <v>0</v>
      </c>
      <c r="AH499" s="83" t="s">
        <v>207</v>
      </c>
      <c r="AI499" s="83" t="s">
        <v>207</v>
      </c>
      <c r="AJ499" s="84">
        <v>0</v>
      </c>
      <c r="AK499" s="84">
        <v>0</v>
      </c>
      <c r="AL499" s="83" t="s">
        <v>219</v>
      </c>
      <c r="AM499" s="83">
        <v>21</v>
      </c>
      <c r="AN499" s="83">
        <v>105</v>
      </c>
      <c r="AO499" s="83">
        <v>5</v>
      </c>
      <c r="AP499" s="83">
        <v>25</v>
      </c>
      <c r="AQ499" s="83" t="s">
        <v>281</v>
      </c>
      <c r="AR499" s="83" t="s">
        <v>484</v>
      </c>
      <c r="AS499" s="83">
        <v>3</v>
      </c>
      <c r="AT499" s="83">
        <v>15</v>
      </c>
      <c r="AU499" s="83" t="s">
        <v>281</v>
      </c>
      <c r="AV499" s="83" t="s">
        <v>484</v>
      </c>
      <c r="AW499" s="83">
        <v>4</v>
      </c>
      <c r="AX499" s="83">
        <v>20</v>
      </c>
      <c r="AY499" s="83" t="s">
        <v>279</v>
      </c>
      <c r="AZ499" s="83" t="s">
        <v>414</v>
      </c>
      <c r="BA499" s="83">
        <v>9</v>
      </c>
      <c r="BB499" s="83">
        <v>45</v>
      </c>
      <c r="BC499" s="83" t="s">
        <v>281</v>
      </c>
      <c r="BD499" s="83" t="s">
        <v>393</v>
      </c>
      <c r="BE499" s="83">
        <v>0</v>
      </c>
      <c r="BF499" s="83">
        <v>0</v>
      </c>
      <c r="BG499" s="83" t="s">
        <v>207</v>
      </c>
      <c r="BH499" s="83" t="s">
        <v>207</v>
      </c>
      <c r="BI499" s="84">
        <v>0</v>
      </c>
      <c r="BJ499" s="84">
        <v>0</v>
      </c>
      <c r="BK499" s="83">
        <v>151</v>
      </c>
      <c r="BL499" s="83">
        <v>0</v>
      </c>
      <c r="BM499" s="83">
        <v>0</v>
      </c>
      <c r="BN499" s="84">
        <v>0</v>
      </c>
      <c r="BO499" s="83" t="s">
        <v>206</v>
      </c>
      <c r="BP499" s="83">
        <v>246</v>
      </c>
      <c r="BQ499" s="83">
        <v>0</v>
      </c>
      <c r="BR499" s="83">
        <v>0</v>
      </c>
      <c r="BS499" s="84">
        <v>0</v>
      </c>
      <c r="BT499" s="83" t="s">
        <v>206</v>
      </c>
      <c r="BU499" s="83">
        <v>114</v>
      </c>
      <c r="BV499" s="83">
        <v>0</v>
      </c>
      <c r="BW499" s="83">
        <v>0</v>
      </c>
      <c r="BX499" s="84">
        <v>0</v>
      </c>
      <c r="BY499" s="83" t="s">
        <v>206</v>
      </c>
      <c r="BZ499" s="83">
        <v>0</v>
      </c>
      <c r="CA499" s="83">
        <v>0</v>
      </c>
      <c r="CB499" s="83">
        <v>130</v>
      </c>
      <c r="CC499" s="84">
        <v>0</v>
      </c>
      <c r="CD499" s="83" t="s">
        <v>206</v>
      </c>
      <c r="CE499" s="83">
        <v>0</v>
      </c>
      <c r="CF499" s="83">
        <v>0</v>
      </c>
      <c r="CG499" s="83">
        <v>45</v>
      </c>
      <c r="CH499" s="84">
        <v>0</v>
      </c>
      <c r="CI499" s="83" t="s">
        <v>206</v>
      </c>
      <c r="CJ499" s="83">
        <v>0</v>
      </c>
      <c r="CK499" s="83">
        <v>0</v>
      </c>
      <c r="CL499" s="83">
        <v>0</v>
      </c>
      <c r="CM499" s="84">
        <v>0</v>
      </c>
      <c r="CN499" s="85" t="s">
        <v>206</v>
      </c>
      <c r="CO499" s="83" t="s">
        <v>207</v>
      </c>
      <c r="CP499" s="83"/>
      <c r="CQ499" s="83">
        <v>0</v>
      </c>
      <c r="CR499" s="83">
        <v>0</v>
      </c>
      <c r="CS499" s="83">
        <v>132</v>
      </c>
      <c r="CT499" s="83">
        <v>686</v>
      </c>
      <c r="CU499" s="83" t="s">
        <v>206</v>
      </c>
      <c r="CV499" s="83">
        <v>0</v>
      </c>
      <c r="CW499" s="83">
        <v>0</v>
      </c>
      <c r="CX499" s="83">
        <v>6134</v>
      </c>
      <c r="CY499" s="83">
        <v>30670</v>
      </c>
      <c r="CZ499" s="83" t="s">
        <v>219</v>
      </c>
      <c r="DA499">
        <f>Table1[[#This Row],[i- returnees internal present household]]+Table1[[#This Row],[k- abroad returnee household]]</f>
        <v>223</v>
      </c>
      <c r="DB499">
        <f>Table1[[#This Row],[i- returnees internal present individuals]]+Table1[[#This Row],[k- abroad returnee individuals]]</f>
        <v>1159</v>
      </c>
      <c r="DC499" s="83" t="s">
        <v>219</v>
      </c>
      <c r="DD499" s="83">
        <v>100</v>
      </c>
      <c r="DE499" s="83">
        <v>519</v>
      </c>
      <c r="DF499" s="83">
        <v>4</v>
      </c>
      <c r="DG499" s="83">
        <v>21</v>
      </c>
      <c r="DH499" s="83" t="s">
        <v>253</v>
      </c>
      <c r="DI499" s="83" t="s">
        <v>254</v>
      </c>
      <c r="DJ499" s="83" t="s">
        <v>364</v>
      </c>
      <c r="DK499" s="83" t="s">
        <v>207</v>
      </c>
      <c r="DL499" s="83">
        <v>29</v>
      </c>
      <c r="DM499" s="83">
        <v>150</v>
      </c>
      <c r="DN499" s="83" t="s">
        <v>262</v>
      </c>
      <c r="DO499" s="83" t="s">
        <v>362</v>
      </c>
      <c r="DP499" s="83" t="s">
        <v>364</v>
      </c>
      <c r="DQ499" s="83" t="s">
        <v>207</v>
      </c>
      <c r="DR499" s="83">
        <v>23</v>
      </c>
      <c r="DS499" s="83">
        <v>120</v>
      </c>
      <c r="DT499" s="83" t="s">
        <v>262</v>
      </c>
      <c r="DU499" s="83" t="s">
        <v>570</v>
      </c>
      <c r="DV499" s="83" t="s">
        <v>364</v>
      </c>
      <c r="DW499" s="83" t="s">
        <v>207</v>
      </c>
      <c r="DX499" s="83">
        <v>44</v>
      </c>
      <c r="DY499" s="83">
        <v>228</v>
      </c>
      <c r="DZ499" s="83" t="s">
        <v>262</v>
      </c>
      <c r="EA499" s="83" t="s">
        <v>362</v>
      </c>
      <c r="EB499" s="83" t="s">
        <v>364</v>
      </c>
      <c r="EC499" s="83" t="s">
        <v>207</v>
      </c>
      <c r="ED499" s="83">
        <v>0</v>
      </c>
      <c r="EE499" s="83">
        <v>0</v>
      </c>
      <c r="EF499" s="83" t="s">
        <v>207</v>
      </c>
      <c r="EG499" s="83" t="s">
        <v>207</v>
      </c>
      <c r="EH499" s="83" t="s">
        <v>207</v>
      </c>
      <c r="EI499" s="83" t="s">
        <v>207</v>
      </c>
      <c r="EJ499" s="84">
        <v>0</v>
      </c>
      <c r="EK499" s="84">
        <v>0</v>
      </c>
      <c r="EL499" s="83" t="s">
        <v>219</v>
      </c>
      <c r="EM499" s="83">
        <v>123</v>
      </c>
      <c r="EN499" s="83">
        <v>640</v>
      </c>
      <c r="EO499" s="83">
        <v>5</v>
      </c>
      <c r="EP499" s="83">
        <v>26</v>
      </c>
      <c r="EQ499" s="83" t="s">
        <v>281</v>
      </c>
      <c r="ER499" s="83" t="s">
        <v>484</v>
      </c>
      <c r="ES499" s="83" t="s">
        <v>364</v>
      </c>
      <c r="ET499" s="83" t="s">
        <v>207</v>
      </c>
      <c r="EU499" s="83">
        <v>19</v>
      </c>
      <c r="EV499" s="83">
        <v>99</v>
      </c>
      <c r="EW499" s="83" t="s">
        <v>279</v>
      </c>
      <c r="EX499" s="83" t="s">
        <v>414</v>
      </c>
      <c r="EY499" s="83" t="s">
        <v>364</v>
      </c>
      <c r="EZ499" s="83" t="s">
        <v>207</v>
      </c>
      <c r="FA499" s="83">
        <v>42</v>
      </c>
      <c r="FB499" s="83">
        <v>219</v>
      </c>
      <c r="FC499" s="83" t="s">
        <v>279</v>
      </c>
      <c r="FD499" s="83" t="s">
        <v>414</v>
      </c>
      <c r="FE499" s="83" t="s">
        <v>364</v>
      </c>
      <c r="FF499" s="83" t="s">
        <v>207</v>
      </c>
      <c r="FG499" s="83">
        <v>57</v>
      </c>
      <c r="FH499" s="83">
        <v>296</v>
      </c>
      <c r="FI499" s="83" t="s">
        <v>281</v>
      </c>
      <c r="FJ499" s="83" t="s">
        <v>484</v>
      </c>
      <c r="FK499" s="83" t="s">
        <v>364</v>
      </c>
      <c r="FL499" s="83" t="s">
        <v>207</v>
      </c>
      <c r="FM499" s="83">
        <v>0</v>
      </c>
      <c r="FN499" s="83">
        <v>0</v>
      </c>
      <c r="FO499" s="83" t="s">
        <v>207</v>
      </c>
      <c r="FP499" s="83" t="s">
        <v>207</v>
      </c>
      <c r="FQ499" s="83" t="s">
        <v>207</v>
      </c>
      <c r="FR499" s="83" t="s">
        <v>207</v>
      </c>
      <c r="FS499" s="84">
        <v>0</v>
      </c>
      <c r="FT499" s="84">
        <v>0</v>
      </c>
      <c r="FU499" s="83">
        <v>16</v>
      </c>
      <c r="FV499" s="83">
        <v>83</v>
      </c>
      <c r="FW499" s="83">
        <v>158</v>
      </c>
      <c r="FX499" s="83">
        <v>821</v>
      </c>
      <c r="FY499" s="83">
        <v>49</v>
      </c>
      <c r="FZ499" s="83">
        <v>255</v>
      </c>
      <c r="GA499" s="84">
        <v>0</v>
      </c>
      <c r="GB499" s="84">
        <v>0</v>
      </c>
      <c r="GC499" s="83" t="s">
        <v>219</v>
      </c>
      <c r="GD499" s="83">
        <v>63</v>
      </c>
      <c r="GE499" s="83">
        <v>328</v>
      </c>
      <c r="GF499" s="83" t="s">
        <v>219</v>
      </c>
      <c r="GG499" s="83" t="s">
        <v>262</v>
      </c>
      <c r="GH499" s="83" t="s">
        <v>362</v>
      </c>
      <c r="GI499" s="83" t="s">
        <v>219</v>
      </c>
      <c r="GJ499" s="83" t="s">
        <v>279</v>
      </c>
      <c r="GK499" s="83" t="s">
        <v>219</v>
      </c>
      <c r="GL499" s="83">
        <v>13</v>
      </c>
      <c r="GM499" s="83">
        <v>68</v>
      </c>
      <c r="GN499" s="83" t="s">
        <v>219</v>
      </c>
      <c r="GO499" s="83" t="s">
        <v>212</v>
      </c>
      <c r="GP499" s="83" t="s">
        <v>212</v>
      </c>
      <c r="GQ499" s="83" t="s">
        <v>211</v>
      </c>
      <c r="GR499" s="83" t="s">
        <v>1687</v>
      </c>
    </row>
    <row r="500" spans="1:200" x14ac:dyDescent="0.2">
      <c r="A500" s="87" t="s">
        <v>261</v>
      </c>
      <c r="B500" s="83" t="s">
        <v>262</v>
      </c>
      <c r="C500" s="83" t="s">
        <v>569</v>
      </c>
      <c r="D500" s="83" t="s">
        <v>570</v>
      </c>
      <c r="E500" s="83" t="s">
        <v>1720</v>
      </c>
      <c r="F500" s="83" t="s">
        <v>1721</v>
      </c>
      <c r="G500" s="83">
        <v>8</v>
      </c>
      <c r="H500" s="83">
        <v>8</v>
      </c>
      <c r="I500" s="83" t="s">
        <v>219</v>
      </c>
      <c r="J500" s="83">
        <v>125</v>
      </c>
      <c r="K500" s="83">
        <v>563</v>
      </c>
      <c r="L500" s="83">
        <v>0</v>
      </c>
      <c r="M500" s="83">
        <v>0</v>
      </c>
      <c r="N500" s="83" t="s">
        <v>207</v>
      </c>
      <c r="O500" s="83" t="s">
        <v>207</v>
      </c>
      <c r="P500" s="83">
        <v>24</v>
      </c>
      <c r="Q500" s="83">
        <v>110</v>
      </c>
      <c r="R500" s="83" t="s">
        <v>262</v>
      </c>
      <c r="S500" s="83" t="s">
        <v>362</v>
      </c>
      <c r="T500" s="83">
        <v>30</v>
      </c>
      <c r="U500" s="83">
        <v>132</v>
      </c>
      <c r="V500" s="83" t="s">
        <v>262</v>
      </c>
      <c r="W500" s="83" t="s">
        <v>362</v>
      </c>
      <c r="X500" s="83">
        <v>22</v>
      </c>
      <c r="Y500" s="83">
        <v>95</v>
      </c>
      <c r="Z500" s="83" t="s">
        <v>262</v>
      </c>
      <c r="AA500" s="83" t="s">
        <v>570</v>
      </c>
      <c r="AB500" s="83">
        <v>49</v>
      </c>
      <c r="AC500" s="83">
        <v>226</v>
      </c>
      <c r="AD500" s="83" t="s">
        <v>262</v>
      </c>
      <c r="AE500" s="83" t="s">
        <v>362</v>
      </c>
      <c r="AF500" s="83">
        <v>0</v>
      </c>
      <c r="AG500" s="83">
        <v>0</v>
      </c>
      <c r="AH500" s="83" t="s">
        <v>207</v>
      </c>
      <c r="AI500" s="83" t="s">
        <v>207</v>
      </c>
      <c r="AJ500" s="84">
        <v>0</v>
      </c>
      <c r="AK500" s="84">
        <v>0</v>
      </c>
      <c r="AL500" s="83" t="s">
        <v>219</v>
      </c>
      <c r="AM500" s="83">
        <v>13</v>
      </c>
      <c r="AN500" s="83">
        <v>59</v>
      </c>
      <c r="AO500" s="83">
        <v>0</v>
      </c>
      <c r="AP500" s="83">
        <v>0</v>
      </c>
      <c r="AQ500" s="83" t="s">
        <v>207</v>
      </c>
      <c r="AR500" s="83" t="s">
        <v>207</v>
      </c>
      <c r="AS500" s="83">
        <v>4</v>
      </c>
      <c r="AT500" s="83">
        <v>18</v>
      </c>
      <c r="AU500" s="83" t="s">
        <v>279</v>
      </c>
      <c r="AV500" s="83" t="s">
        <v>414</v>
      </c>
      <c r="AW500" s="83">
        <v>6</v>
      </c>
      <c r="AX500" s="83">
        <v>27</v>
      </c>
      <c r="AY500" s="83" t="s">
        <v>281</v>
      </c>
      <c r="AZ500" s="83" t="s">
        <v>484</v>
      </c>
      <c r="BA500" s="83">
        <v>3</v>
      </c>
      <c r="BB500" s="83">
        <v>14</v>
      </c>
      <c r="BC500" s="83" t="s">
        <v>281</v>
      </c>
      <c r="BD500" s="83" t="s">
        <v>484</v>
      </c>
      <c r="BE500" s="83">
        <v>0</v>
      </c>
      <c r="BF500" s="83">
        <v>0</v>
      </c>
      <c r="BG500" s="83" t="s">
        <v>207</v>
      </c>
      <c r="BH500" s="83" t="s">
        <v>207</v>
      </c>
      <c r="BI500" s="84">
        <v>0</v>
      </c>
      <c r="BJ500" s="84">
        <v>0</v>
      </c>
      <c r="BK500" s="83">
        <v>0</v>
      </c>
      <c r="BL500" s="83">
        <v>0</v>
      </c>
      <c r="BM500" s="83">
        <v>0</v>
      </c>
      <c r="BN500" s="84">
        <v>0</v>
      </c>
      <c r="BO500" s="83" t="s">
        <v>206</v>
      </c>
      <c r="BP500" s="83">
        <v>110</v>
      </c>
      <c r="BQ500" s="83">
        <v>0</v>
      </c>
      <c r="BR500" s="83">
        <v>0</v>
      </c>
      <c r="BS500" s="84">
        <v>0</v>
      </c>
      <c r="BT500" s="83" t="s">
        <v>206</v>
      </c>
      <c r="BU500" s="83">
        <v>132</v>
      </c>
      <c r="BV500" s="83">
        <v>0</v>
      </c>
      <c r="BW500" s="83">
        <v>0</v>
      </c>
      <c r="BX500" s="84">
        <v>0</v>
      </c>
      <c r="BY500" s="83" t="s">
        <v>206</v>
      </c>
      <c r="BZ500" s="83">
        <v>0</v>
      </c>
      <c r="CA500" s="83">
        <v>0</v>
      </c>
      <c r="CB500" s="83">
        <v>95</v>
      </c>
      <c r="CC500" s="84">
        <v>0</v>
      </c>
      <c r="CD500" s="83" t="s">
        <v>206</v>
      </c>
      <c r="CE500" s="83">
        <v>226</v>
      </c>
      <c r="CF500" s="83">
        <v>0</v>
      </c>
      <c r="CG500" s="83">
        <v>0</v>
      </c>
      <c r="CH500" s="84">
        <v>0</v>
      </c>
      <c r="CI500" s="83" t="s">
        <v>206</v>
      </c>
      <c r="CJ500" s="83">
        <v>0</v>
      </c>
      <c r="CK500" s="83">
        <v>0</v>
      </c>
      <c r="CL500" s="83">
        <v>0</v>
      </c>
      <c r="CM500" s="84">
        <v>0</v>
      </c>
      <c r="CN500" s="85" t="s">
        <v>206</v>
      </c>
      <c r="CO500" s="83" t="s">
        <v>207</v>
      </c>
      <c r="CP500" s="83"/>
      <c r="CQ500" s="83">
        <v>0</v>
      </c>
      <c r="CR500" s="83">
        <v>0</v>
      </c>
      <c r="CS500" s="83">
        <v>125</v>
      </c>
      <c r="CT500" s="83">
        <v>563</v>
      </c>
      <c r="CU500" s="83" t="s">
        <v>219</v>
      </c>
      <c r="CV500" s="83">
        <v>7</v>
      </c>
      <c r="CW500" s="83">
        <v>32</v>
      </c>
      <c r="CX500" s="83">
        <v>5216</v>
      </c>
      <c r="CY500" s="83">
        <v>26080</v>
      </c>
      <c r="CZ500" s="83" t="s">
        <v>219</v>
      </c>
      <c r="DA500">
        <f>Table1[[#This Row],[i- returnees internal present household]]+Table1[[#This Row],[k- abroad returnee household]]</f>
        <v>178</v>
      </c>
      <c r="DB500">
        <f>Table1[[#This Row],[i- returnees internal present individuals]]+Table1[[#This Row],[k- abroad returnee individuals]]</f>
        <v>890</v>
      </c>
      <c r="DC500" s="83" t="s">
        <v>219</v>
      </c>
      <c r="DD500" s="83">
        <v>62</v>
      </c>
      <c r="DE500" s="83">
        <v>310</v>
      </c>
      <c r="DF500" s="83">
        <v>16</v>
      </c>
      <c r="DG500" s="83">
        <v>80</v>
      </c>
      <c r="DH500" s="83" t="s">
        <v>262</v>
      </c>
      <c r="DI500" s="83" t="s">
        <v>362</v>
      </c>
      <c r="DJ500" s="83" t="s">
        <v>364</v>
      </c>
      <c r="DK500" s="83" t="s">
        <v>207</v>
      </c>
      <c r="DL500" s="83">
        <v>9</v>
      </c>
      <c r="DM500" s="83">
        <v>45</v>
      </c>
      <c r="DN500" s="83" t="s">
        <v>262</v>
      </c>
      <c r="DO500" s="83" t="s">
        <v>570</v>
      </c>
      <c r="DP500" s="83" t="s">
        <v>364</v>
      </c>
      <c r="DQ500" s="83" t="s">
        <v>207</v>
      </c>
      <c r="DR500" s="83">
        <v>14</v>
      </c>
      <c r="DS500" s="83">
        <v>70</v>
      </c>
      <c r="DT500" s="83" t="s">
        <v>262</v>
      </c>
      <c r="DU500" s="83" t="s">
        <v>373</v>
      </c>
      <c r="DV500" s="83" t="s">
        <v>364</v>
      </c>
      <c r="DW500" s="83" t="s">
        <v>207</v>
      </c>
      <c r="DX500" s="83">
        <v>23</v>
      </c>
      <c r="DY500" s="83">
        <v>115</v>
      </c>
      <c r="DZ500" s="83" t="s">
        <v>253</v>
      </c>
      <c r="EA500" s="83" t="s">
        <v>254</v>
      </c>
      <c r="EB500" s="83" t="s">
        <v>364</v>
      </c>
      <c r="EC500" s="83" t="s">
        <v>207</v>
      </c>
      <c r="ED500" s="83">
        <v>0</v>
      </c>
      <c r="EE500" s="83">
        <v>0</v>
      </c>
      <c r="EF500" s="83" t="s">
        <v>207</v>
      </c>
      <c r="EG500" s="83" t="s">
        <v>207</v>
      </c>
      <c r="EH500" s="83" t="s">
        <v>207</v>
      </c>
      <c r="EI500" s="83" t="s">
        <v>207</v>
      </c>
      <c r="EJ500" s="84">
        <v>0</v>
      </c>
      <c r="EK500" s="84">
        <v>0</v>
      </c>
      <c r="EL500" s="83" t="s">
        <v>219</v>
      </c>
      <c r="EM500" s="83">
        <v>116</v>
      </c>
      <c r="EN500" s="83">
        <v>580</v>
      </c>
      <c r="EO500" s="83">
        <v>10</v>
      </c>
      <c r="EP500" s="83">
        <v>50</v>
      </c>
      <c r="EQ500" s="83" t="s">
        <v>281</v>
      </c>
      <c r="ER500" s="83" t="s">
        <v>393</v>
      </c>
      <c r="ES500" s="83" t="s">
        <v>364</v>
      </c>
      <c r="ET500" s="83" t="s">
        <v>207</v>
      </c>
      <c r="EU500" s="83">
        <v>12</v>
      </c>
      <c r="EV500" s="83">
        <v>60</v>
      </c>
      <c r="EW500" s="83" t="s">
        <v>279</v>
      </c>
      <c r="EX500" s="83" t="s">
        <v>414</v>
      </c>
      <c r="EY500" s="83" t="s">
        <v>364</v>
      </c>
      <c r="EZ500" s="83" t="s">
        <v>207</v>
      </c>
      <c r="FA500" s="83">
        <v>33</v>
      </c>
      <c r="FB500" s="83">
        <v>165</v>
      </c>
      <c r="FC500" s="83" t="s">
        <v>281</v>
      </c>
      <c r="FD500" s="83" t="s">
        <v>484</v>
      </c>
      <c r="FE500" s="83" t="s">
        <v>364</v>
      </c>
      <c r="FF500" s="83" t="s">
        <v>207</v>
      </c>
      <c r="FG500" s="83">
        <v>61</v>
      </c>
      <c r="FH500" s="83">
        <v>305</v>
      </c>
      <c r="FI500" s="83" t="s">
        <v>281</v>
      </c>
      <c r="FJ500" s="83" t="s">
        <v>393</v>
      </c>
      <c r="FK500" s="83" t="s">
        <v>364</v>
      </c>
      <c r="FL500" s="83" t="s">
        <v>207</v>
      </c>
      <c r="FM500" s="83">
        <v>0</v>
      </c>
      <c r="FN500" s="83">
        <v>0</v>
      </c>
      <c r="FO500" s="83" t="s">
        <v>207</v>
      </c>
      <c r="FP500" s="83" t="s">
        <v>207</v>
      </c>
      <c r="FQ500" s="83" t="s">
        <v>207</v>
      </c>
      <c r="FR500" s="83" t="s">
        <v>207</v>
      </c>
      <c r="FS500" s="84">
        <v>0</v>
      </c>
      <c r="FT500" s="84">
        <v>0</v>
      </c>
      <c r="FU500" s="83">
        <v>45</v>
      </c>
      <c r="FV500" s="83">
        <v>220</v>
      </c>
      <c r="FW500" s="83">
        <v>115</v>
      </c>
      <c r="FX500" s="83">
        <v>590</v>
      </c>
      <c r="FY500" s="83">
        <v>18</v>
      </c>
      <c r="FZ500" s="83">
        <v>80</v>
      </c>
      <c r="GA500" s="84">
        <v>0</v>
      </c>
      <c r="GB500" s="84">
        <v>0</v>
      </c>
      <c r="GC500" s="83" t="s">
        <v>219</v>
      </c>
      <c r="GD500" s="83">
        <v>57</v>
      </c>
      <c r="GE500" s="83">
        <v>285</v>
      </c>
      <c r="GF500" s="83" t="s">
        <v>219</v>
      </c>
      <c r="GG500" s="83" t="s">
        <v>253</v>
      </c>
      <c r="GH500" s="83" t="s">
        <v>254</v>
      </c>
      <c r="GI500" s="83" t="s">
        <v>219</v>
      </c>
      <c r="GJ500" s="83" t="s">
        <v>281</v>
      </c>
      <c r="GK500" s="83" t="s">
        <v>219</v>
      </c>
      <c r="GL500" s="83">
        <v>15</v>
      </c>
      <c r="GM500" s="83">
        <v>75</v>
      </c>
      <c r="GN500" s="83" t="s">
        <v>219</v>
      </c>
      <c r="GO500" s="83" t="s">
        <v>212</v>
      </c>
      <c r="GP500" s="83" t="s">
        <v>212</v>
      </c>
      <c r="GQ500" s="83" t="s">
        <v>211</v>
      </c>
      <c r="GR500" s="83" t="s">
        <v>237</v>
      </c>
    </row>
    <row r="501" spans="1:200" x14ac:dyDescent="0.2">
      <c r="A501" s="88" t="s">
        <v>252</v>
      </c>
      <c r="B501" s="83" t="s">
        <v>253</v>
      </c>
      <c r="C501" s="83" t="s">
        <v>1652</v>
      </c>
      <c r="D501" s="83" t="s">
        <v>887</v>
      </c>
      <c r="E501" s="83" t="s">
        <v>1711</v>
      </c>
      <c r="F501" s="83" t="s">
        <v>1712</v>
      </c>
      <c r="G501" s="83">
        <v>8</v>
      </c>
      <c r="H501" s="83">
        <v>8</v>
      </c>
      <c r="I501" s="83" t="s">
        <v>219</v>
      </c>
      <c r="J501" s="83">
        <v>385</v>
      </c>
      <c r="K501" s="83">
        <v>1925</v>
      </c>
      <c r="L501" s="83">
        <v>0</v>
      </c>
      <c r="M501" s="83">
        <v>0</v>
      </c>
      <c r="N501" s="83" t="s">
        <v>207</v>
      </c>
      <c r="O501" s="83" t="s">
        <v>207</v>
      </c>
      <c r="P501" s="83">
        <v>0</v>
      </c>
      <c r="Q501" s="83">
        <v>0</v>
      </c>
      <c r="R501" s="83" t="s">
        <v>207</v>
      </c>
      <c r="S501" s="83" t="s">
        <v>207</v>
      </c>
      <c r="T501" s="83">
        <v>0</v>
      </c>
      <c r="U501" s="83">
        <v>0</v>
      </c>
      <c r="V501" s="83" t="s">
        <v>207</v>
      </c>
      <c r="W501" s="83" t="s">
        <v>207</v>
      </c>
      <c r="X501" s="83">
        <v>37</v>
      </c>
      <c r="Y501" s="83">
        <v>188</v>
      </c>
      <c r="Z501" s="83" t="s">
        <v>253</v>
      </c>
      <c r="AA501" s="83" t="s">
        <v>887</v>
      </c>
      <c r="AB501" s="83">
        <v>55</v>
      </c>
      <c r="AC501" s="83">
        <v>276</v>
      </c>
      <c r="AD501" s="83" t="s">
        <v>253</v>
      </c>
      <c r="AE501" s="83" t="s">
        <v>887</v>
      </c>
      <c r="AF501" s="83">
        <v>132</v>
      </c>
      <c r="AG501" s="83">
        <v>656</v>
      </c>
      <c r="AH501" s="83" t="s">
        <v>253</v>
      </c>
      <c r="AI501" s="83" t="s">
        <v>887</v>
      </c>
      <c r="AJ501" s="84">
        <v>161</v>
      </c>
      <c r="AK501" s="84">
        <v>805</v>
      </c>
      <c r="AL501" s="83" t="s">
        <v>219</v>
      </c>
      <c r="AM501" s="83">
        <v>161</v>
      </c>
      <c r="AN501" s="83">
        <v>805</v>
      </c>
      <c r="AO501" s="83">
        <v>0</v>
      </c>
      <c r="AP501" s="83">
        <v>0</v>
      </c>
      <c r="AQ501" s="83" t="s">
        <v>207</v>
      </c>
      <c r="AR501" s="83" t="s">
        <v>207</v>
      </c>
      <c r="AS501" s="83">
        <v>0</v>
      </c>
      <c r="AT501" s="83">
        <v>0</v>
      </c>
      <c r="AU501" s="83" t="s">
        <v>207</v>
      </c>
      <c r="AV501" s="83" t="s">
        <v>207</v>
      </c>
      <c r="AW501" s="83">
        <v>0</v>
      </c>
      <c r="AX501" s="83">
        <v>0</v>
      </c>
      <c r="AY501" s="83" t="s">
        <v>207</v>
      </c>
      <c r="AZ501" s="83" t="s">
        <v>207</v>
      </c>
      <c r="BA501" s="83">
        <v>0</v>
      </c>
      <c r="BB501" s="83">
        <v>0</v>
      </c>
      <c r="BC501" s="83" t="s">
        <v>207</v>
      </c>
      <c r="BD501" s="83" t="s">
        <v>207</v>
      </c>
      <c r="BE501" s="83">
        <v>0</v>
      </c>
      <c r="BF501" s="83">
        <v>0</v>
      </c>
      <c r="BG501" s="83" t="s">
        <v>207</v>
      </c>
      <c r="BH501" s="83" t="s">
        <v>1713</v>
      </c>
      <c r="BI501" s="84">
        <v>161</v>
      </c>
      <c r="BJ501" s="84">
        <v>805</v>
      </c>
      <c r="BK501" s="83">
        <v>0</v>
      </c>
      <c r="BL501" s="83">
        <v>0</v>
      </c>
      <c r="BM501" s="83">
        <v>0</v>
      </c>
      <c r="BN501" s="84">
        <v>0</v>
      </c>
      <c r="BO501" s="83" t="s">
        <v>206</v>
      </c>
      <c r="BP501" s="83">
        <v>0</v>
      </c>
      <c r="BQ501" s="83">
        <v>0</v>
      </c>
      <c r="BR501" s="83">
        <v>0</v>
      </c>
      <c r="BS501" s="84">
        <v>0</v>
      </c>
      <c r="BT501" s="83" t="s">
        <v>206</v>
      </c>
      <c r="BU501" s="83">
        <v>0</v>
      </c>
      <c r="BV501" s="83">
        <v>0</v>
      </c>
      <c r="BW501" s="83">
        <v>0</v>
      </c>
      <c r="BX501" s="84">
        <v>0</v>
      </c>
      <c r="BY501" s="83" t="s">
        <v>206</v>
      </c>
      <c r="BZ501" s="83">
        <v>188</v>
      </c>
      <c r="CA501" s="83">
        <v>0</v>
      </c>
      <c r="CB501" s="83">
        <v>0</v>
      </c>
      <c r="CC501" s="84">
        <v>0</v>
      </c>
      <c r="CD501" s="83" t="s">
        <v>206</v>
      </c>
      <c r="CE501" s="83">
        <v>276</v>
      </c>
      <c r="CF501" s="83">
        <v>0</v>
      </c>
      <c r="CG501" s="83">
        <v>0</v>
      </c>
      <c r="CH501" s="84">
        <v>0</v>
      </c>
      <c r="CI501" s="83" t="s">
        <v>206</v>
      </c>
      <c r="CJ501" s="83">
        <v>656</v>
      </c>
      <c r="CK501" s="83">
        <v>0</v>
      </c>
      <c r="CL501" s="83">
        <v>0</v>
      </c>
      <c r="CM501" s="84">
        <v>0</v>
      </c>
      <c r="CN501" s="85" t="s">
        <v>206</v>
      </c>
      <c r="CO501" s="83" t="s">
        <v>207</v>
      </c>
      <c r="CP501" s="83"/>
      <c r="CQ501" s="83">
        <v>0</v>
      </c>
      <c r="CR501" s="83">
        <v>0</v>
      </c>
      <c r="CS501" s="83">
        <v>385</v>
      </c>
      <c r="CT501" s="83">
        <v>1925</v>
      </c>
      <c r="CU501" s="83" t="s">
        <v>206</v>
      </c>
      <c r="CV501" s="83">
        <v>0</v>
      </c>
      <c r="CW501" s="83">
        <v>0</v>
      </c>
      <c r="CX501" s="83">
        <v>3268</v>
      </c>
      <c r="CY501" s="83">
        <v>19317</v>
      </c>
      <c r="CZ501" s="83" t="s">
        <v>219</v>
      </c>
      <c r="DA501">
        <f>Table1[[#This Row],[i- returnees internal present household]]+Table1[[#This Row],[k- abroad returnee household]]</f>
        <v>41</v>
      </c>
      <c r="DB501">
        <f>Table1[[#This Row],[i- returnees internal present individuals]]+Table1[[#This Row],[k- abroad returnee individuals]]</f>
        <v>205</v>
      </c>
      <c r="DC501" s="83" t="s">
        <v>206</v>
      </c>
      <c r="DD501" s="83">
        <v>0</v>
      </c>
      <c r="DE501" s="83">
        <v>0</v>
      </c>
      <c r="DF501" s="83">
        <v>0</v>
      </c>
      <c r="DG501" s="83">
        <v>0</v>
      </c>
      <c r="DH501" s="83" t="s">
        <v>207</v>
      </c>
      <c r="DI501" s="83" t="s">
        <v>207</v>
      </c>
      <c r="DJ501" s="83" t="s">
        <v>207</v>
      </c>
      <c r="DK501" s="83" t="s">
        <v>207</v>
      </c>
      <c r="DL501" s="83">
        <v>0</v>
      </c>
      <c r="DM501" s="83">
        <v>0</v>
      </c>
      <c r="DN501" s="83" t="s">
        <v>207</v>
      </c>
      <c r="DO501" s="83" t="s">
        <v>207</v>
      </c>
      <c r="DP501" s="83" t="s">
        <v>207</v>
      </c>
      <c r="DQ501" s="83" t="s">
        <v>207</v>
      </c>
      <c r="DR501" s="83">
        <v>0</v>
      </c>
      <c r="DS501" s="83">
        <v>0</v>
      </c>
      <c r="DT501" s="83" t="s">
        <v>207</v>
      </c>
      <c r="DU501" s="83" t="s">
        <v>207</v>
      </c>
      <c r="DV501" s="83" t="s">
        <v>207</v>
      </c>
      <c r="DW501" s="83" t="s">
        <v>207</v>
      </c>
      <c r="DX501" s="83">
        <v>0</v>
      </c>
      <c r="DY501" s="83">
        <v>0</v>
      </c>
      <c r="DZ501" s="83" t="s">
        <v>207</v>
      </c>
      <c r="EA501" s="83" t="s">
        <v>207</v>
      </c>
      <c r="EB501" s="83" t="s">
        <v>207</v>
      </c>
      <c r="EC501" s="83" t="s">
        <v>207</v>
      </c>
      <c r="ED501" s="83">
        <v>0</v>
      </c>
      <c r="EE501" s="83">
        <v>0</v>
      </c>
      <c r="EF501" s="83" t="s">
        <v>207</v>
      </c>
      <c r="EG501" s="83" t="s">
        <v>207</v>
      </c>
      <c r="EH501" s="83" t="s">
        <v>207</v>
      </c>
      <c r="EI501" s="83" t="s">
        <v>207</v>
      </c>
      <c r="EJ501" s="84">
        <v>0</v>
      </c>
      <c r="EK501" s="84">
        <v>0</v>
      </c>
      <c r="EL501" s="83" t="s">
        <v>219</v>
      </c>
      <c r="EM501" s="83">
        <v>41</v>
      </c>
      <c r="EN501" s="83">
        <v>205</v>
      </c>
      <c r="EO501" s="83">
        <v>0</v>
      </c>
      <c r="EP501" s="83">
        <v>0</v>
      </c>
      <c r="EQ501" s="83" t="s">
        <v>207</v>
      </c>
      <c r="ER501" s="83" t="s">
        <v>207</v>
      </c>
      <c r="ES501" s="83" t="s">
        <v>207</v>
      </c>
      <c r="ET501" s="83" t="s">
        <v>207</v>
      </c>
      <c r="EU501" s="83">
        <v>0</v>
      </c>
      <c r="EV501" s="83">
        <v>0</v>
      </c>
      <c r="EW501" s="83" t="s">
        <v>207</v>
      </c>
      <c r="EX501" s="83" t="s">
        <v>207</v>
      </c>
      <c r="EY501" s="83" t="s">
        <v>207</v>
      </c>
      <c r="EZ501" s="83" t="s">
        <v>207</v>
      </c>
      <c r="FA501" s="83">
        <v>13</v>
      </c>
      <c r="FB501" s="83">
        <v>65</v>
      </c>
      <c r="FC501" s="83" t="s">
        <v>281</v>
      </c>
      <c r="FD501" s="83" t="s">
        <v>1714</v>
      </c>
      <c r="FE501" s="83" t="s">
        <v>210</v>
      </c>
      <c r="FF501" s="83" t="s">
        <v>207</v>
      </c>
      <c r="FG501" s="83">
        <v>24</v>
      </c>
      <c r="FH501" s="83">
        <v>120</v>
      </c>
      <c r="FI501" s="83" t="s">
        <v>281</v>
      </c>
      <c r="FJ501" s="83" t="s">
        <v>1714</v>
      </c>
      <c r="FK501" s="83" t="s">
        <v>210</v>
      </c>
      <c r="FL501" s="83" t="s">
        <v>207</v>
      </c>
      <c r="FM501" s="83">
        <v>4</v>
      </c>
      <c r="FN501" s="83">
        <v>20</v>
      </c>
      <c r="FO501" s="83" t="s">
        <v>281</v>
      </c>
      <c r="FP501" s="83" t="s">
        <v>1714</v>
      </c>
      <c r="FQ501" s="83" t="s">
        <v>210</v>
      </c>
      <c r="FR501" s="83" t="s">
        <v>207</v>
      </c>
      <c r="FS501" s="84">
        <v>0</v>
      </c>
      <c r="FT501" s="84">
        <v>0</v>
      </c>
      <c r="FU501" s="83">
        <v>0</v>
      </c>
      <c r="FV501" s="83">
        <v>0</v>
      </c>
      <c r="FW501" s="83">
        <v>22</v>
      </c>
      <c r="FX501" s="83">
        <v>110</v>
      </c>
      <c r="FY501" s="83">
        <v>19</v>
      </c>
      <c r="FZ501" s="83">
        <v>95</v>
      </c>
      <c r="GA501" s="84">
        <v>0</v>
      </c>
      <c r="GB501" s="84">
        <v>0</v>
      </c>
      <c r="GC501" s="83" t="s">
        <v>219</v>
      </c>
      <c r="GD501" s="83">
        <v>21786</v>
      </c>
      <c r="GE501" s="83">
        <v>108930</v>
      </c>
      <c r="GF501" s="83" t="s">
        <v>206</v>
      </c>
      <c r="GG501" s="83" t="s">
        <v>207</v>
      </c>
      <c r="GH501" s="83" t="s">
        <v>207</v>
      </c>
      <c r="GI501" s="83" t="s">
        <v>219</v>
      </c>
      <c r="GJ501" s="83" t="s">
        <v>281</v>
      </c>
      <c r="GK501" s="83" t="s">
        <v>206</v>
      </c>
      <c r="GL501" s="83">
        <v>0</v>
      </c>
      <c r="GM501" s="83">
        <v>0</v>
      </c>
      <c r="GN501" s="83" t="s">
        <v>219</v>
      </c>
      <c r="GO501" s="83" t="s">
        <v>211</v>
      </c>
      <c r="GP501" s="83" t="s">
        <v>211</v>
      </c>
      <c r="GQ501" s="83" t="s">
        <v>257</v>
      </c>
      <c r="GR501" s="83" t="s">
        <v>1715</v>
      </c>
    </row>
    <row r="502" spans="1:200" x14ac:dyDescent="0.2">
      <c r="A502" s="87" t="s">
        <v>202</v>
      </c>
      <c r="B502" s="83" t="s">
        <v>203</v>
      </c>
      <c r="C502" s="83" t="s">
        <v>971</v>
      </c>
      <c r="D502" s="83" t="s">
        <v>367</v>
      </c>
      <c r="E502" s="83" t="s">
        <v>1621</v>
      </c>
      <c r="F502" s="83" t="s">
        <v>1622</v>
      </c>
      <c r="G502" s="83">
        <v>8</v>
      </c>
      <c r="H502" s="83">
        <v>6</v>
      </c>
      <c r="I502" s="83" t="s">
        <v>219</v>
      </c>
      <c r="J502" s="83">
        <v>16</v>
      </c>
      <c r="K502" s="83">
        <v>91</v>
      </c>
      <c r="L502" s="83">
        <v>0</v>
      </c>
      <c r="M502" s="83">
        <v>0</v>
      </c>
      <c r="N502" s="83" t="s">
        <v>207</v>
      </c>
      <c r="O502" s="83" t="s">
        <v>207</v>
      </c>
      <c r="P502" s="83">
        <v>0</v>
      </c>
      <c r="Q502" s="83">
        <v>0</v>
      </c>
      <c r="R502" s="83" t="s">
        <v>207</v>
      </c>
      <c r="S502" s="83" t="s">
        <v>207</v>
      </c>
      <c r="T502" s="83">
        <v>0</v>
      </c>
      <c r="U502" s="83">
        <v>0</v>
      </c>
      <c r="V502" s="83" t="s">
        <v>207</v>
      </c>
      <c r="W502" s="83" t="s">
        <v>207</v>
      </c>
      <c r="X502" s="83">
        <v>0</v>
      </c>
      <c r="Y502" s="83">
        <v>0</v>
      </c>
      <c r="Z502" s="83" t="s">
        <v>207</v>
      </c>
      <c r="AA502" s="83" t="s">
        <v>207</v>
      </c>
      <c r="AB502" s="83">
        <v>0</v>
      </c>
      <c r="AC502" s="83">
        <v>0</v>
      </c>
      <c r="AD502" s="83" t="s">
        <v>207</v>
      </c>
      <c r="AE502" s="83" t="s">
        <v>207</v>
      </c>
      <c r="AF502" s="83">
        <v>0</v>
      </c>
      <c r="AG502" s="83">
        <v>0</v>
      </c>
      <c r="AH502" s="83" t="s">
        <v>207</v>
      </c>
      <c r="AI502" s="83" t="s">
        <v>207</v>
      </c>
      <c r="AJ502" s="84">
        <v>16</v>
      </c>
      <c r="AK502" s="84">
        <v>91</v>
      </c>
      <c r="AL502" s="83" t="s">
        <v>219</v>
      </c>
      <c r="AM502" s="83">
        <v>1</v>
      </c>
      <c r="AN502" s="83">
        <v>4</v>
      </c>
      <c r="AO502" s="83">
        <v>0</v>
      </c>
      <c r="AP502" s="83">
        <v>0</v>
      </c>
      <c r="AQ502" s="83" t="s">
        <v>207</v>
      </c>
      <c r="AR502" s="83" t="s">
        <v>207</v>
      </c>
      <c r="AS502" s="83">
        <v>0</v>
      </c>
      <c r="AT502" s="83">
        <v>0</v>
      </c>
      <c r="AU502" s="83" t="s">
        <v>207</v>
      </c>
      <c r="AV502" s="83" t="s">
        <v>207</v>
      </c>
      <c r="AW502" s="83">
        <v>0</v>
      </c>
      <c r="AX502" s="83">
        <v>0</v>
      </c>
      <c r="AY502" s="83" t="s">
        <v>207</v>
      </c>
      <c r="AZ502" s="83" t="s">
        <v>207</v>
      </c>
      <c r="BA502" s="83">
        <v>0</v>
      </c>
      <c r="BB502" s="83">
        <v>0</v>
      </c>
      <c r="BC502" s="83" t="s">
        <v>207</v>
      </c>
      <c r="BD502" s="83" t="s">
        <v>207</v>
      </c>
      <c r="BE502" s="83">
        <v>0</v>
      </c>
      <c r="BF502" s="83">
        <v>0</v>
      </c>
      <c r="BG502" s="83" t="s">
        <v>207</v>
      </c>
      <c r="BH502" s="83" t="s">
        <v>207</v>
      </c>
      <c r="BI502" s="84">
        <v>1</v>
      </c>
      <c r="BJ502" s="84">
        <v>4</v>
      </c>
      <c r="BK502" s="83">
        <v>0</v>
      </c>
      <c r="BL502" s="83">
        <v>0</v>
      </c>
      <c r="BM502" s="83">
        <v>0</v>
      </c>
      <c r="BN502" s="84">
        <v>0</v>
      </c>
      <c r="BO502" s="83" t="s">
        <v>206</v>
      </c>
      <c r="BP502" s="83">
        <v>0</v>
      </c>
      <c r="BQ502" s="83">
        <v>0</v>
      </c>
      <c r="BR502" s="83">
        <v>0</v>
      </c>
      <c r="BS502" s="84">
        <v>0</v>
      </c>
      <c r="BT502" s="83" t="s">
        <v>206</v>
      </c>
      <c r="BU502" s="83">
        <v>0</v>
      </c>
      <c r="BV502" s="83">
        <v>0</v>
      </c>
      <c r="BW502" s="83">
        <v>0</v>
      </c>
      <c r="BX502" s="84">
        <v>0</v>
      </c>
      <c r="BY502" s="83" t="s">
        <v>206</v>
      </c>
      <c r="BZ502" s="83">
        <v>0</v>
      </c>
      <c r="CA502" s="83">
        <v>0</v>
      </c>
      <c r="CB502" s="83">
        <v>0</v>
      </c>
      <c r="CC502" s="84">
        <v>0</v>
      </c>
      <c r="CD502" s="83" t="s">
        <v>206</v>
      </c>
      <c r="CE502" s="83">
        <v>0</v>
      </c>
      <c r="CF502" s="83">
        <v>0</v>
      </c>
      <c r="CG502" s="83">
        <v>0</v>
      </c>
      <c r="CH502" s="84">
        <v>0</v>
      </c>
      <c r="CI502" s="83" t="s">
        <v>206</v>
      </c>
      <c r="CJ502" s="83">
        <v>0</v>
      </c>
      <c r="CK502" s="83">
        <v>0</v>
      </c>
      <c r="CL502" s="83">
        <v>0</v>
      </c>
      <c r="CM502" s="84">
        <v>0</v>
      </c>
      <c r="CN502" s="85" t="s">
        <v>206</v>
      </c>
      <c r="CO502" s="83" t="s">
        <v>207</v>
      </c>
      <c r="CP502" s="83"/>
      <c r="CQ502" s="83">
        <v>0</v>
      </c>
      <c r="CR502" s="83">
        <v>0</v>
      </c>
      <c r="CS502" s="83">
        <v>16</v>
      </c>
      <c r="CT502" s="83">
        <v>91</v>
      </c>
      <c r="CU502" s="83" t="s">
        <v>206</v>
      </c>
      <c r="CV502" s="83">
        <v>0</v>
      </c>
      <c r="CW502" s="83">
        <v>0</v>
      </c>
      <c r="CX502" s="83">
        <v>0</v>
      </c>
      <c r="CY502" s="83">
        <v>0</v>
      </c>
      <c r="CZ502" s="83" t="s">
        <v>219</v>
      </c>
      <c r="DA502">
        <f>Table1[[#This Row],[i- returnees internal present household]]+Table1[[#This Row],[k- abroad returnee household]]</f>
        <v>11</v>
      </c>
      <c r="DB502">
        <f>Table1[[#This Row],[i- returnees internal present individuals]]+Table1[[#This Row],[k- abroad returnee individuals]]</f>
        <v>72</v>
      </c>
      <c r="DC502" s="83" t="s">
        <v>219</v>
      </c>
      <c r="DD502" s="83">
        <v>2</v>
      </c>
      <c r="DE502" s="83">
        <v>12</v>
      </c>
      <c r="DF502" s="83">
        <v>0</v>
      </c>
      <c r="DG502" s="83">
        <v>0</v>
      </c>
      <c r="DH502" s="83" t="s">
        <v>207</v>
      </c>
      <c r="DI502" s="83" t="s">
        <v>207</v>
      </c>
      <c r="DJ502" s="83" t="s">
        <v>207</v>
      </c>
      <c r="DK502" s="83" t="s">
        <v>207</v>
      </c>
      <c r="DL502" s="83">
        <v>0</v>
      </c>
      <c r="DM502" s="83">
        <v>0</v>
      </c>
      <c r="DN502" s="83" t="s">
        <v>207</v>
      </c>
      <c r="DO502" s="83" t="s">
        <v>207</v>
      </c>
      <c r="DP502" s="83" t="s">
        <v>207</v>
      </c>
      <c r="DQ502" s="83" t="s">
        <v>207</v>
      </c>
      <c r="DR502" s="83">
        <v>0</v>
      </c>
      <c r="DS502" s="83">
        <v>0</v>
      </c>
      <c r="DT502" s="83" t="s">
        <v>207</v>
      </c>
      <c r="DU502" s="83" t="s">
        <v>207</v>
      </c>
      <c r="DV502" s="83" t="s">
        <v>207</v>
      </c>
      <c r="DW502" s="83" t="s">
        <v>207</v>
      </c>
      <c r="DX502" s="83">
        <v>0</v>
      </c>
      <c r="DY502" s="83">
        <v>0</v>
      </c>
      <c r="DZ502" s="83" t="s">
        <v>207</v>
      </c>
      <c r="EA502" s="83" t="s">
        <v>207</v>
      </c>
      <c r="EB502" s="83" t="s">
        <v>207</v>
      </c>
      <c r="EC502" s="83" t="s">
        <v>207</v>
      </c>
      <c r="ED502" s="83">
        <v>0</v>
      </c>
      <c r="EE502" s="83">
        <v>0</v>
      </c>
      <c r="EF502" s="83" t="s">
        <v>207</v>
      </c>
      <c r="EG502" s="83" t="s">
        <v>207</v>
      </c>
      <c r="EH502" s="83" t="s">
        <v>207</v>
      </c>
      <c r="EI502" s="83" t="s">
        <v>207</v>
      </c>
      <c r="EJ502" s="84">
        <v>2</v>
      </c>
      <c r="EK502" s="84">
        <v>12</v>
      </c>
      <c r="EL502" s="83" t="s">
        <v>219</v>
      </c>
      <c r="EM502" s="83">
        <v>9</v>
      </c>
      <c r="EN502" s="83">
        <v>60</v>
      </c>
      <c r="EO502" s="83">
        <v>0</v>
      </c>
      <c r="EP502" s="83">
        <v>0</v>
      </c>
      <c r="EQ502" s="83" t="s">
        <v>207</v>
      </c>
      <c r="ER502" s="83" t="s">
        <v>207</v>
      </c>
      <c r="ES502" s="83" t="s">
        <v>207</v>
      </c>
      <c r="ET502" s="83" t="s">
        <v>207</v>
      </c>
      <c r="EU502" s="83">
        <v>0</v>
      </c>
      <c r="EV502" s="83">
        <v>0</v>
      </c>
      <c r="EW502" s="83" t="s">
        <v>207</v>
      </c>
      <c r="EX502" s="83" t="s">
        <v>207</v>
      </c>
      <c r="EY502" s="83" t="s">
        <v>207</v>
      </c>
      <c r="EZ502" s="83" t="s">
        <v>207</v>
      </c>
      <c r="FA502" s="83">
        <v>0</v>
      </c>
      <c r="FB502" s="83">
        <v>0</v>
      </c>
      <c r="FC502" s="83" t="s">
        <v>207</v>
      </c>
      <c r="FD502" s="83" t="s">
        <v>207</v>
      </c>
      <c r="FE502" s="83" t="s">
        <v>207</v>
      </c>
      <c r="FF502" s="83" t="s">
        <v>207</v>
      </c>
      <c r="FG502" s="83">
        <v>0</v>
      </c>
      <c r="FH502" s="83">
        <v>0</v>
      </c>
      <c r="FI502" s="83" t="s">
        <v>207</v>
      </c>
      <c r="FJ502" s="83" t="s">
        <v>207</v>
      </c>
      <c r="FK502" s="83" t="s">
        <v>207</v>
      </c>
      <c r="FL502" s="83" t="s">
        <v>207</v>
      </c>
      <c r="FM502" s="83">
        <v>0</v>
      </c>
      <c r="FN502" s="83">
        <v>0</v>
      </c>
      <c r="FO502" s="83" t="s">
        <v>207</v>
      </c>
      <c r="FP502" s="83" t="s">
        <v>207</v>
      </c>
      <c r="FQ502" s="83" t="s">
        <v>207</v>
      </c>
      <c r="FR502" s="83" t="s">
        <v>207</v>
      </c>
      <c r="FS502" s="84">
        <v>9</v>
      </c>
      <c r="FT502" s="84">
        <v>60</v>
      </c>
      <c r="FU502" s="83">
        <v>0</v>
      </c>
      <c r="FV502" s="83">
        <v>0</v>
      </c>
      <c r="FW502" s="83">
        <v>0</v>
      </c>
      <c r="FX502" s="83">
        <v>0</v>
      </c>
      <c r="FY502" s="83">
        <v>0</v>
      </c>
      <c r="FZ502" s="83">
        <v>0</v>
      </c>
      <c r="GA502" s="84">
        <v>11</v>
      </c>
      <c r="GB502" s="84">
        <v>72</v>
      </c>
      <c r="GC502" s="83" t="s">
        <v>206</v>
      </c>
      <c r="GD502" s="83">
        <v>0</v>
      </c>
      <c r="GE502" s="83">
        <v>0</v>
      </c>
      <c r="GF502" s="83" t="s">
        <v>206</v>
      </c>
      <c r="GG502" s="83" t="s">
        <v>207</v>
      </c>
      <c r="GH502" s="83" t="s">
        <v>207</v>
      </c>
      <c r="GI502" s="83" t="s">
        <v>206</v>
      </c>
      <c r="GJ502" s="83" t="s">
        <v>207</v>
      </c>
      <c r="GK502" s="83" t="s">
        <v>206</v>
      </c>
      <c r="GL502" s="83">
        <v>0</v>
      </c>
      <c r="GM502" s="83">
        <v>0</v>
      </c>
      <c r="GN502" s="83" t="s">
        <v>206</v>
      </c>
      <c r="GO502" s="83" t="s">
        <v>237</v>
      </c>
      <c r="GP502" s="83" t="s">
        <v>237</v>
      </c>
      <c r="GQ502" s="83" t="s">
        <v>237</v>
      </c>
      <c r="GR502" s="83" t="s">
        <v>1623</v>
      </c>
    </row>
    <row r="503" spans="1:200" x14ac:dyDescent="0.2">
      <c r="A503" s="88" t="s">
        <v>202</v>
      </c>
      <c r="B503" s="83" t="s">
        <v>203</v>
      </c>
      <c r="C503" s="83" t="s">
        <v>1420</v>
      </c>
      <c r="D503" s="83" t="s">
        <v>1089</v>
      </c>
      <c r="E503" s="83" t="s">
        <v>1683</v>
      </c>
      <c r="F503" s="83" t="s">
        <v>1089</v>
      </c>
      <c r="G503" s="83">
        <v>8</v>
      </c>
      <c r="H503" s="83">
        <v>6</v>
      </c>
      <c r="I503" s="83" t="s">
        <v>219</v>
      </c>
      <c r="J503" s="83">
        <v>117</v>
      </c>
      <c r="K503" s="83">
        <v>589</v>
      </c>
      <c r="L503" s="83">
        <v>0</v>
      </c>
      <c r="M503" s="83">
        <v>0</v>
      </c>
      <c r="N503" s="83" t="s">
        <v>207</v>
      </c>
      <c r="O503" s="83" t="s">
        <v>207</v>
      </c>
      <c r="P503" s="83">
        <v>0</v>
      </c>
      <c r="Q503" s="83">
        <v>0</v>
      </c>
      <c r="R503" s="83" t="s">
        <v>207</v>
      </c>
      <c r="S503" s="83" t="s">
        <v>207</v>
      </c>
      <c r="T503" s="83">
        <v>0</v>
      </c>
      <c r="U503" s="83">
        <v>0</v>
      </c>
      <c r="V503" s="83" t="s">
        <v>207</v>
      </c>
      <c r="W503" s="83" t="s">
        <v>207</v>
      </c>
      <c r="X503" s="83">
        <v>0</v>
      </c>
      <c r="Y503" s="83">
        <v>0</v>
      </c>
      <c r="Z503" s="83" t="s">
        <v>207</v>
      </c>
      <c r="AA503" s="83" t="s">
        <v>207</v>
      </c>
      <c r="AB503" s="83">
        <v>0</v>
      </c>
      <c r="AC503" s="83">
        <v>0</v>
      </c>
      <c r="AD503" s="83" t="s">
        <v>207</v>
      </c>
      <c r="AE503" s="83" t="s">
        <v>207</v>
      </c>
      <c r="AF503" s="83">
        <v>0</v>
      </c>
      <c r="AG503" s="83">
        <v>0</v>
      </c>
      <c r="AH503" s="83" t="s">
        <v>207</v>
      </c>
      <c r="AI503" s="83" t="s">
        <v>207</v>
      </c>
      <c r="AJ503" s="84">
        <v>117</v>
      </c>
      <c r="AK503" s="84">
        <v>589</v>
      </c>
      <c r="AL503" s="83" t="s">
        <v>206</v>
      </c>
      <c r="AM503" s="83">
        <v>0</v>
      </c>
      <c r="AN503" s="83">
        <v>0</v>
      </c>
      <c r="AO503" s="83">
        <v>0</v>
      </c>
      <c r="AP503" s="83">
        <v>0</v>
      </c>
      <c r="AQ503" s="83" t="s">
        <v>207</v>
      </c>
      <c r="AR503" s="83" t="s">
        <v>207</v>
      </c>
      <c r="AS503" s="83">
        <v>0</v>
      </c>
      <c r="AT503" s="83">
        <v>0</v>
      </c>
      <c r="AU503" s="83" t="s">
        <v>207</v>
      </c>
      <c r="AV503" s="83" t="s">
        <v>207</v>
      </c>
      <c r="AW503" s="83">
        <v>0</v>
      </c>
      <c r="AX503" s="83">
        <v>0</v>
      </c>
      <c r="AY503" s="83" t="s">
        <v>207</v>
      </c>
      <c r="AZ503" s="83" t="s">
        <v>207</v>
      </c>
      <c r="BA503" s="83">
        <v>0</v>
      </c>
      <c r="BB503" s="83">
        <v>0</v>
      </c>
      <c r="BC503" s="83" t="s">
        <v>207</v>
      </c>
      <c r="BD503" s="83" t="s">
        <v>207</v>
      </c>
      <c r="BE503" s="83">
        <v>0</v>
      </c>
      <c r="BF503" s="83">
        <v>0</v>
      </c>
      <c r="BG503" s="83" t="s">
        <v>207</v>
      </c>
      <c r="BH503" s="83" t="s">
        <v>207</v>
      </c>
      <c r="BI503" s="84">
        <v>0</v>
      </c>
      <c r="BJ503" s="84">
        <v>0</v>
      </c>
      <c r="BK503" s="83">
        <v>0</v>
      </c>
      <c r="BL503" s="83">
        <v>0</v>
      </c>
      <c r="BM503" s="83">
        <v>0</v>
      </c>
      <c r="BN503" s="84">
        <v>0</v>
      </c>
      <c r="BO503" s="83" t="s">
        <v>206</v>
      </c>
      <c r="BP503" s="83">
        <v>0</v>
      </c>
      <c r="BQ503" s="83">
        <v>0</v>
      </c>
      <c r="BR503" s="83">
        <v>0</v>
      </c>
      <c r="BS503" s="84">
        <v>0</v>
      </c>
      <c r="BT503" s="83" t="s">
        <v>206</v>
      </c>
      <c r="BU503" s="83">
        <v>0</v>
      </c>
      <c r="BV503" s="83">
        <v>0</v>
      </c>
      <c r="BW503" s="83">
        <v>0</v>
      </c>
      <c r="BX503" s="84">
        <v>0</v>
      </c>
      <c r="BY503" s="83" t="s">
        <v>206</v>
      </c>
      <c r="BZ503" s="83">
        <v>0</v>
      </c>
      <c r="CA503" s="83">
        <v>0</v>
      </c>
      <c r="CB503" s="83">
        <v>0</v>
      </c>
      <c r="CC503" s="84">
        <v>0</v>
      </c>
      <c r="CD503" s="83" t="s">
        <v>206</v>
      </c>
      <c r="CE503" s="83">
        <v>0</v>
      </c>
      <c r="CF503" s="83">
        <v>0</v>
      </c>
      <c r="CG503" s="83">
        <v>0</v>
      </c>
      <c r="CH503" s="84">
        <v>0</v>
      </c>
      <c r="CI503" s="83" t="s">
        <v>206</v>
      </c>
      <c r="CJ503" s="83">
        <v>0</v>
      </c>
      <c r="CK503" s="83">
        <v>0</v>
      </c>
      <c r="CL503" s="83">
        <v>0</v>
      </c>
      <c r="CM503" s="84">
        <v>0</v>
      </c>
      <c r="CN503" s="85" t="s">
        <v>206</v>
      </c>
      <c r="CO503" s="83" t="s">
        <v>207</v>
      </c>
      <c r="CP503" s="83"/>
      <c r="CQ503" s="83">
        <v>0</v>
      </c>
      <c r="CR503" s="83">
        <v>0</v>
      </c>
      <c r="CS503" s="83">
        <v>117</v>
      </c>
      <c r="CT503" s="83">
        <v>589</v>
      </c>
      <c r="CU503" s="83" t="s">
        <v>219</v>
      </c>
      <c r="CV503" s="83">
        <v>30</v>
      </c>
      <c r="CW503" s="83">
        <v>150</v>
      </c>
      <c r="CX503" s="83">
        <v>321</v>
      </c>
      <c r="CY503" s="83">
        <v>1606</v>
      </c>
      <c r="CZ503" s="83" t="s">
        <v>219</v>
      </c>
      <c r="DA503">
        <f>Table1[[#This Row],[i- returnees internal present household]]+Table1[[#This Row],[k- abroad returnee household]]</f>
        <v>110</v>
      </c>
      <c r="DB503">
        <f>Table1[[#This Row],[i- returnees internal present individuals]]+Table1[[#This Row],[k- abroad returnee individuals]]</f>
        <v>575</v>
      </c>
      <c r="DC503" s="83" t="s">
        <v>219</v>
      </c>
      <c r="DD503" s="83">
        <v>110</v>
      </c>
      <c r="DE503" s="83">
        <v>575</v>
      </c>
      <c r="DF503" s="83">
        <v>0</v>
      </c>
      <c r="DG503" s="83">
        <v>0</v>
      </c>
      <c r="DH503" s="83" t="s">
        <v>207</v>
      </c>
      <c r="DI503" s="83" t="s">
        <v>207</v>
      </c>
      <c r="DJ503" s="83" t="s">
        <v>207</v>
      </c>
      <c r="DK503" s="83" t="s">
        <v>207</v>
      </c>
      <c r="DL503" s="83">
        <v>0</v>
      </c>
      <c r="DM503" s="83">
        <v>0</v>
      </c>
      <c r="DN503" s="83" t="s">
        <v>207</v>
      </c>
      <c r="DO503" s="83" t="s">
        <v>207</v>
      </c>
      <c r="DP503" s="83" t="s">
        <v>207</v>
      </c>
      <c r="DQ503" s="83" t="s">
        <v>207</v>
      </c>
      <c r="DR503" s="83">
        <v>0</v>
      </c>
      <c r="DS503" s="83">
        <v>0</v>
      </c>
      <c r="DT503" s="83" t="s">
        <v>207</v>
      </c>
      <c r="DU503" s="83" t="s">
        <v>207</v>
      </c>
      <c r="DV503" s="83" t="s">
        <v>207</v>
      </c>
      <c r="DW503" s="83" t="s">
        <v>207</v>
      </c>
      <c r="DX503" s="83">
        <v>0</v>
      </c>
      <c r="DY503" s="83">
        <v>0</v>
      </c>
      <c r="DZ503" s="83" t="s">
        <v>207</v>
      </c>
      <c r="EA503" s="83" t="s">
        <v>207</v>
      </c>
      <c r="EB503" s="83" t="s">
        <v>207</v>
      </c>
      <c r="EC503" s="83" t="s">
        <v>207</v>
      </c>
      <c r="ED503" s="83">
        <v>0</v>
      </c>
      <c r="EE503" s="83">
        <v>0</v>
      </c>
      <c r="EF503" s="83" t="s">
        <v>207</v>
      </c>
      <c r="EG503" s="83" t="s">
        <v>207</v>
      </c>
      <c r="EH503" s="83" t="s">
        <v>207</v>
      </c>
      <c r="EI503" s="83" t="s">
        <v>207</v>
      </c>
      <c r="EJ503" s="84">
        <v>110</v>
      </c>
      <c r="EK503" s="84">
        <v>575</v>
      </c>
      <c r="EL503" s="83" t="s">
        <v>206</v>
      </c>
      <c r="EM503" s="83">
        <v>0</v>
      </c>
      <c r="EN503" s="83">
        <v>0</v>
      </c>
      <c r="EO503" s="83">
        <v>0</v>
      </c>
      <c r="EP503" s="83">
        <v>0</v>
      </c>
      <c r="EQ503" s="83" t="s">
        <v>207</v>
      </c>
      <c r="ER503" s="83" t="s">
        <v>207</v>
      </c>
      <c r="ES503" s="83" t="s">
        <v>207</v>
      </c>
      <c r="ET503" s="83" t="s">
        <v>207</v>
      </c>
      <c r="EU503" s="83">
        <v>0</v>
      </c>
      <c r="EV503" s="83">
        <v>0</v>
      </c>
      <c r="EW503" s="83" t="s">
        <v>207</v>
      </c>
      <c r="EX503" s="83" t="s">
        <v>207</v>
      </c>
      <c r="EY503" s="83" t="s">
        <v>207</v>
      </c>
      <c r="EZ503" s="83" t="s">
        <v>207</v>
      </c>
      <c r="FA503" s="83">
        <v>0</v>
      </c>
      <c r="FB503" s="83">
        <v>0</v>
      </c>
      <c r="FC503" s="83" t="s">
        <v>207</v>
      </c>
      <c r="FD503" s="83" t="s">
        <v>207</v>
      </c>
      <c r="FE503" s="83" t="s">
        <v>207</v>
      </c>
      <c r="FF503" s="83" t="s">
        <v>207</v>
      </c>
      <c r="FG503" s="83">
        <v>0</v>
      </c>
      <c r="FH503" s="83">
        <v>0</v>
      </c>
      <c r="FI503" s="83" t="s">
        <v>207</v>
      </c>
      <c r="FJ503" s="83" t="s">
        <v>207</v>
      </c>
      <c r="FK503" s="83" t="s">
        <v>207</v>
      </c>
      <c r="FL503" s="83" t="s">
        <v>207</v>
      </c>
      <c r="FM503" s="83">
        <v>0</v>
      </c>
      <c r="FN503" s="83">
        <v>0</v>
      </c>
      <c r="FO503" s="83" t="s">
        <v>207</v>
      </c>
      <c r="FP503" s="83" t="s">
        <v>207</v>
      </c>
      <c r="FQ503" s="83" t="s">
        <v>207</v>
      </c>
      <c r="FR503" s="83" t="s">
        <v>207</v>
      </c>
      <c r="FS503" s="84">
        <v>0</v>
      </c>
      <c r="FT503" s="84">
        <v>0</v>
      </c>
      <c r="FU503" s="83">
        <v>0</v>
      </c>
      <c r="FV503" s="83">
        <v>0</v>
      </c>
      <c r="FW503" s="83">
        <v>0</v>
      </c>
      <c r="FX503" s="83">
        <v>0</v>
      </c>
      <c r="FY503" s="83">
        <v>0</v>
      </c>
      <c r="FZ503" s="83">
        <v>0</v>
      </c>
      <c r="GA503" s="84">
        <v>110</v>
      </c>
      <c r="GB503" s="84">
        <v>575</v>
      </c>
      <c r="GC503" s="83" t="s">
        <v>206</v>
      </c>
      <c r="GD503" s="83">
        <v>0</v>
      </c>
      <c r="GE503" s="83">
        <v>0</v>
      </c>
      <c r="GF503" s="83" t="s">
        <v>206</v>
      </c>
      <c r="GG503" s="83" t="s">
        <v>207</v>
      </c>
      <c r="GH503" s="83" t="s">
        <v>207</v>
      </c>
      <c r="GI503" s="83" t="s">
        <v>206</v>
      </c>
      <c r="GJ503" s="83" t="s">
        <v>207</v>
      </c>
      <c r="GK503" s="83" t="s">
        <v>206</v>
      </c>
      <c r="GL503" s="83">
        <v>0</v>
      </c>
      <c r="GM503" s="83">
        <v>0</v>
      </c>
      <c r="GN503" s="83" t="s">
        <v>219</v>
      </c>
      <c r="GO503" s="83" t="s">
        <v>211</v>
      </c>
      <c r="GP503" s="83" t="s">
        <v>211</v>
      </c>
      <c r="GQ503" s="83" t="s">
        <v>211</v>
      </c>
      <c r="GR503" s="83" t="s">
        <v>1684</v>
      </c>
    </row>
    <row r="504" spans="1:200" x14ac:dyDescent="0.2">
      <c r="A504" s="87" t="s">
        <v>202</v>
      </c>
      <c r="B504" s="83" t="s">
        <v>203</v>
      </c>
      <c r="C504" s="83" t="s">
        <v>1013</v>
      </c>
      <c r="D504" s="83" t="s">
        <v>413</v>
      </c>
      <c r="E504" s="83" t="s">
        <v>1731</v>
      </c>
      <c r="F504" s="83" t="s">
        <v>1732</v>
      </c>
      <c r="G504" s="83">
        <v>8</v>
      </c>
      <c r="H504" s="83">
        <v>8</v>
      </c>
      <c r="I504" s="83" t="s">
        <v>219</v>
      </c>
      <c r="J504" s="83">
        <v>1409</v>
      </c>
      <c r="K504" s="83">
        <v>7914</v>
      </c>
      <c r="L504" s="83">
        <v>125</v>
      </c>
      <c r="M504" s="83">
        <v>752</v>
      </c>
      <c r="N504" s="83" t="s">
        <v>203</v>
      </c>
      <c r="O504" s="83" t="s">
        <v>413</v>
      </c>
      <c r="P504" s="83">
        <v>153</v>
      </c>
      <c r="Q504" s="83">
        <v>916</v>
      </c>
      <c r="R504" s="83" t="s">
        <v>203</v>
      </c>
      <c r="S504" s="83" t="s">
        <v>413</v>
      </c>
      <c r="T504" s="83">
        <v>0</v>
      </c>
      <c r="U504" s="83">
        <v>0</v>
      </c>
      <c r="V504" s="83" t="s">
        <v>207</v>
      </c>
      <c r="W504" s="83" t="s">
        <v>207</v>
      </c>
      <c r="X504" s="83">
        <v>0</v>
      </c>
      <c r="Y504" s="83">
        <v>0</v>
      </c>
      <c r="Z504" s="83" t="s">
        <v>207</v>
      </c>
      <c r="AA504" s="83" t="s">
        <v>207</v>
      </c>
      <c r="AB504" s="83">
        <v>41</v>
      </c>
      <c r="AC504" s="83">
        <v>246</v>
      </c>
      <c r="AD504" s="83" t="s">
        <v>207</v>
      </c>
      <c r="AE504" s="83" t="s">
        <v>207</v>
      </c>
      <c r="AF504" s="83">
        <v>0</v>
      </c>
      <c r="AG504" s="83">
        <v>0</v>
      </c>
      <c r="AH504" s="83" t="s">
        <v>207</v>
      </c>
      <c r="AI504" s="83" t="s">
        <v>207</v>
      </c>
      <c r="AJ504" s="84">
        <v>1090</v>
      </c>
      <c r="AK504" s="84">
        <v>6000</v>
      </c>
      <c r="AL504" s="83" t="s">
        <v>219</v>
      </c>
      <c r="AM504" s="83">
        <v>131</v>
      </c>
      <c r="AN504" s="83">
        <v>786</v>
      </c>
      <c r="AO504" s="83">
        <v>90</v>
      </c>
      <c r="AP504" s="83">
        <v>540</v>
      </c>
      <c r="AQ504" s="83" t="s">
        <v>208</v>
      </c>
      <c r="AR504" s="83" t="s">
        <v>209</v>
      </c>
      <c r="AS504" s="83">
        <v>0</v>
      </c>
      <c r="AT504" s="83">
        <v>0</v>
      </c>
      <c r="AU504" s="83" t="s">
        <v>207</v>
      </c>
      <c r="AV504" s="83" t="s">
        <v>207</v>
      </c>
      <c r="AW504" s="83">
        <v>0</v>
      </c>
      <c r="AX504" s="83">
        <v>0</v>
      </c>
      <c r="AY504" s="83" t="s">
        <v>207</v>
      </c>
      <c r="AZ504" s="83" t="s">
        <v>207</v>
      </c>
      <c r="BA504" s="83">
        <v>41</v>
      </c>
      <c r="BB504" s="83">
        <v>246</v>
      </c>
      <c r="BC504" s="83" t="s">
        <v>208</v>
      </c>
      <c r="BD504" s="83" t="s">
        <v>209</v>
      </c>
      <c r="BE504" s="83">
        <v>0</v>
      </c>
      <c r="BF504" s="83">
        <v>0</v>
      </c>
      <c r="BG504" s="83" t="s">
        <v>207</v>
      </c>
      <c r="BH504" s="83" t="s">
        <v>207</v>
      </c>
      <c r="BI504" s="84">
        <v>0</v>
      </c>
      <c r="BJ504" s="84">
        <v>0</v>
      </c>
      <c r="BK504" s="83">
        <v>752</v>
      </c>
      <c r="BL504" s="83">
        <v>0</v>
      </c>
      <c r="BM504" s="83">
        <v>0</v>
      </c>
      <c r="BN504" s="84">
        <v>0</v>
      </c>
      <c r="BO504" s="83" t="s">
        <v>206</v>
      </c>
      <c r="BP504" s="83">
        <v>543</v>
      </c>
      <c r="BQ504" s="83">
        <v>0</v>
      </c>
      <c r="BR504" s="83">
        <v>0</v>
      </c>
      <c r="BS504" s="84">
        <v>373</v>
      </c>
      <c r="BT504" s="83" t="s">
        <v>206</v>
      </c>
      <c r="BU504" s="83">
        <v>0</v>
      </c>
      <c r="BV504" s="83">
        <v>0</v>
      </c>
      <c r="BW504" s="83">
        <v>0</v>
      </c>
      <c r="BX504" s="84">
        <v>0</v>
      </c>
      <c r="BY504" s="83" t="s">
        <v>206</v>
      </c>
      <c r="BZ504" s="83">
        <v>0</v>
      </c>
      <c r="CA504" s="83">
        <v>0</v>
      </c>
      <c r="CB504" s="83">
        <v>0</v>
      </c>
      <c r="CC504" s="84">
        <v>0</v>
      </c>
      <c r="CD504" s="83" t="s">
        <v>206</v>
      </c>
      <c r="CE504" s="83">
        <v>0</v>
      </c>
      <c r="CF504" s="83">
        <v>0</v>
      </c>
      <c r="CG504" s="83">
        <v>0</v>
      </c>
      <c r="CH504" s="84">
        <v>246</v>
      </c>
      <c r="CI504" s="83" t="s">
        <v>206</v>
      </c>
      <c r="CJ504" s="83">
        <v>0</v>
      </c>
      <c r="CK504" s="83">
        <v>0</v>
      </c>
      <c r="CL504" s="83">
        <v>0</v>
      </c>
      <c r="CM504" s="84">
        <v>0</v>
      </c>
      <c r="CN504" s="85" t="s">
        <v>206</v>
      </c>
      <c r="CO504" s="83" t="s">
        <v>207</v>
      </c>
      <c r="CP504" s="83"/>
      <c r="CQ504" s="83">
        <v>0</v>
      </c>
      <c r="CR504" s="83">
        <v>0</v>
      </c>
      <c r="CS504" s="83">
        <v>1409</v>
      </c>
      <c r="CT504" s="83">
        <v>7914</v>
      </c>
      <c r="CU504" s="83" t="s">
        <v>206</v>
      </c>
      <c r="CV504" s="83">
        <v>0</v>
      </c>
      <c r="CW504" s="83">
        <v>0</v>
      </c>
      <c r="CX504" s="83">
        <v>1852</v>
      </c>
      <c r="CY504" s="83">
        <v>11112</v>
      </c>
      <c r="CZ504" s="83" t="s">
        <v>219</v>
      </c>
      <c r="DA504">
        <f>Table1[[#This Row],[i- returnees internal present household]]+Table1[[#This Row],[k- abroad returnee household]]</f>
        <v>1880</v>
      </c>
      <c r="DB504">
        <f>Table1[[#This Row],[i- returnees internal present individuals]]+Table1[[#This Row],[k- abroad returnee individuals]]</f>
        <v>8530</v>
      </c>
      <c r="DC504" s="83" t="s">
        <v>219</v>
      </c>
      <c r="DD504" s="83">
        <v>1729</v>
      </c>
      <c r="DE504" s="83">
        <v>7624</v>
      </c>
      <c r="DF504" s="83">
        <v>62</v>
      </c>
      <c r="DG504" s="83">
        <v>372</v>
      </c>
      <c r="DH504" s="83" t="s">
        <v>203</v>
      </c>
      <c r="DI504" s="83" t="s">
        <v>413</v>
      </c>
      <c r="DJ504" s="83" t="s">
        <v>210</v>
      </c>
      <c r="DK504" s="83" t="s">
        <v>207</v>
      </c>
      <c r="DL504" s="83">
        <v>51</v>
      </c>
      <c r="DM504" s="83">
        <v>306</v>
      </c>
      <c r="DN504" s="83" t="s">
        <v>203</v>
      </c>
      <c r="DO504" s="83" t="s">
        <v>413</v>
      </c>
      <c r="DP504" s="83" t="s">
        <v>210</v>
      </c>
      <c r="DQ504" s="83" t="s">
        <v>207</v>
      </c>
      <c r="DR504" s="83">
        <v>100</v>
      </c>
      <c r="DS504" s="83">
        <v>600</v>
      </c>
      <c r="DT504" s="83" t="s">
        <v>203</v>
      </c>
      <c r="DU504" s="83" t="s">
        <v>413</v>
      </c>
      <c r="DV504" s="83" t="s">
        <v>210</v>
      </c>
      <c r="DW504" s="83" t="s">
        <v>207</v>
      </c>
      <c r="DX504" s="83">
        <v>43</v>
      </c>
      <c r="DY504" s="83">
        <v>258</v>
      </c>
      <c r="DZ504" s="83" t="s">
        <v>203</v>
      </c>
      <c r="EA504" s="83" t="s">
        <v>413</v>
      </c>
      <c r="EB504" s="83" t="s">
        <v>210</v>
      </c>
      <c r="EC504" s="83" t="s">
        <v>207</v>
      </c>
      <c r="ED504" s="83">
        <v>0</v>
      </c>
      <c r="EE504" s="83">
        <v>0</v>
      </c>
      <c r="EF504" s="83" t="s">
        <v>207</v>
      </c>
      <c r="EG504" s="83" t="s">
        <v>207</v>
      </c>
      <c r="EH504" s="83" t="s">
        <v>207</v>
      </c>
      <c r="EI504" s="83" t="s">
        <v>207</v>
      </c>
      <c r="EJ504" s="84">
        <v>1473</v>
      </c>
      <c r="EK504" s="84">
        <v>6088</v>
      </c>
      <c r="EL504" s="83" t="s">
        <v>219</v>
      </c>
      <c r="EM504" s="83">
        <v>151</v>
      </c>
      <c r="EN504" s="83">
        <v>906</v>
      </c>
      <c r="EO504" s="83">
        <v>84</v>
      </c>
      <c r="EP504" s="83">
        <v>504</v>
      </c>
      <c r="EQ504" s="83" t="s">
        <v>208</v>
      </c>
      <c r="ER504" s="83" t="s">
        <v>209</v>
      </c>
      <c r="ES504" s="83" t="s">
        <v>242</v>
      </c>
      <c r="ET504" s="83" t="s">
        <v>207</v>
      </c>
      <c r="EU504" s="83">
        <v>0</v>
      </c>
      <c r="EV504" s="83">
        <v>0</v>
      </c>
      <c r="EW504" s="83" t="s">
        <v>207</v>
      </c>
      <c r="EX504" s="83" t="s">
        <v>207</v>
      </c>
      <c r="EY504" s="83" t="s">
        <v>207</v>
      </c>
      <c r="EZ504" s="83" t="s">
        <v>207</v>
      </c>
      <c r="FA504" s="83">
        <v>0</v>
      </c>
      <c r="FB504" s="83">
        <v>0</v>
      </c>
      <c r="FC504" s="83" t="s">
        <v>207</v>
      </c>
      <c r="FD504" s="83" t="s">
        <v>207</v>
      </c>
      <c r="FE504" s="83" t="s">
        <v>207</v>
      </c>
      <c r="FF504" s="83" t="s">
        <v>207</v>
      </c>
      <c r="FG504" s="83">
        <v>67</v>
      </c>
      <c r="FH504" s="83">
        <v>402</v>
      </c>
      <c r="FI504" s="83" t="s">
        <v>208</v>
      </c>
      <c r="FJ504" s="83" t="s">
        <v>209</v>
      </c>
      <c r="FK504" s="83" t="s">
        <v>242</v>
      </c>
      <c r="FL504" s="83" t="s">
        <v>207</v>
      </c>
      <c r="FM504" s="83">
        <v>0</v>
      </c>
      <c r="FN504" s="83">
        <v>0</v>
      </c>
      <c r="FO504" s="83" t="s">
        <v>207</v>
      </c>
      <c r="FP504" s="83" t="s">
        <v>207</v>
      </c>
      <c r="FQ504" s="83" t="s">
        <v>207</v>
      </c>
      <c r="FR504" s="83" t="s">
        <v>207</v>
      </c>
      <c r="FS504" s="84">
        <v>0</v>
      </c>
      <c r="FT504" s="84">
        <v>0</v>
      </c>
      <c r="FU504" s="83">
        <v>16</v>
      </c>
      <c r="FV504" s="83">
        <v>96</v>
      </c>
      <c r="FW504" s="83">
        <v>200</v>
      </c>
      <c r="FX504" s="83">
        <v>1200</v>
      </c>
      <c r="FY504" s="83">
        <v>191</v>
      </c>
      <c r="FZ504" s="83">
        <v>1146</v>
      </c>
      <c r="GA504" s="84">
        <v>1473</v>
      </c>
      <c r="GB504" s="84">
        <v>6088</v>
      </c>
      <c r="GC504" s="83" t="s">
        <v>219</v>
      </c>
      <c r="GD504" s="83">
        <v>75</v>
      </c>
      <c r="GE504" s="83">
        <v>450</v>
      </c>
      <c r="GF504" s="83" t="s">
        <v>219</v>
      </c>
      <c r="GG504" s="83" t="s">
        <v>203</v>
      </c>
      <c r="GH504" s="83" t="s">
        <v>413</v>
      </c>
      <c r="GI504" s="83" t="s">
        <v>219</v>
      </c>
      <c r="GJ504" s="83" t="s">
        <v>208</v>
      </c>
      <c r="GK504" s="83" t="s">
        <v>206</v>
      </c>
      <c r="GL504" s="83">
        <v>0</v>
      </c>
      <c r="GM504" s="83">
        <v>0</v>
      </c>
      <c r="GN504" s="83" t="s">
        <v>206</v>
      </c>
      <c r="GO504" s="83" t="s">
        <v>212</v>
      </c>
      <c r="GP504" s="83" t="s">
        <v>212</v>
      </c>
      <c r="GQ504" s="83" t="s">
        <v>212</v>
      </c>
      <c r="GR504" s="83" t="s">
        <v>1809</v>
      </c>
    </row>
    <row r="505" spans="1:200" x14ac:dyDescent="0.2">
      <c r="A505" s="88" t="s">
        <v>383</v>
      </c>
      <c r="B505" s="83" t="s">
        <v>384</v>
      </c>
      <c r="C505" s="83" t="s">
        <v>990</v>
      </c>
      <c r="D505" s="83" t="s">
        <v>701</v>
      </c>
      <c r="E505" s="83" t="s">
        <v>1584</v>
      </c>
      <c r="F505" s="83" t="s">
        <v>1585</v>
      </c>
      <c r="G505" s="83">
        <v>7</v>
      </c>
      <c r="H505" s="83">
        <v>6</v>
      </c>
      <c r="I505" s="83" t="s">
        <v>219</v>
      </c>
      <c r="J505" s="83">
        <v>193</v>
      </c>
      <c r="K505" s="83">
        <v>1087</v>
      </c>
      <c r="L505" s="83">
        <v>164</v>
      </c>
      <c r="M505" s="83">
        <v>921</v>
      </c>
      <c r="N505" s="83" t="s">
        <v>384</v>
      </c>
      <c r="O505" s="83" t="s">
        <v>701</v>
      </c>
      <c r="P505" s="83">
        <v>29</v>
      </c>
      <c r="Q505" s="83">
        <v>166</v>
      </c>
      <c r="R505" s="83" t="s">
        <v>384</v>
      </c>
      <c r="S505" s="83" t="s">
        <v>701</v>
      </c>
      <c r="T505" s="83">
        <v>0</v>
      </c>
      <c r="U505" s="83">
        <v>0</v>
      </c>
      <c r="V505" s="83" t="s">
        <v>207</v>
      </c>
      <c r="W505" s="83" t="s">
        <v>207</v>
      </c>
      <c r="X505" s="83">
        <v>0</v>
      </c>
      <c r="Y505" s="83">
        <v>0</v>
      </c>
      <c r="Z505" s="83" t="s">
        <v>207</v>
      </c>
      <c r="AA505" s="83" t="s">
        <v>207</v>
      </c>
      <c r="AB505" s="83">
        <v>0</v>
      </c>
      <c r="AC505" s="83">
        <v>0</v>
      </c>
      <c r="AD505" s="83" t="s">
        <v>207</v>
      </c>
      <c r="AE505" s="83" t="s">
        <v>207</v>
      </c>
      <c r="AF505" s="83"/>
      <c r="AG505" s="83"/>
      <c r="AH505" s="83"/>
      <c r="AI505" s="83"/>
      <c r="AJ505" s="84">
        <v>0</v>
      </c>
      <c r="AK505" s="84">
        <v>0</v>
      </c>
      <c r="AL505" s="83" t="s">
        <v>206</v>
      </c>
      <c r="AM505" s="83">
        <v>0</v>
      </c>
      <c r="AN505" s="83">
        <v>0</v>
      </c>
      <c r="AO505" s="83">
        <v>0</v>
      </c>
      <c r="AP505" s="83">
        <v>0</v>
      </c>
      <c r="AQ505" s="83" t="s">
        <v>207</v>
      </c>
      <c r="AR505" s="83" t="s">
        <v>207</v>
      </c>
      <c r="AS505" s="83">
        <v>0</v>
      </c>
      <c r="AT505" s="83">
        <v>0</v>
      </c>
      <c r="AU505" s="83" t="s">
        <v>207</v>
      </c>
      <c r="AV505" s="83" t="s">
        <v>207</v>
      </c>
      <c r="AW505" s="83">
        <v>0</v>
      </c>
      <c r="AX505" s="83">
        <v>0</v>
      </c>
      <c r="AY505" s="83" t="s">
        <v>207</v>
      </c>
      <c r="AZ505" s="83" t="s">
        <v>207</v>
      </c>
      <c r="BA505" s="83">
        <v>0</v>
      </c>
      <c r="BB505" s="83">
        <v>0</v>
      </c>
      <c r="BC505" s="83" t="s">
        <v>207</v>
      </c>
      <c r="BD505" s="83" t="s">
        <v>207</v>
      </c>
      <c r="BE505" s="83"/>
      <c r="BF505" s="83"/>
      <c r="BG505" s="83"/>
      <c r="BH505" s="83"/>
      <c r="BI505" s="84">
        <v>0</v>
      </c>
      <c r="BJ505" s="84">
        <v>0</v>
      </c>
      <c r="BK505" s="83">
        <v>921</v>
      </c>
      <c r="BL505" s="83">
        <v>0</v>
      </c>
      <c r="BM505" s="83">
        <v>0</v>
      </c>
      <c r="BN505" s="84">
        <v>0</v>
      </c>
      <c r="BO505" s="83" t="s">
        <v>206</v>
      </c>
      <c r="BP505" s="83">
        <v>166</v>
      </c>
      <c r="BQ505" s="83">
        <v>0</v>
      </c>
      <c r="BR505" s="83">
        <v>0</v>
      </c>
      <c r="BS505" s="84">
        <v>0</v>
      </c>
      <c r="BT505" s="83" t="s">
        <v>206</v>
      </c>
      <c r="BU505" s="83">
        <v>0</v>
      </c>
      <c r="BV505" s="83">
        <v>0</v>
      </c>
      <c r="BW505" s="83">
        <v>0</v>
      </c>
      <c r="BX505" s="84">
        <v>0</v>
      </c>
      <c r="BY505" s="83" t="s">
        <v>206</v>
      </c>
      <c r="BZ505" s="83">
        <v>0</v>
      </c>
      <c r="CA505" s="83">
        <v>0</v>
      </c>
      <c r="CB505" s="83">
        <v>0</v>
      </c>
      <c r="CC505" s="84">
        <v>0</v>
      </c>
      <c r="CD505" s="83" t="s">
        <v>206</v>
      </c>
      <c r="CE505" s="83">
        <v>0</v>
      </c>
      <c r="CF505" s="83">
        <v>0</v>
      </c>
      <c r="CG505" s="83">
        <v>0</v>
      </c>
      <c r="CH505" s="84">
        <v>0</v>
      </c>
      <c r="CI505" s="83" t="s">
        <v>206</v>
      </c>
      <c r="CJ505" s="83"/>
      <c r="CK505" s="83"/>
      <c r="CL505" s="83"/>
      <c r="CM505" s="84">
        <v>0</v>
      </c>
      <c r="CN505" s="83" t="s">
        <v>207</v>
      </c>
      <c r="CO505" s="83" t="s">
        <v>207</v>
      </c>
      <c r="CP505" s="83"/>
      <c r="CQ505" s="83">
        <v>164</v>
      </c>
      <c r="CR505" s="83">
        <v>921</v>
      </c>
      <c r="CS505" s="83">
        <v>29</v>
      </c>
      <c r="CT505" s="83">
        <v>166</v>
      </c>
      <c r="CU505" s="83" t="s">
        <v>219</v>
      </c>
      <c r="CV505" s="83">
        <v>15</v>
      </c>
      <c r="CW505" s="83">
        <v>84</v>
      </c>
      <c r="CX505" s="83">
        <v>561</v>
      </c>
      <c r="CY505" s="83">
        <v>3139</v>
      </c>
      <c r="CZ505" s="83" t="s">
        <v>206</v>
      </c>
      <c r="DA505">
        <f>Table1[[#This Row],[i- returnees internal present household]]+Table1[[#This Row],[k- abroad returnee household]]</f>
        <v>0</v>
      </c>
      <c r="DB505">
        <f>Table1[[#This Row],[i- returnees internal present individuals]]+Table1[[#This Row],[k- abroad returnee individuals]]</f>
        <v>0</v>
      </c>
      <c r="DC505" s="83" t="s">
        <v>206</v>
      </c>
      <c r="DD505" s="83">
        <v>0</v>
      </c>
      <c r="DE505" s="83">
        <v>0</v>
      </c>
      <c r="DF505" s="83">
        <v>0</v>
      </c>
      <c r="DG505" s="83">
        <v>0</v>
      </c>
      <c r="DH505" s="83" t="s">
        <v>207</v>
      </c>
      <c r="DI505" s="83" t="s">
        <v>207</v>
      </c>
      <c r="DJ505" s="83" t="s">
        <v>207</v>
      </c>
      <c r="DK505" s="83" t="s">
        <v>207</v>
      </c>
      <c r="DL505" s="83">
        <v>0</v>
      </c>
      <c r="DM505" s="83">
        <v>0</v>
      </c>
      <c r="DN505" s="83" t="s">
        <v>207</v>
      </c>
      <c r="DO505" s="83" t="s">
        <v>207</v>
      </c>
      <c r="DP505" s="83" t="s">
        <v>207</v>
      </c>
      <c r="DQ505" s="83" t="s">
        <v>207</v>
      </c>
      <c r="DR505" s="83">
        <v>0</v>
      </c>
      <c r="DS505" s="83">
        <v>0</v>
      </c>
      <c r="DT505" s="83" t="s">
        <v>207</v>
      </c>
      <c r="DU505" s="83" t="s">
        <v>207</v>
      </c>
      <c r="DV505" s="83" t="s">
        <v>207</v>
      </c>
      <c r="DW505" s="83" t="s">
        <v>207</v>
      </c>
      <c r="DX505" s="83">
        <v>0</v>
      </c>
      <c r="DY505" s="83">
        <v>0</v>
      </c>
      <c r="DZ505" s="83" t="s">
        <v>207</v>
      </c>
      <c r="EA505" s="83" t="s">
        <v>207</v>
      </c>
      <c r="EB505" s="83" t="s">
        <v>207</v>
      </c>
      <c r="EC505" s="83" t="s">
        <v>207</v>
      </c>
      <c r="ED505" s="83"/>
      <c r="EE505" s="83"/>
      <c r="EF505" s="83"/>
      <c r="EG505" s="83"/>
      <c r="EH505" s="83"/>
      <c r="EI505" s="83"/>
      <c r="EJ505" s="84">
        <v>0</v>
      </c>
      <c r="EK505" s="84">
        <v>0</v>
      </c>
      <c r="EL505" s="83" t="s">
        <v>206</v>
      </c>
      <c r="EM505" s="83">
        <v>0</v>
      </c>
      <c r="EN505" s="83">
        <v>0</v>
      </c>
      <c r="EO505" s="83">
        <v>0</v>
      </c>
      <c r="EP505" s="83">
        <v>0</v>
      </c>
      <c r="EQ505" s="83" t="s">
        <v>207</v>
      </c>
      <c r="ER505" s="83" t="s">
        <v>207</v>
      </c>
      <c r="ES505" s="83" t="s">
        <v>207</v>
      </c>
      <c r="ET505" s="83" t="s">
        <v>207</v>
      </c>
      <c r="EU505" s="83">
        <v>0</v>
      </c>
      <c r="EV505" s="83">
        <v>0</v>
      </c>
      <c r="EW505" s="83" t="s">
        <v>207</v>
      </c>
      <c r="EX505" s="83" t="s">
        <v>207</v>
      </c>
      <c r="EY505" s="83" t="s">
        <v>207</v>
      </c>
      <c r="EZ505" s="83" t="s">
        <v>207</v>
      </c>
      <c r="FA505" s="83">
        <v>0</v>
      </c>
      <c r="FB505" s="83">
        <v>0</v>
      </c>
      <c r="FC505" s="83" t="s">
        <v>207</v>
      </c>
      <c r="FD505" s="83" t="s">
        <v>207</v>
      </c>
      <c r="FE505" s="83" t="s">
        <v>207</v>
      </c>
      <c r="FF505" s="83" t="s">
        <v>207</v>
      </c>
      <c r="FG505" s="83">
        <v>0</v>
      </c>
      <c r="FH505" s="83">
        <v>0</v>
      </c>
      <c r="FI505" s="83" t="s">
        <v>207</v>
      </c>
      <c r="FJ505" s="83" t="s">
        <v>207</v>
      </c>
      <c r="FK505" s="83" t="s">
        <v>207</v>
      </c>
      <c r="FL505" s="83" t="s">
        <v>207</v>
      </c>
      <c r="FM505" s="83"/>
      <c r="FN505" s="83"/>
      <c r="FO505" s="83"/>
      <c r="FP505" s="83"/>
      <c r="FQ505" s="83"/>
      <c r="FR505" s="83"/>
      <c r="FS505" s="84">
        <v>0</v>
      </c>
      <c r="FT505" s="84">
        <v>0</v>
      </c>
      <c r="FU505" s="83">
        <v>0</v>
      </c>
      <c r="FV505" s="83">
        <v>0</v>
      </c>
      <c r="FW505" s="83">
        <v>0</v>
      </c>
      <c r="FX505" s="83">
        <v>0</v>
      </c>
      <c r="FY505" s="83">
        <v>0</v>
      </c>
      <c r="FZ505" s="83">
        <v>0</v>
      </c>
      <c r="GA505" s="84">
        <v>0</v>
      </c>
      <c r="GB505" s="84">
        <v>0</v>
      </c>
      <c r="GC505" s="83" t="s">
        <v>206</v>
      </c>
      <c r="GD505" s="83">
        <v>0</v>
      </c>
      <c r="GE505" s="83">
        <v>0</v>
      </c>
      <c r="GF505" s="83" t="s">
        <v>206</v>
      </c>
      <c r="GG505" s="83" t="s">
        <v>207</v>
      </c>
      <c r="GH505" s="83" t="s">
        <v>207</v>
      </c>
      <c r="GI505" s="83" t="s">
        <v>206</v>
      </c>
      <c r="GJ505" s="83" t="s">
        <v>207</v>
      </c>
      <c r="GK505" s="83" t="s">
        <v>206</v>
      </c>
      <c r="GL505" s="83">
        <v>0</v>
      </c>
      <c r="GM505" s="83">
        <v>0</v>
      </c>
      <c r="GN505" s="83" t="s">
        <v>206</v>
      </c>
      <c r="GO505" s="83" t="s">
        <v>211</v>
      </c>
      <c r="GP505" s="83" t="s">
        <v>212</v>
      </c>
      <c r="GQ505" s="83" t="s">
        <v>211</v>
      </c>
      <c r="GR505" s="83" t="s">
        <v>1810</v>
      </c>
    </row>
    <row r="506" spans="1:200" x14ac:dyDescent="0.2">
      <c r="A506" s="87" t="s">
        <v>333</v>
      </c>
      <c r="B506" s="83" t="s">
        <v>271</v>
      </c>
      <c r="C506" s="83" t="s">
        <v>775</v>
      </c>
      <c r="D506" s="83" t="s">
        <v>481</v>
      </c>
      <c r="E506" s="83" t="s">
        <v>1594</v>
      </c>
      <c r="F506" s="83" t="s">
        <v>1595</v>
      </c>
      <c r="G506" s="83">
        <v>7</v>
      </c>
      <c r="H506" s="83">
        <v>6</v>
      </c>
      <c r="I506" s="83" t="s">
        <v>219</v>
      </c>
      <c r="J506" s="83">
        <v>868</v>
      </c>
      <c r="K506" s="83">
        <v>5220</v>
      </c>
      <c r="L506" s="83">
        <v>254</v>
      </c>
      <c r="M506" s="83">
        <v>1488</v>
      </c>
      <c r="N506" s="83" t="s">
        <v>271</v>
      </c>
      <c r="O506" s="83" t="s">
        <v>481</v>
      </c>
      <c r="P506" s="83">
        <v>419</v>
      </c>
      <c r="Q506" s="83">
        <v>2593</v>
      </c>
      <c r="R506" s="83" t="s">
        <v>271</v>
      </c>
      <c r="S506" s="83" t="s">
        <v>481</v>
      </c>
      <c r="T506" s="83">
        <v>106</v>
      </c>
      <c r="U506" s="83">
        <v>617</v>
      </c>
      <c r="V506" s="83" t="s">
        <v>271</v>
      </c>
      <c r="W506" s="83" t="s">
        <v>481</v>
      </c>
      <c r="X506" s="83">
        <v>89</v>
      </c>
      <c r="Y506" s="83">
        <v>522</v>
      </c>
      <c r="Z506" s="83" t="s">
        <v>271</v>
      </c>
      <c r="AA506" s="83" t="s">
        <v>481</v>
      </c>
      <c r="AB506" s="83">
        <v>0</v>
      </c>
      <c r="AC506" s="83">
        <v>0</v>
      </c>
      <c r="AD506" s="83" t="s">
        <v>207</v>
      </c>
      <c r="AE506" s="83" t="s">
        <v>207</v>
      </c>
      <c r="AF506" s="83"/>
      <c r="AG506" s="83"/>
      <c r="AH506" s="83"/>
      <c r="AI506" s="83"/>
      <c r="AJ506" s="84">
        <v>0</v>
      </c>
      <c r="AK506" s="84">
        <v>0</v>
      </c>
      <c r="AL506" s="83" t="s">
        <v>219</v>
      </c>
      <c r="AM506" s="83">
        <v>293</v>
      </c>
      <c r="AN506" s="83">
        <v>1771</v>
      </c>
      <c r="AO506" s="83">
        <v>122</v>
      </c>
      <c r="AP506" s="83">
        <v>737</v>
      </c>
      <c r="AQ506" s="83" t="s">
        <v>281</v>
      </c>
      <c r="AR506" s="83" t="s">
        <v>207</v>
      </c>
      <c r="AS506" s="83">
        <v>90</v>
      </c>
      <c r="AT506" s="83">
        <v>543</v>
      </c>
      <c r="AU506" s="83" t="s">
        <v>281</v>
      </c>
      <c r="AV506" s="83" t="s">
        <v>207</v>
      </c>
      <c r="AW506" s="83">
        <v>81</v>
      </c>
      <c r="AX506" s="83">
        <v>491</v>
      </c>
      <c r="AY506" s="83" t="s">
        <v>281</v>
      </c>
      <c r="AZ506" s="83" t="s">
        <v>207</v>
      </c>
      <c r="BA506" s="83">
        <v>0</v>
      </c>
      <c r="BB506" s="83">
        <v>0</v>
      </c>
      <c r="BC506" s="83" t="s">
        <v>207</v>
      </c>
      <c r="BD506" s="83" t="s">
        <v>207</v>
      </c>
      <c r="BE506" s="83"/>
      <c r="BF506" s="83"/>
      <c r="BG506" s="83"/>
      <c r="BH506" s="83"/>
      <c r="BI506" s="84">
        <v>0</v>
      </c>
      <c r="BJ506" s="84">
        <v>0</v>
      </c>
      <c r="BK506" s="83">
        <v>1415</v>
      </c>
      <c r="BL506" s="83">
        <v>0</v>
      </c>
      <c r="BM506" s="83">
        <v>0</v>
      </c>
      <c r="BN506" s="84">
        <v>73</v>
      </c>
      <c r="BO506" s="83" t="s">
        <v>206</v>
      </c>
      <c r="BP506" s="83">
        <v>1804</v>
      </c>
      <c r="BQ506" s="83">
        <v>0</v>
      </c>
      <c r="BR506" s="83">
        <v>0</v>
      </c>
      <c r="BS506" s="84">
        <v>789</v>
      </c>
      <c r="BT506" s="83" t="s">
        <v>206</v>
      </c>
      <c r="BU506" s="83">
        <v>135</v>
      </c>
      <c r="BV506" s="83">
        <v>0</v>
      </c>
      <c r="BW506" s="83">
        <v>0</v>
      </c>
      <c r="BX506" s="84">
        <v>482</v>
      </c>
      <c r="BY506" s="83" t="s">
        <v>206</v>
      </c>
      <c r="BZ506" s="83">
        <v>87</v>
      </c>
      <c r="CA506" s="83">
        <v>0</v>
      </c>
      <c r="CB506" s="83">
        <v>0</v>
      </c>
      <c r="CC506" s="84">
        <v>435</v>
      </c>
      <c r="CD506" s="83" t="s">
        <v>206</v>
      </c>
      <c r="CE506" s="83">
        <v>0</v>
      </c>
      <c r="CF506" s="83">
        <v>0</v>
      </c>
      <c r="CG506" s="83">
        <v>0</v>
      </c>
      <c r="CH506" s="84">
        <v>0</v>
      </c>
      <c r="CI506" s="83" t="s">
        <v>206</v>
      </c>
      <c r="CJ506" s="83"/>
      <c r="CK506" s="83"/>
      <c r="CL506" s="83"/>
      <c r="CM506" s="84">
        <v>0</v>
      </c>
      <c r="CN506" s="83" t="s">
        <v>207</v>
      </c>
      <c r="CO506" s="83" t="s">
        <v>207</v>
      </c>
      <c r="CP506" s="83"/>
      <c r="CQ506" s="83">
        <v>352</v>
      </c>
      <c r="CR506" s="83">
        <v>2119</v>
      </c>
      <c r="CS506" s="83">
        <v>516</v>
      </c>
      <c r="CT506" s="83">
        <v>3101</v>
      </c>
      <c r="CU506" s="83" t="s">
        <v>206</v>
      </c>
      <c r="CV506" s="83">
        <v>0</v>
      </c>
      <c r="CW506" s="83">
        <v>0</v>
      </c>
      <c r="CX506" s="83">
        <v>2999</v>
      </c>
      <c r="CY506" s="83">
        <v>15899</v>
      </c>
      <c r="CZ506" s="83" t="s">
        <v>206</v>
      </c>
      <c r="DA506">
        <f>Table1[[#This Row],[i- returnees internal present household]]+Table1[[#This Row],[k- abroad returnee household]]</f>
        <v>0</v>
      </c>
      <c r="DB506">
        <f>Table1[[#This Row],[i- returnees internal present individuals]]+Table1[[#This Row],[k- abroad returnee individuals]]</f>
        <v>0</v>
      </c>
      <c r="DC506" s="83" t="s">
        <v>206</v>
      </c>
      <c r="DD506" s="83">
        <v>0</v>
      </c>
      <c r="DE506" s="83">
        <v>0</v>
      </c>
      <c r="DF506" s="83">
        <v>0</v>
      </c>
      <c r="DG506" s="83">
        <v>0</v>
      </c>
      <c r="DH506" s="83" t="s">
        <v>207</v>
      </c>
      <c r="DI506" s="83" t="s">
        <v>207</v>
      </c>
      <c r="DJ506" s="83" t="s">
        <v>207</v>
      </c>
      <c r="DK506" s="83" t="s">
        <v>207</v>
      </c>
      <c r="DL506" s="83">
        <v>0</v>
      </c>
      <c r="DM506" s="83">
        <v>0</v>
      </c>
      <c r="DN506" s="83" t="s">
        <v>207</v>
      </c>
      <c r="DO506" s="83" t="s">
        <v>207</v>
      </c>
      <c r="DP506" s="83" t="s">
        <v>207</v>
      </c>
      <c r="DQ506" s="83" t="s">
        <v>207</v>
      </c>
      <c r="DR506" s="83">
        <v>0</v>
      </c>
      <c r="DS506" s="83">
        <v>0</v>
      </c>
      <c r="DT506" s="83" t="s">
        <v>207</v>
      </c>
      <c r="DU506" s="83" t="s">
        <v>207</v>
      </c>
      <c r="DV506" s="83" t="s">
        <v>207</v>
      </c>
      <c r="DW506" s="83" t="s">
        <v>207</v>
      </c>
      <c r="DX506" s="83">
        <v>0</v>
      </c>
      <c r="DY506" s="83">
        <v>0</v>
      </c>
      <c r="DZ506" s="83" t="s">
        <v>207</v>
      </c>
      <c r="EA506" s="83" t="s">
        <v>207</v>
      </c>
      <c r="EB506" s="83" t="s">
        <v>207</v>
      </c>
      <c r="EC506" s="83" t="s">
        <v>207</v>
      </c>
      <c r="ED506" s="83"/>
      <c r="EE506" s="83"/>
      <c r="EF506" s="83"/>
      <c r="EG506" s="83"/>
      <c r="EH506" s="83"/>
      <c r="EI506" s="83"/>
      <c r="EJ506" s="84">
        <v>0</v>
      </c>
      <c r="EK506" s="84">
        <v>0</v>
      </c>
      <c r="EL506" s="83" t="s">
        <v>206</v>
      </c>
      <c r="EM506" s="83">
        <v>0</v>
      </c>
      <c r="EN506" s="83">
        <v>0</v>
      </c>
      <c r="EO506" s="83">
        <v>0</v>
      </c>
      <c r="EP506" s="83">
        <v>0</v>
      </c>
      <c r="EQ506" s="83" t="s">
        <v>207</v>
      </c>
      <c r="ER506" s="83" t="s">
        <v>207</v>
      </c>
      <c r="ES506" s="83" t="s">
        <v>207</v>
      </c>
      <c r="ET506" s="83" t="s">
        <v>207</v>
      </c>
      <c r="EU506" s="83">
        <v>0</v>
      </c>
      <c r="EV506" s="83">
        <v>0</v>
      </c>
      <c r="EW506" s="83" t="s">
        <v>207</v>
      </c>
      <c r="EX506" s="83" t="s">
        <v>207</v>
      </c>
      <c r="EY506" s="83" t="s">
        <v>207</v>
      </c>
      <c r="EZ506" s="83" t="s">
        <v>207</v>
      </c>
      <c r="FA506" s="83">
        <v>0</v>
      </c>
      <c r="FB506" s="83">
        <v>0</v>
      </c>
      <c r="FC506" s="83" t="s">
        <v>207</v>
      </c>
      <c r="FD506" s="83" t="s">
        <v>207</v>
      </c>
      <c r="FE506" s="83" t="s">
        <v>207</v>
      </c>
      <c r="FF506" s="83" t="s">
        <v>207</v>
      </c>
      <c r="FG506" s="83">
        <v>0</v>
      </c>
      <c r="FH506" s="83">
        <v>0</v>
      </c>
      <c r="FI506" s="83" t="s">
        <v>207</v>
      </c>
      <c r="FJ506" s="83" t="s">
        <v>207</v>
      </c>
      <c r="FK506" s="83" t="s">
        <v>207</v>
      </c>
      <c r="FL506" s="83" t="s">
        <v>207</v>
      </c>
      <c r="FM506" s="83"/>
      <c r="FN506" s="83"/>
      <c r="FO506" s="83"/>
      <c r="FP506" s="83"/>
      <c r="FQ506" s="83"/>
      <c r="FR506" s="83"/>
      <c r="FS506" s="84">
        <v>0</v>
      </c>
      <c r="FT506" s="84">
        <v>0</v>
      </c>
      <c r="FU506" s="83">
        <v>0</v>
      </c>
      <c r="FV506" s="83">
        <v>0</v>
      </c>
      <c r="FW506" s="83">
        <v>0</v>
      </c>
      <c r="FX506" s="83">
        <v>0</v>
      </c>
      <c r="FY506" s="83">
        <v>0</v>
      </c>
      <c r="FZ506" s="83">
        <v>0</v>
      </c>
      <c r="GA506" s="84">
        <v>0</v>
      </c>
      <c r="GB506" s="84">
        <v>0</v>
      </c>
      <c r="GC506" s="83" t="s">
        <v>206</v>
      </c>
      <c r="GD506" s="83">
        <v>0</v>
      </c>
      <c r="GE506" s="83">
        <v>0</v>
      </c>
      <c r="GF506" s="83" t="s">
        <v>206</v>
      </c>
      <c r="GG506" s="83" t="s">
        <v>207</v>
      </c>
      <c r="GH506" s="83" t="s">
        <v>207</v>
      </c>
      <c r="GI506" s="83" t="s">
        <v>206</v>
      </c>
      <c r="GJ506" s="83" t="s">
        <v>207</v>
      </c>
      <c r="GK506" s="83" t="s">
        <v>206</v>
      </c>
      <c r="GL506" s="83">
        <v>0</v>
      </c>
      <c r="GM506" s="83">
        <v>0</v>
      </c>
      <c r="GN506" s="83" t="s">
        <v>206</v>
      </c>
      <c r="GO506" s="83" t="s">
        <v>237</v>
      </c>
      <c r="GP506" s="83" t="s">
        <v>212</v>
      </c>
      <c r="GQ506" s="83" t="s">
        <v>212</v>
      </c>
      <c r="GR506" s="83" t="s">
        <v>1810</v>
      </c>
    </row>
    <row r="507" spans="1:200" x14ac:dyDescent="0.2">
      <c r="A507" s="88" t="s">
        <v>202</v>
      </c>
      <c r="B507" s="83" t="s">
        <v>203</v>
      </c>
      <c r="C507" s="83" t="s">
        <v>1420</v>
      </c>
      <c r="D507" s="83" t="s">
        <v>1089</v>
      </c>
      <c r="E507" s="83" t="s">
        <v>1725</v>
      </c>
      <c r="F507" s="83" t="s">
        <v>1726</v>
      </c>
      <c r="G507" s="83">
        <v>7</v>
      </c>
      <c r="H507" s="83">
        <v>6</v>
      </c>
      <c r="I507" s="83" t="s">
        <v>219</v>
      </c>
      <c r="J507" s="83">
        <v>78</v>
      </c>
      <c r="K507" s="83">
        <v>450</v>
      </c>
      <c r="L507" s="83">
        <v>38</v>
      </c>
      <c r="M507" s="83">
        <v>210</v>
      </c>
      <c r="N507" s="83" t="s">
        <v>216</v>
      </c>
      <c r="O507" s="83" t="s">
        <v>544</v>
      </c>
      <c r="P507" s="83">
        <v>25</v>
      </c>
      <c r="Q507" s="83">
        <v>150</v>
      </c>
      <c r="R507" s="83" t="s">
        <v>203</v>
      </c>
      <c r="S507" s="83" t="s">
        <v>413</v>
      </c>
      <c r="T507" s="83">
        <v>15</v>
      </c>
      <c r="U507" s="83">
        <v>90</v>
      </c>
      <c r="V507" s="83" t="s">
        <v>216</v>
      </c>
      <c r="W507" s="83" t="s">
        <v>544</v>
      </c>
      <c r="X507" s="83">
        <v>0</v>
      </c>
      <c r="Y507" s="83">
        <v>0</v>
      </c>
      <c r="Z507" s="83" t="s">
        <v>207</v>
      </c>
      <c r="AA507" s="83" t="s">
        <v>207</v>
      </c>
      <c r="AB507" s="83">
        <v>0</v>
      </c>
      <c r="AC507" s="83">
        <v>0</v>
      </c>
      <c r="AD507" s="83" t="s">
        <v>207</v>
      </c>
      <c r="AE507" s="83" t="s">
        <v>207</v>
      </c>
      <c r="AF507" s="83"/>
      <c r="AG507" s="83"/>
      <c r="AH507" s="83"/>
      <c r="AI507" s="83"/>
      <c r="AJ507" s="84">
        <v>0</v>
      </c>
      <c r="AK507" s="84">
        <v>0</v>
      </c>
      <c r="AL507" s="83" t="s">
        <v>206</v>
      </c>
      <c r="AM507" s="83">
        <v>0</v>
      </c>
      <c r="AN507" s="83">
        <v>0</v>
      </c>
      <c r="AO507" s="83">
        <v>0</v>
      </c>
      <c r="AP507" s="83">
        <v>0</v>
      </c>
      <c r="AQ507" s="83" t="s">
        <v>207</v>
      </c>
      <c r="AR507" s="83" t="s">
        <v>207</v>
      </c>
      <c r="AS507" s="83">
        <v>0</v>
      </c>
      <c r="AT507" s="83">
        <v>0</v>
      </c>
      <c r="AU507" s="83" t="s">
        <v>207</v>
      </c>
      <c r="AV507" s="83" t="s">
        <v>207</v>
      </c>
      <c r="AW507" s="83">
        <v>0</v>
      </c>
      <c r="AX507" s="83">
        <v>0</v>
      </c>
      <c r="AY507" s="83" t="s">
        <v>207</v>
      </c>
      <c r="AZ507" s="83" t="s">
        <v>207</v>
      </c>
      <c r="BA507" s="83">
        <v>0</v>
      </c>
      <c r="BB507" s="83">
        <v>0</v>
      </c>
      <c r="BC507" s="83" t="s">
        <v>207</v>
      </c>
      <c r="BD507" s="83" t="s">
        <v>207</v>
      </c>
      <c r="BE507" s="83"/>
      <c r="BF507" s="83"/>
      <c r="BG507" s="83"/>
      <c r="BH507" s="83"/>
      <c r="BI507" s="84">
        <v>0</v>
      </c>
      <c r="BJ507" s="84">
        <v>0</v>
      </c>
      <c r="BK507" s="83">
        <v>210</v>
      </c>
      <c r="BL507" s="83">
        <v>0</v>
      </c>
      <c r="BM507" s="83">
        <v>0</v>
      </c>
      <c r="BN507" s="84">
        <v>0</v>
      </c>
      <c r="BO507" s="83" t="s">
        <v>206</v>
      </c>
      <c r="BP507" s="83">
        <v>150</v>
      </c>
      <c r="BQ507" s="83">
        <v>0</v>
      </c>
      <c r="BR507" s="83">
        <v>0</v>
      </c>
      <c r="BS507" s="84">
        <v>0</v>
      </c>
      <c r="BT507" s="83" t="s">
        <v>206</v>
      </c>
      <c r="BU507" s="83">
        <v>90</v>
      </c>
      <c r="BV507" s="83">
        <v>0</v>
      </c>
      <c r="BW507" s="83">
        <v>0</v>
      </c>
      <c r="BX507" s="84">
        <v>0</v>
      </c>
      <c r="BY507" s="83" t="s">
        <v>206</v>
      </c>
      <c r="BZ507" s="83">
        <v>0</v>
      </c>
      <c r="CA507" s="83">
        <v>0</v>
      </c>
      <c r="CB507" s="83">
        <v>0</v>
      </c>
      <c r="CC507" s="84">
        <v>0</v>
      </c>
      <c r="CD507" s="83" t="s">
        <v>206</v>
      </c>
      <c r="CE507" s="83">
        <v>0</v>
      </c>
      <c r="CF507" s="83">
        <v>0</v>
      </c>
      <c r="CG507" s="83">
        <v>0</v>
      </c>
      <c r="CH507" s="84">
        <v>0</v>
      </c>
      <c r="CI507" s="83" t="s">
        <v>206</v>
      </c>
      <c r="CJ507" s="83"/>
      <c r="CK507" s="83"/>
      <c r="CL507" s="83"/>
      <c r="CM507" s="84">
        <v>0</v>
      </c>
      <c r="CN507" s="83" t="s">
        <v>207</v>
      </c>
      <c r="CO507" s="83" t="s">
        <v>207</v>
      </c>
      <c r="CP507" s="83"/>
      <c r="CQ507" s="83">
        <v>0</v>
      </c>
      <c r="CR507" s="83">
        <v>0</v>
      </c>
      <c r="CS507" s="83">
        <v>78</v>
      </c>
      <c r="CT507" s="83">
        <v>450</v>
      </c>
      <c r="CU507" s="83" t="s">
        <v>206</v>
      </c>
      <c r="CV507" s="83">
        <v>0</v>
      </c>
      <c r="CW507" s="83">
        <v>0</v>
      </c>
      <c r="CX507" s="83">
        <v>148</v>
      </c>
      <c r="CY507" s="83">
        <v>888</v>
      </c>
      <c r="CZ507" s="83" t="s">
        <v>219</v>
      </c>
      <c r="DA507">
        <f>Table1[[#This Row],[i- returnees internal present household]]+Table1[[#This Row],[k- abroad returnee household]]</f>
        <v>76</v>
      </c>
      <c r="DB507">
        <f>Table1[[#This Row],[i- returnees internal present individuals]]+Table1[[#This Row],[k- abroad returnee individuals]]</f>
        <v>366</v>
      </c>
      <c r="DC507" s="83" t="s">
        <v>219</v>
      </c>
      <c r="DD507" s="83">
        <v>76</v>
      </c>
      <c r="DE507" s="83">
        <v>366</v>
      </c>
      <c r="DF507" s="83">
        <v>16</v>
      </c>
      <c r="DG507" s="83">
        <v>96</v>
      </c>
      <c r="DH507" s="83" t="s">
        <v>253</v>
      </c>
      <c r="DI507" s="83" t="s">
        <v>254</v>
      </c>
      <c r="DJ507" s="83" t="s">
        <v>210</v>
      </c>
      <c r="DK507" s="83" t="s">
        <v>206</v>
      </c>
      <c r="DL507" s="83">
        <v>27</v>
      </c>
      <c r="DM507" s="83">
        <v>162</v>
      </c>
      <c r="DN507" s="83" t="s">
        <v>203</v>
      </c>
      <c r="DO507" s="83" t="s">
        <v>286</v>
      </c>
      <c r="DP507" s="83" t="s">
        <v>210</v>
      </c>
      <c r="DQ507" s="83" t="s">
        <v>206</v>
      </c>
      <c r="DR507" s="83">
        <v>33</v>
      </c>
      <c r="DS507" s="83">
        <v>108</v>
      </c>
      <c r="DT507" s="83" t="s">
        <v>235</v>
      </c>
      <c r="DU507" s="83" t="s">
        <v>392</v>
      </c>
      <c r="DV507" s="83" t="s">
        <v>210</v>
      </c>
      <c r="DW507" s="83" t="s">
        <v>206</v>
      </c>
      <c r="DX507" s="83">
        <v>0</v>
      </c>
      <c r="DY507" s="83">
        <v>0</v>
      </c>
      <c r="DZ507" s="83" t="s">
        <v>207</v>
      </c>
      <c r="EA507" s="83" t="s">
        <v>207</v>
      </c>
      <c r="EB507" s="83" t="s">
        <v>207</v>
      </c>
      <c r="EC507" s="83" t="s">
        <v>206</v>
      </c>
      <c r="ED507" s="83"/>
      <c r="EE507" s="83"/>
      <c r="EF507" s="83"/>
      <c r="EG507" s="83"/>
      <c r="EH507" s="83"/>
      <c r="EI507" s="83"/>
      <c r="EJ507" s="84">
        <v>0</v>
      </c>
      <c r="EK507" s="84">
        <v>0</v>
      </c>
      <c r="EL507" s="83" t="s">
        <v>206</v>
      </c>
      <c r="EM507" s="83">
        <v>0</v>
      </c>
      <c r="EN507" s="83">
        <v>0</v>
      </c>
      <c r="EO507" s="83">
        <v>0</v>
      </c>
      <c r="EP507" s="83">
        <v>0</v>
      </c>
      <c r="EQ507" s="83" t="s">
        <v>207</v>
      </c>
      <c r="ER507" s="83" t="s">
        <v>207</v>
      </c>
      <c r="ES507" s="83" t="s">
        <v>207</v>
      </c>
      <c r="ET507" s="83" t="s">
        <v>207</v>
      </c>
      <c r="EU507" s="83">
        <v>0</v>
      </c>
      <c r="EV507" s="83">
        <v>0</v>
      </c>
      <c r="EW507" s="83" t="s">
        <v>207</v>
      </c>
      <c r="EX507" s="83" t="s">
        <v>207</v>
      </c>
      <c r="EY507" s="83" t="s">
        <v>207</v>
      </c>
      <c r="EZ507" s="83" t="s">
        <v>207</v>
      </c>
      <c r="FA507" s="83">
        <v>0</v>
      </c>
      <c r="FB507" s="83">
        <v>0</v>
      </c>
      <c r="FC507" s="83" t="s">
        <v>207</v>
      </c>
      <c r="FD507" s="83" t="s">
        <v>207</v>
      </c>
      <c r="FE507" s="83" t="s">
        <v>207</v>
      </c>
      <c r="FF507" s="83" t="s">
        <v>207</v>
      </c>
      <c r="FG507" s="83">
        <v>0</v>
      </c>
      <c r="FH507" s="83">
        <v>0</v>
      </c>
      <c r="FI507" s="83" t="s">
        <v>207</v>
      </c>
      <c r="FJ507" s="83" t="s">
        <v>207</v>
      </c>
      <c r="FK507" s="83" t="s">
        <v>207</v>
      </c>
      <c r="FL507" s="83" t="s">
        <v>207</v>
      </c>
      <c r="FM507" s="83"/>
      <c r="FN507" s="83"/>
      <c r="FO507" s="83"/>
      <c r="FP507" s="83"/>
      <c r="FQ507" s="83"/>
      <c r="FR507" s="83"/>
      <c r="FS507" s="84">
        <v>0</v>
      </c>
      <c r="FT507" s="84">
        <v>0</v>
      </c>
      <c r="FU507" s="83">
        <v>16</v>
      </c>
      <c r="FV507" s="83">
        <v>96</v>
      </c>
      <c r="FW507" s="83">
        <v>27</v>
      </c>
      <c r="FX507" s="83">
        <v>162</v>
      </c>
      <c r="FY507" s="83">
        <v>33</v>
      </c>
      <c r="FZ507" s="83">
        <v>108</v>
      </c>
      <c r="GA507" s="84">
        <v>0</v>
      </c>
      <c r="GB507" s="84">
        <v>0</v>
      </c>
      <c r="GC507" s="83" t="s">
        <v>206</v>
      </c>
      <c r="GD507" s="83">
        <v>0</v>
      </c>
      <c r="GE507" s="83">
        <v>0</v>
      </c>
      <c r="GF507" s="83" t="s">
        <v>206</v>
      </c>
      <c r="GG507" s="83" t="s">
        <v>207</v>
      </c>
      <c r="GH507" s="83" t="s">
        <v>207</v>
      </c>
      <c r="GI507" s="83" t="s">
        <v>206</v>
      </c>
      <c r="GJ507" s="83" t="s">
        <v>207</v>
      </c>
      <c r="GK507" s="83" t="s">
        <v>206</v>
      </c>
      <c r="GL507" s="83">
        <v>0</v>
      </c>
      <c r="GM507" s="83">
        <v>0</v>
      </c>
      <c r="GN507" s="83" t="s">
        <v>206</v>
      </c>
      <c r="GO507" s="83" t="s">
        <v>211</v>
      </c>
      <c r="GP507" s="83" t="s">
        <v>211</v>
      </c>
      <c r="GQ507" s="83" t="s">
        <v>212</v>
      </c>
      <c r="GR507" s="83" t="s">
        <v>1811</v>
      </c>
    </row>
    <row r="508" spans="1:200" x14ac:dyDescent="0.2">
      <c r="A508" s="87" t="s">
        <v>333</v>
      </c>
      <c r="B508" s="83" t="s">
        <v>271</v>
      </c>
      <c r="C508" s="83" t="s">
        <v>478</v>
      </c>
      <c r="D508" s="83" t="s">
        <v>479</v>
      </c>
      <c r="E508" s="83" t="s">
        <v>1688</v>
      </c>
      <c r="F508" s="83" t="s">
        <v>678</v>
      </c>
      <c r="G508" s="83">
        <v>7</v>
      </c>
      <c r="H508" s="83">
        <v>6</v>
      </c>
      <c r="I508" s="83" t="s">
        <v>219</v>
      </c>
      <c r="J508" s="83">
        <v>14</v>
      </c>
      <c r="K508" s="83">
        <v>74</v>
      </c>
      <c r="L508" s="83">
        <v>0</v>
      </c>
      <c r="M508" s="83">
        <v>0</v>
      </c>
      <c r="N508" s="83" t="s">
        <v>207</v>
      </c>
      <c r="O508" s="83" t="s">
        <v>207</v>
      </c>
      <c r="P508" s="83">
        <v>14</v>
      </c>
      <c r="Q508" s="83">
        <v>74</v>
      </c>
      <c r="R508" s="83" t="s">
        <v>271</v>
      </c>
      <c r="S508" s="83" t="s">
        <v>479</v>
      </c>
      <c r="T508" s="83">
        <v>0</v>
      </c>
      <c r="U508" s="83">
        <v>0</v>
      </c>
      <c r="V508" s="83" t="s">
        <v>207</v>
      </c>
      <c r="W508" s="83" t="s">
        <v>207</v>
      </c>
      <c r="X508" s="83">
        <v>0</v>
      </c>
      <c r="Y508" s="83">
        <v>0</v>
      </c>
      <c r="Z508" s="83" t="s">
        <v>207</v>
      </c>
      <c r="AA508" s="83" t="s">
        <v>207</v>
      </c>
      <c r="AB508" s="83">
        <v>0</v>
      </c>
      <c r="AC508" s="83">
        <v>0</v>
      </c>
      <c r="AD508" s="83" t="s">
        <v>207</v>
      </c>
      <c r="AE508" s="83" t="s">
        <v>207</v>
      </c>
      <c r="AF508" s="83"/>
      <c r="AG508" s="83"/>
      <c r="AH508" s="83"/>
      <c r="AI508" s="83"/>
      <c r="AJ508" s="84">
        <v>0</v>
      </c>
      <c r="AK508" s="84">
        <v>0</v>
      </c>
      <c r="AL508" s="83" t="s">
        <v>206</v>
      </c>
      <c r="AM508" s="83">
        <v>0</v>
      </c>
      <c r="AN508" s="83">
        <v>0</v>
      </c>
      <c r="AO508" s="83">
        <v>0</v>
      </c>
      <c r="AP508" s="83">
        <v>0</v>
      </c>
      <c r="AQ508" s="83" t="s">
        <v>207</v>
      </c>
      <c r="AR508" s="83" t="s">
        <v>207</v>
      </c>
      <c r="AS508" s="83">
        <v>0</v>
      </c>
      <c r="AT508" s="83">
        <v>0</v>
      </c>
      <c r="AU508" s="83" t="s">
        <v>207</v>
      </c>
      <c r="AV508" s="83" t="s">
        <v>207</v>
      </c>
      <c r="AW508" s="83">
        <v>0</v>
      </c>
      <c r="AX508" s="83">
        <v>0</v>
      </c>
      <c r="AY508" s="83" t="s">
        <v>207</v>
      </c>
      <c r="AZ508" s="83" t="s">
        <v>207</v>
      </c>
      <c r="BA508" s="83">
        <v>0</v>
      </c>
      <c r="BB508" s="83">
        <v>0</v>
      </c>
      <c r="BC508" s="83" t="s">
        <v>207</v>
      </c>
      <c r="BD508" s="83" t="s">
        <v>207</v>
      </c>
      <c r="BE508" s="83"/>
      <c r="BF508" s="83"/>
      <c r="BG508" s="83"/>
      <c r="BH508" s="83"/>
      <c r="BI508" s="84">
        <v>0</v>
      </c>
      <c r="BJ508" s="84">
        <v>0</v>
      </c>
      <c r="BK508" s="83">
        <v>0</v>
      </c>
      <c r="BL508" s="83">
        <v>0</v>
      </c>
      <c r="BM508" s="83">
        <v>0</v>
      </c>
      <c r="BN508" s="84">
        <v>0</v>
      </c>
      <c r="BO508" s="83" t="s">
        <v>206</v>
      </c>
      <c r="BP508" s="83">
        <v>74</v>
      </c>
      <c r="BQ508" s="83">
        <v>0</v>
      </c>
      <c r="BR508" s="83">
        <v>0</v>
      </c>
      <c r="BS508" s="84">
        <v>0</v>
      </c>
      <c r="BT508" s="83" t="s">
        <v>206</v>
      </c>
      <c r="BU508" s="83">
        <v>0</v>
      </c>
      <c r="BV508" s="83">
        <v>0</v>
      </c>
      <c r="BW508" s="83">
        <v>0</v>
      </c>
      <c r="BX508" s="84">
        <v>0</v>
      </c>
      <c r="BY508" s="83" t="s">
        <v>206</v>
      </c>
      <c r="BZ508" s="83">
        <v>0</v>
      </c>
      <c r="CA508" s="83">
        <v>0</v>
      </c>
      <c r="CB508" s="83">
        <v>0</v>
      </c>
      <c r="CC508" s="84">
        <v>0</v>
      </c>
      <c r="CD508" s="83" t="s">
        <v>206</v>
      </c>
      <c r="CE508" s="83">
        <v>0</v>
      </c>
      <c r="CF508" s="83">
        <v>0</v>
      </c>
      <c r="CG508" s="83">
        <v>0</v>
      </c>
      <c r="CH508" s="84">
        <v>0</v>
      </c>
      <c r="CI508" s="83" t="s">
        <v>206</v>
      </c>
      <c r="CJ508" s="83"/>
      <c r="CK508" s="83"/>
      <c r="CL508" s="83"/>
      <c r="CM508" s="84">
        <v>0</v>
      </c>
      <c r="CN508" s="83" t="s">
        <v>207</v>
      </c>
      <c r="CO508" s="83" t="s">
        <v>207</v>
      </c>
      <c r="CP508" s="83"/>
      <c r="CQ508" s="83">
        <v>0</v>
      </c>
      <c r="CR508" s="83">
        <v>0</v>
      </c>
      <c r="CS508" s="83">
        <v>14</v>
      </c>
      <c r="CT508" s="83">
        <v>74</v>
      </c>
      <c r="CU508" s="83" t="s">
        <v>206</v>
      </c>
      <c r="CV508" s="83">
        <v>0</v>
      </c>
      <c r="CW508" s="83">
        <v>0</v>
      </c>
      <c r="CX508" s="83">
        <v>856</v>
      </c>
      <c r="CY508" s="83">
        <v>4282</v>
      </c>
      <c r="CZ508" s="83" t="s">
        <v>219</v>
      </c>
      <c r="DA508">
        <f>Table1[[#This Row],[i- returnees internal present household]]+Table1[[#This Row],[k- abroad returnee household]]</f>
        <v>37</v>
      </c>
      <c r="DB508">
        <f>Table1[[#This Row],[i- returnees internal present individuals]]+Table1[[#This Row],[k- abroad returnee individuals]]</f>
        <v>188</v>
      </c>
      <c r="DC508" s="83" t="s">
        <v>219</v>
      </c>
      <c r="DD508" s="83">
        <v>37</v>
      </c>
      <c r="DE508" s="83">
        <v>188</v>
      </c>
      <c r="DF508" s="83">
        <v>0</v>
      </c>
      <c r="DG508" s="83">
        <v>0</v>
      </c>
      <c r="DH508" s="83" t="s">
        <v>207</v>
      </c>
      <c r="DI508" s="83" t="s">
        <v>207</v>
      </c>
      <c r="DJ508" s="83" t="s">
        <v>207</v>
      </c>
      <c r="DK508" s="83" t="s">
        <v>206</v>
      </c>
      <c r="DL508" s="83">
        <v>0</v>
      </c>
      <c r="DM508" s="83">
        <v>0</v>
      </c>
      <c r="DN508" s="83" t="s">
        <v>207</v>
      </c>
      <c r="DO508" s="83" t="s">
        <v>207</v>
      </c>
      <c r="DP508" s="83" t="s">
        <v>207</v>
      </c>
      <c r="DQ508" s="83" t="s">
        <v>206</v>
      </c>
      <c r="DR508" s="83">
        <v>16</v>
      </c>
      <c r="DS508" s="83">
        <v>81</v>
      </c>
      <c r="DT508" s="83" t="s">
        <v>271</v>
      </c>
      <c r="DU508" s="83" t="s">
        <v>479</v>
      </c>
      <c r="DV508" s="83" t="s">
        <v>210</v>
      </c>
      <c r="DW508" s="83" t="s">
        <v>206</v>
      </c>
      <c r="DX508" s="83">
        <v>21</v>
      </c>
      <c r="DY508" s="83">
        <v>107</v>
      </c>
      <c r="DZ508" s="83" t="s">
        <v>271</v>
      </c>
      <c r="EA508" s="83" t="s">
        <v>479</v>
      </c>
      <c r="EB508" s="83" t="s">
        <v>210</v>
      </c>
      <c r="EC508" s="83" t="s">
        <v>206</v>
      </c>
      <c r="ED508" s="83"/>
      <c r="EE508" s="83"/>
      <c r="EF508" s="83"/>
      <c r="EG508" s="83"/>
      <c r="EH508" s="83"/>
      <c r="EI508" s="83"/>
      <c r="EJ508" s="84">
        <v>0</v>
      </c>
      <c r="EK508" s="84">
        <v>0</v>
      </c>
      <c r="EL508" s="83" t="s">
        <v>206</v>
      </c>
      <c r="EM508" s="83">
        <v>0</v>
      </c>
      <c r="EN508" s="83">
        <v>0</v>
      </c>
      <c r="EO508" s="83">
        <v>0</v>
      </c>
      <c r="EP508" s="83">
        <v>0</v>
      </c>
      <c r="EQ508" s="83" t="s">
        <v>207</v>
      </c>
      <c r="ER508" s="83" t="s">
        <v>207</v>
      </c>
      <c r="ES508" s="83" t="s">
        <v>207</v>
      </c>
      <c r="ET508" s="83" t="s">
        <v>207</v>
      </c>
      <c r="EU508" s="83">
        <v>0</v>
      </c>
      <c r="EV508" s="83">
        <v>0</v>
      </c>
      <c r="EW508" s="83" t="s">
        <v>207</v>
      </c>
      <c r="EX508" s="83" t="s">
        <v>207</v>
      </c>
      <c r="EY508" s="83" t="s">
        <v>207</v>
      </c>
      <c r="EZ508" s="83" t="s">
        <v>207</v>
      </c>
      <c r="FA508" s="83">
        <v>0</v>
      </c>
      <c r="FB508" s="83">
        <v>0</v>
      </c>
      <c r="FC508" s="83" t="s">
        <v>207</v>
      </c>
      <c r="FD508" s="83" t="s">
        <v>207</v>
      </c>
      <c r="FE508" s="83" t="s">
        <v>207</v>
      </c>
      <c r="FF508" s="83" t="s">
        <v>207</v>
      </c>
      <c r="FG508" s="83">
        <v>0</v>
      </c>
      <c r="FH508" s="83">
        <v>0</v>
      </c>
      <c r="FI508" s="83" t="s">
        <v>207</v>
      </c>
      <c r="FJ508" s="83" t="s">
        <v>207</v>
      </c>
      <c r="FK508" s="83" t="s">
        <v>207</v>
      </c>
      <c r="FL508" s="83" t="s">
        <v>207</v>
      </c>
      <c r="FM508" s="83"/>
      <c r="FN508" s="83"/>
      <c r="FO508" s="83"/>
      <c r="FP508" s="83"/>
      <c r="FQ508" s="83"/>
      <c r="FR508" s="83"/>
      <c r="FS508" s="84">
        <v>0</v>
      </c>
      <c r="FT508" s="84">
        <v>0</v>
      </c>
      <c r="FU508" s="83">
        <v>23</v>
      </c>
      <c r="FV508" s="83">
        <v>114</v>
      </c>
      <c r="FW508" s="83">
        <v>14</v>
      </c>
      <c r="FX508" s="83">
        <v>74</v>
      </c>
      <c r="FY508" s="83">
        <v>0</v>
      </c>
      <c r="FZ508" s="83">
        <v>0</v>
      </c>
      <c r="GA508" s="84">
        <v>0</v>
      </c>
      <c r="GB508" s="84">
        <v>0</v>
      </c>
      <c r="GC508" s="83" t="s">
        <v>219</v>
      </c>
      <c r="GD508" s="83">
        <v>41</v>
      </c>
      <c r="GE508" s="83">
        <v>208</v>
      </c>
      <c r="GF508" s="83" t="s">
        <v>219</v>
      </c>
      <c r="GG508" s="83" t="s">
        <v>271</v>
      </c>
      <c r="GH508" s="83" t="s">
        <v>482</v>
      </c>
      <c r="GI508" s="83" t="s">
        <v>206</v>
      </c>
      <c r="GJ508" s="83" t="s">
        <v>207</v>
      </c>
      <c r="GK508" s="83" t="s">
        <v>206</v>
      </c>
      <c r="GL508" s="83">
        <v>0</v>
      </c>
      <c r="GM508" s="83">
        <v>0</v>
      </c>
      <c r="GN508" s="83" t="s">
        <v>206</v>
      </c>
      <c r="GO508" s="83" t="s">
        <v>237</v>
      </c>
      <c r="GP508" s="83" t="s">
        <v>212</v>
      </c>
      <c r="GQ508" s="83" t="s">
        <v>212</v>
      </c>
      <c r="GR508" s="83" t="s">
        <v>1812</v>
      </c>
    </row>
    <row r="509" spans="1:200" x14ac:dyDescent="0.2">
      <c r="A509" s="88" t="s">
        <v>252</v>
      </c>
      <c r="B509" s="83" t="s">
        <v>253</v>
      </c>
      <c r="C509" s="83" t="s">
        <v>342</v>
      </c>
      <c r="D509" s="83" t="s">
        <v>256</v>
      </c>
      <c r="E509" s="83" t="s">
        <v>1744</v>
      </c>
      <c r="F509" s="83" t="s">
        <v>1745</v>
      </c>
      <c r="G509" s="83">
        <v>7</v>
      </c>
      <c r="H509" s="83">
        <v>6</v>
      </c>
      <c r="I509" s="83" t="s">
        <v>219</v>
      </c>
      <c r="J509" s="83">
        <v>235</v>
      </c>
      <c r="K509" s="83">
        <v>1057</v>
      </c>
      <c r="L509" s="83">
        <v>0</v>
      </c>
      <c r="M509" s="83">
        <v>0</v>
      </c>
      <c r="N509" s="83" t="s">
        <v>207</v>
      </c>
      <c r="O509" s="83" t="s">
        <v>207</v>
      </c>
      <c r="P509" s="83">
        <v>0</v>
      </c>
      <c r="Q509" s="83">
        <v>0</v>
      </c>
      <c r="R509" s="83" t="s">
        <v>207</v>
      </c>
      <c r="S509" s="83" t="s">
        <v>207</v>
      </c>
      <c r="T509" s="83">
        <v>0</v>
      </c>
      <c r="U509" s="83">
        <v>0</v>
      </c>
      <c r="V509" s="83" t="s">
        <v>207</v>
      </c>
      <c r="W509" s="83" t="s">
        <v>207</v>
      </c>
      <c r="X509" s="83">
        <v>0</v>
      </c>
      <c r="Y509" s="83">
        <v>0</v>
      </c>
      <c r="Z509" s="83" t="s">
        <v>207</v>
      </c>
      <c r="AA509" s="83" t="s">
        <v>207</v>
      </c>
      <c r="AB509" s="83">
        <v>235</v>
      </c>
      <c r="AC509" s="83">
        <v>1057</v>
      </c>
      <c r="AD509" s="83" t="s">
        <v>253</v>
      </c>
      <c r="AE509" s="83" t="s">
        <v>256</v>
      </c>
      <c r="AF509" s="83"/>
      <c r="AG509" s="83"/>
      <c r="AH509" s="83"/>
      <c r="AI509" s="83"/>
      <c r="AJ509" s="84">
        <v>0</v>
      </c>
      <c r="AK509" s="84">
        <v>0</v>
      </c>
      <c r="AL509" s="83" t="s">
        <v>206</v>
      </c>
      <c r="AM509" s="83">
        <v>0</v>
      </c>
      <c r="AN509" s="83">
        <v>0</v>
      </c>
      <c r="AO509" s="83">
        <v>0</v>
      </c>
      <c r="AP509" s="83">
        <v>0</v>
      </c>
      <c r="AQ509" s="83" t="s">
        <v>207</v>
      </c>
      <c r="AR509" s="83" t="s">
        <v>207</v>
      </c>
      <c r="AS509" s="83">
        <v>0</v>
      </c>
      <c r="AT509" s="83">
        <v>0</v>
      </c>
      <c r="AU509" s="83" t="s">
        <v>207</v>
      </c>
      <c r="AV509" s="83" t="s">
        <v>207</v>
      </c>
      <c r="AW509" s="83">
        <v>0</v>
      </c>
      <c r="AX509" s="83">
        <v>0</v>
      </c>
      <c r="AY509" s="83" t="s">
        <v>207</v>
      </c>
      <c r="AZ509" s="83" t="s">
        <v>207</v>
      </c>
      <c r="BA509" s="83">
        <v>0</v>
      </c>
      <c r="BB509" s="83">
        <v>0</v>
      </c>
      <c r="BC509" s="83" t="s">
        <v>207</v>
      </c>
      <c r="BD509" s="83" t="s">
        <v>207</v>
      </c>
      <c r="BE509" s="83"/>
      <c r="BF509" s="83"/>
      <c r="BG509" s="83"/>
      <c r="BH509" s="83"/>
      <c r="BI509" s="84">
        <v>0</v>
      </c>
      <c r="BJ509" s="84">
        <v>0</v>
      </c>
      <c r="BK509" s="83">
        <v>0</v>
      </c>
      <c r="BL509" s="83">
        <v>0</v>
      </c>
      <c r="BM509" s="83">
        <v>0</v>
      </c>
      <c r="BN509" s="84">
        <v>0</v>
      </c>
      <c r="BO509" s="83" t="s">
        <v>206</v>
      </c>
      <c r="BP509" s="83">
        <v>0</v>
      </c>
      <c r="BQ509" s="83">
        <v>0</v>
      </c>
      <c r="BR509" s="83">
        <v>0</v>
      </c>
      <c r="BS509" s="84">
        <v>0</v>
      </c>
      <c r="BT509" s="83" t="s">
        <v>206</v>
      </c>
      <c r="BU509" s="83">
        <v>0</v>
      </c>
      <c r="BV509" s="83">
        <v>0</v>
      </c>
      <c r="BW509" s="83">
        <v>0</v>
      </c>
      <c r="BX509" s="84">
        <v>0</v>
      </c>
      <c r="BY509" s="83" t="s">
        <v>206</v>
      </c>
      <c r="BZ509" s="83">
        <v>0</v>
      </c>
      <c r="CA509" s="83">
        <v>0</v>
      </c>
      <c r="CB509" s="83">
        <v>0</v>
      </c>
      <c r="CC509" s="84">
        <v>0</v>
      </c>
      <c r="CD509" s="83" t="s">
        <v>206</v>
      </c>
      <c r="CE509" s="83">
        <v>1057</v>
      </c>
      <c r="CF509" s="83">
        <v>0</v>
      </c>
      <c r="CG509" s="83">
        <v>0</v>
      </c>
      <c r="CH509" s="84">
        <v>0</v>
      </c>
      <c r="CI509" s="83" t="s">
        <v>206</v>
      </c>
      <c r="CJ509" s="83"/>
      <c r="CK509" s="83"/>
      <c r="CL509" s="83"/>
      <c r="CM509" s="84">
        <v>0</v>
      </c>
      <c r="CN509" s="83" t="s">
        <v>207</v>
      </c>
      <c r="CO509" s="83" t="s">
        <v>207</v>
      </c>
      <c r="CP509" s="83"/>
      <c r="CQ509" s="83">
        <v>235</v>
      </c>
      <c r="CR509" s="83">
        <v>1057</v>
      </c>
      <c r="CS509" s="83">
        <v>0</v>
      </c>
      <c r="CT509" s="83">
        <v>0</v>
      </c>
      <c r="CU509" s="83" t="s">
        <v>219</v>
      </c>
      <c r="CV509" s="83">
        <v>82</v>
      </c>
      <c r="CW509" s="83">
        <v>236</v>
      </c>
      <c r="CX509" s="83">
        <v>398</v>
      </c>
      <c r="CY509" s="83">
        <v>1857</v>
      </c>
      <c r="CZ509" s="83" t="s">
        <v>219</v>
      </c>
      <c r="DA509">
        <f>Table1[[#This Row],[i- returnees internal present household]]+Table1[[#This Row],[k- abroad returnee household]]</f>
        <v>1102</v>
      </c>
      <c r="DB509">
        <f>Table1[[#This Row],[i- returnees internal present individuals]]+Table1[[#This Row],[k- abroad returnee individuals]]</f>
        <v>4152</v>
      </c>
      <c r="DC509" s="83" t="s">
        <v>219</v>
      </c>
      <c r="DD509" s="83">
        <v>386</v>
      </c>
      <c r="DE509" s="83">
        <v>1402</v>
      </c>
      <c r="DF509" s="83">
        <v>0</v>
      </c>
      <c r="DG509" s="83">
        <v>0</v>
      </c>
      <c r="DH509" s="83" t="s">
        <v>207</v>
      </c>
      <c r="DI509" s="83" t="s">
        <v>207</v>
      </c>
      <c r="DJ509" s="83" t="s">
        <v>207</v>
      </c>
      <c r="DK509" s="83" t="s">
        <v>206</v>
      </c>
      <c r="DL509" s="83">
        <v>0</v>
      </c>
      <c r="DM509" s="83">
        <v>0</v>
      </c>
      <c r="DN509" s="83" t="s">
        <v>207</v>
      </c>
      <c r="DO509" s="83" t="s">
        <v>207</v>
      </c>
      <c r="DP509" s="83" t="s">
        <v>207</v>
      </c>
      <c r="DQ509" s="83" t="s">
        <v>206</v>
      </c>
      <c r="DR509" s="83">
        <v>230</v>
      </c>
      <c r="DS509" s="83">
        <v>778</v>
      </c>
      <c r="DT509" s="83" t="s">
        <v>271</v>
      </c>
      <c r="DU509" s="83" t="s">
        <v>482</v>
      </c>
      <c r="DV509" s="83" t="s">
        <v>491</v>
      </c>
      <c r="DW509" s="83" t="s">
        <v>206</v>
      </c>
      <c r="DX509" s="83">
        <v>156</v>
      </c>
      <c r="DY509" s="83">
        <v>624</v>
      </c>
      <c r="DZ509" s="83" t="s">
        <v>253</v>
      </c>
      <c r="EA509" s="83" t="s">
        <v>256</v>
      </c>
      <c r="EB509" s="83" t="s">
        <v>491</v>
      </c>
      <c r="EC509" s="83" t="s">
        <v>206</v>
      </c>
      <c r="ED509" s="83"/>
      <c r="EE509" s="83"/>
      <c r="EF509" s="83"/>
      <c r="EG509" s="83"/>
      <c r="EH509" s="83"/>
      <c r="EI509" s="83"/>
      <c r="EJ509" s="84">
        <v>0</v>
      </c>
      <c r="EK509" s="84">
        <v>0</v>
      </c>
      <c r="EL509" s="83" t="s">
        <v>219</v>
      </c>
      <c r="EM509" s="83">
        <v>716</v>
      </c>
      <c r="EN509" s="83">
        <v>2750</v>
      </c>
      <c r="EO509" s="83">
        <v>0</v>
      </c>
      <c r="EP509" s="83">
        <v>0</v>
      </c>
      <c r="EQ509" s="83" t="s">
        <v>207</v>
      </c>
      <c r="ER509" s="83" t="s">
        <v>207</v>
      </c>
      <c r="ES509" s="83" t="s">
        <v>207</v>
      </c>
      <c r="ET509" s="83" t="s">
        <v>207</v>
      </c>
      <c r="EU509" s="83">
        <v>0</v>
      </c>
      <c r="EV509" s="83">
        <v>0</v>
      </c>
      <c r="EW509" s="83" t="s">
        <v>207</v>
      </c>
      <c r="EX509" s="83" t="s">
        <v>207</v>
      </c>
      <c r="EY509" s="83" t="s">
        <v>207</v>
      </c>
      <c r="EZ509" s="83" t="s">
        <v>207</v>
      </c>
      <c r="FA509" s="83">
        <v>307</v>
      </c>
      <c r="FB509" s="83">
        <v>981</v>
      </c>
      <c r="FC509" s="83" t="s">
        <v>782</v>
      </c>
      <c r="FD509" s="83" t="s">
        <v>1746</v>
      </c>
      <c r="FE509" s="83" t="s">
        <v>242</v>
      </c>
      <c r="FF509" s="83" t="s">
        <v>207</v>
      </c>
      <c r="FG509" s="83">
        <v>350</v>
      </c>
      <c r="FH509" s="83">
        <v>1411</v>
      </c>
      <c r="FI509" s="83" t="s">
        <v>782</v>
      </c>
      <c r="FJ509" s="83" t="s">
        <v>1813</v>
      </c>
      <c r="FK509" s="83" t="s">
        <v>242</v>
      </c>
      <c r="FL509" s="83" t="s">
        <v>207</v>
      </c>
      <c r="FM509" s="83"/>
      <c r="FN509" s="83"/>
      <c r="FO509" s="83"/>
      <c r="FP509" s="83"/>
      <c r="FQ509" s="83"/>
      <c r="FR509" s="83"/>
      <c r="FS509" s="84">
        <v>59</v>
      </c>
      <c r="FT509" s="84">
        <v>358</v>
      </c>
      <c r="FU509" s="83">
        <v>108</v>
      </c>
      <c r="FV509" s="83">
        <v>732</v>
      </c>
      <c r="FW509" s="83">
        <v>534</v>
      </c>
      <c r="FX509" s="83">
        <v>2112</v>
      </c>
      <c r="FY509" s="83">
        <v>460</v>
      </c>
      <c r="FZ509" s="83">
        <v>1308</v>
      </c>
      <c r="GA509" s="84">
        <v>0</v>
      </c>
      <c r="GB509" s="84">
        <v>0</v>
      </c>
      <c r="GC509" s="83" t="s">
        <v>219</v>
      </c>
      <c r="GD509" s="83">
        <v>5423</v>
      </c>
      <c r="GE509" s="83">
        <v>30839</v>
      </c>
      <c r="GF509" s="83" t="s">
        <v>219</v>
      </c>
      <c r="GG509" s="83" t="s">
        <v>271</v>
      </c>
      <c r="GH509" s="83" t="s">
        <v>482</v>
      </c>
      <c r="GI509" s="83" t="s">
        <v>219</v>
      </c>
      <c r="GJ509" s="83" t="s">
        <v>782</v>
      </c>
      <c r="GK509" s="83" t="s">
        <v>219</v>
      </c>
      <c r="GL509" s="83">
        <v>41</v>
      </c>
      <c r="GM509" s="83">
        <v>106</v>
      </c>
      <c r="GN509" s="83" t="s">
        <v>219</v>
      </c>
      <c r="GO509" s="83" t="s">
        <v>212</v>
      </c>
      <c r="GP509" s="83" t="s">
        <v>211</v>
      </c>
      <c r="GQ509" s="83" t="s">
        <v>211</v>
      </c>
      <c r="GR509" s="83" t="s">
        <v>1747</v>
      </c>
    </row>
    <row r="510" spans="1:200" x14ac:dyDescent="0.2">
      <c r="A510" s="89" t="s">
        <v>333</v>
      </c>
      <c r="B510" s="83" t="s">
        <v>271</v>
      </c>
      <c r="C510" s="83" t="s">
        <v>1321</v>
      </c>
      <c r="D510" s="83" t="s">
        <v>482</v>
      </c>
      <c r="E510" s="83" t="s">
        <v>1696</v>
      </c>
      <c r="F510" s="83" t="s">
        <v>1697</v>
      </c>
      <c r="G510" s="83">
        <v>7</v>
      </c>
      <c r="H510" s="83">
        <v>7</v>
      </c>
      <c r="I510" s="83" t="s">
        <v>219</v>
      </c>
      <c r="J510" s="83">
        <v>171</v>
      </c>
      <c r="K510" s="83">
        <v>855</v>
      </c>
      <c r="L510" s="83">
        <v>112</v>
      </c>
      <c r="M510" s="83">
        <v>560</v>
      </c>
      <c r="N510" s="83" t="s">
        <v>271</v>
      </c>
      <c r="O510" s="83" t="s">
        <v>482</v>
      </c>
      <c r="P510" s="83">
        <v>9</v>
      </c>
      <c r="Q510" s="83">
        <v>45</v>
      </c>
      <c r="R510" s="83" t="s">
        <v>271</v>
      </c>
      <c r="S510" s="83" t="s">
        <v>482</v>
      </c>
      <c r="T510" s="83">
        <v>22</v>
      </c>
      <c r="U510" s="83">
        <v>110</v>
      </c>
      <c r="V510" s="83" t="s">
        <v>271</v>
      </c>
      <c r="W510" s="83" t="s">
        <v>482</v>
      </c>
      <c r="X510" s="83">
        <v>8</v>
      </c>
      <c r="Y510" s="83">
        <v>40</v>
      </c>
      <c r="Z510" s="83" t="s">
        <v>271</v>
      </c>
      <c r="AA510" s="83" t="s">
        <v>482</v>
      </c>
      <c r="AB510" s="83">
        <v>20</v>
      </c>
      <c r="AC510" s="83">
        <v>100</v>
      </c>
      <c r="AD510" s="83" t="s">
        <v>271</v>
      </c>
      <c r="AE510" s="83" t="s">
        <v>482</v>
      </c>
      <c r="AF510" s="83"/>
      <c r="AG510" s="83"/>
      <c r="AH510" s="83"/>
      <c r="AI510" s="83"/>
      <c r="AJ510" s="84">
        <v>0</v>
      </c>
      <c r="AK510" s="84">
        <v>0</v>
      </c>
      <c r="AL510" s="83" t="s">
        <v>206</v>
      </c>
      <c r="AM510" s="83">
        <v>0</v>
      </c>
      <c r="AN510" s="83">
        <v>0</v>
      </c>
      <c r="AO510" s="83">
        <v>0</v>
      </c>
      <c r="AP510" s="83">
        <v>0</v>
      </c>
      <c r="AQ510" s="83" t="s">
        <v>207</v>
      </c>
      <c r="AR510" s="83" t="s">
        <v>207</v>
      </c>
      <c r="AS510" s="83">
        <v>0</v>
      </c>
      <c r="AT510" s="83">
        <v>0</v>
      </c>
      <c r="AU510" s="83" t="s">
        <v>207</v>
      </c>
      <c r="AV510" s="83" t="s">
        <v>207</v>
      </c>
      <c r="AW510" s="83">
        <v>0</v>
      </c>
      <c r="AX510" s="83">
        <v>0</v>
      </c>
      <c r="AY510" s="83" t="s">
        <v>207</v>
      </c>
      <c r="AZ510" s="83" t="s">
        <v>207</v>
      </c>
      <c r="BA510" s="83">
        <v>0</v>
      </c>
      <c r="BB510" s="83">
        <v>0</v>
      </c>
      <c r="BC510" s="83" t="s">
        <v>207</v>
      </c>
      <c r="BD510" s="83" t="s">
        <v>207</v>
      </c>
      <c r="BE510" s="83"/>
      <c r="BF510" s="83"/>
      <c r="BG510" s="83"/>
      <c r="BH510" s="83"/>
      <c r="BI510" s="84">
        <v>0</v>
      </c>
      <c r="BJ510" s="84">
        <v>0</v>
      </c>
      <c r="BK510" s="83">
        <v>560</v>
      </c>
      <c r="BL510" s="83">
        <v>0</v>
      </c>
      <c r="BM510" s="83">
        <v>0</v>
      </c>
      <c r="BN510" s="84">
        <v>0</v>
      </c>
      <c r="BO510" s="83" t="s">
        <v>206</v>
      </c>
      <c r="BP510" s="83">
        <v>45</v>
      </c>
      <c r="BQ510" s="83">
        <v>0</v>
      </c>
      <c r="BR510" s="83">
        <v>0</v>
      </c>
      <c r="BS510" s="84">
        <v>0</v>
      </c>
      <c r="BT510" s="83" t="s">
        <v>206</v>
      </c>
      <c r="BU510" s="83">
        <v>110</v>
      </c>
      <c r="BV510" s="83">
        <v>0</v>
      </c>
      <c r="BW510" s="83">
        <v>0</v>
      </c>
      <c r="BX510" s="84">
        <v>0</v>
      </c>
      <c r="BY510" s="83" t="s">
        <v>206</v>
      </c>
      <c r="BZ510" s="83">
        <v>40</v>
      </c>
      <c r="CA510" s="83">
        <v>0</v>
      </c>
      <c r="CB510" s="83">
        <v>0</v>
      </c>
      <c r="CC510" s="84">
        <v>0</v>
      </c>
      <c r="CD510" s="83" t="s">
        <v>206</v>
      </c>
      <c r="CE510" s="83">
        <v>100</v>
      </c>
      <c r="CF510" s="83">
        <v>0</v>
      </c>
      <c r="CG510" s="83">
        <v>0</v>
      </c>
      <c r="CH510" s="84">
        <v>0</v>
      </c>
      <c r="CI510" s="83" t="s">
        <v>206</v>
      </c>
      <c r="CJ510" s="83"/>
      <c r="CK510" s="83"/>
      <c r="CL510" s="83"/>
      <c r="CM510" s="84">
        <v>0</v>
      </c>
      <c r="CN510" s="83" t="s">
        <v>207</v>
      </c>
      <c r="CO510" s="83" t="s">
        <v>207</v>
      </c>
      <c r="CP510" s="83"/>
      <c r="CQ510" s="83">
        <v>0</v>
      </c>
      <c r="CR510" s="83">
        <v>0</v>
      </c>
      <c r="CS510" s="83">
        <v>171</v>
      </c>
      <c r="CT510" s="83">
        <v>855</v>
      </c>
      <c r="CU510" s="83" t="s">
        <v>219</v>
      </c>
      <c r="CV510" s="83">
        <v>13</v>
      </c>
      <c r="CW510" s="83">
        <v>65</v>
      </c>
      <c r="CX510" s="83">
        <v>830</v>
      </c>
      <c r="CY510" s="83">
        <v>4150</v>
      </c>
      <c r="CZ510" s="83" t="s">
        <v>219</v>
      </c>
      <c r="DA510">
        <f>Table1[[#This Row],[i- returnees internal present household]]+Table1[[#This Row],[k- abroad returnee household]]</f>
        <v>36</v>
      </c>
      <c r="DB510">
        <f>Table1[[#This Row],[i- returnees internal present individuals]]+Table1[[#This Row],[k- abroad returnee individuals]]</f>
        <v>180</v>
      </c>
      <c r="DC510" s="83" t="s">
        <v>219</v>
      </c>
      <c r="DD510" s="83">
        <v>36</v>
      </c>
      <c r="DE510" s="83">
        <v>180</v>
      </c>
      <c r="DF510" s="83">
        <v>0</v>
      </c>
      <c r="DG510" s="83">
        <v>0</v>
      </c>
      <c r="DH510" s="83" t="s">
        <v>207</v>
      </c>
      <c r="DI510" s="83" t="s">
        <v>207</v>
      </c>
      <c r="DJ510" s="83" t="s">
        <v>207</v>
      </c>
      <c r="DK510" s="83" t="s">
        <v>206</v>
      </c>
      <c r="DL510" s="83">
        <v>0</v>
      </c>
      <c r="DM510" s="83">
        <v>0</v>
      </c>
      <c r="DN510" s="83" t="s">
        <v>207</v>
      </c>
      <c r="DO510" s="83" t="s">
        <v>207</v>
      </c>
      <c r="DP510" s="83" t="s">
        <v>207</v>
      </c>
      <c r="DQ510" s="83" t="s">
        <v>206</v>
      </c>
      <c r="DR510" s="83">
        <v>16</v>
      </c>
      <c r="DS510" s="83">
        <v>80</v>
      </c>
      <c r="DT510" s="83" t="s">
        <v>271</v>
      </c>
      <c r="DU510" s="83" t="s">
        <v>482</v>
      </c>
      <c r="DV510" s="83" t="s">
        <v>210</v>
      </c>
      <c r="DW510" s="83" t="s">
        <v>206</v>
      </c>
      <c r="DX510" s="83">
        <v>20</v>
      </c>
      <c r="DY510" s="83">
        <v>100</v>
      </c>
      <c r="DZ510" s="83" t="s">
        <v>271</v>
      </c>
      <c r="EA510" s="83" t="s">
        <v>482</v>
      </c>
      <c r="EB510" s="83" t="s">
        <v>210</v>
      </c>
      <c r="EC510" s="83" t="s">
        <v>206</v>
      </c>
      <c r="ED510" s="83"/>
      <c r="EE510" s="83"/>
      <c r="EF510" s="83"/>
      <c r="EG510" s="83"/>
      <c r="EH510" s="83"/>
      <c r="EI510" s="83"/>
      <c r="EJ510" s="84">
        <v>0</v>
      </c>
      <c r="EK510" s="84">
        <v>0</v>
      </c>
      <c r="EL510" s="83" t="s">
        <v>206</v>
      </c>
      <c r="EM510" s="83">
        <v>0</v>
      </c>
      <c r="EN510" s="83">
        <v>0</v>
      </c>
      <c r="EO510" s="83">
        <v>0</v>
      </c>
      <c r="EP510" s="83">
        <v>0</v>
      </c>
      <c r="EQ510" s="83" t="s">
        <v>207</v>
      </c>
      <c r="ER510" s="83" t="s">
        <v>207</v>
      </c>
      <c r="ES510" s="83" t="s">
        <v>207</v>
      </c>
      <c r="ET510" s="83" t="s">
        <v>207</v>
      </c>
      <c r="EU510" s="83">
        <v>0</v>
      </c>
      <c r="EV510" s="83">
        <v>0</v>
      </c>
      <c r="EW510" s="83" t="s">
        <v>207</v>
      </c>
      <c r="EX510" s="83" t="s">
        <v>207</v>
      </c>
      <c r="EY510" s="83" t="s">
        <v>207</v>
      </c>
      <c r="EZ510" s="83" t="s">
        <v>207</v>
      </c>
      <c r="FA510" s="83">
        <v>0</v>
      </c>
      <c r="FB510" s="83">
        <v>0</v>
      </c>
      <c r="FC510" s="83" t="s">
        <v>207</v>
      </c>
      <c r="FD510" s="83" t="s">
        <v>207</v>
      </c>
      <c r="FE510" s="83" t="s">
        <v>207</v>
      </c>
      <c r="FF510" s="83" t="s">
        <v>207</v>
      </c>
      <c r="FG510" s="83">
        <v>0</v>
      </c>
      <c r="FH510" s="83">
        <v>0</v>
      </c>
      <c r="FI510" s="83" t="s">
        <v>207</v>
      </c>
      <c r="FJ510" s="83" t="s">
        <v>207</v>
      </c>
      <c r="FK510" s="83" t="s">
        <v>207</v>
      </c>
      <c r="FL510" s="83" t="s">
        <v>207</v>
      </c>
      <c r="FM510" s="83"/>
      <c r="FN510" s="83"/>
      <c r="FO510" s="83"/>
      <c r="FP510" s="83"/>
      <c r="FQ510" s="83"/>
      <c r="FR510" s="83"/>
      <c r="FS510" s="84">
        <v>0</v>
      </c>
      <c r="FT510" s="84">
        <v>0</v>
      </c>
      <c r="FU510" s="83">
        <v>13</v>
      </c>
      <c r="FV510" s="83">
        <v>65</v>
      </c>
      <c r="FW510" s="83">
        <v>4</v>
      </c>
      <c r="FX510" s="83">
        <v>20</v>
      </c>
      <c r="FY510" s="83">
        <v>19</v>
      </c>
      <c r="FZ510" s="83">
        <v>95</v>
      </c>
      <c r="GA510" s="84">
        <v>0</v>
      </c>
      <c r="GB510" s="84">
        <v>0</v>
      </c>
      <c r="GC510" s="83" t="s">
        <v>219</v>
      </c>
      <c r="GD510" s="83">
        <v>271</v>
      </c>
      <c r="GE510" s="83">
        <v>1355</v>
      </c>
      <c r="GF510" s="83" t="s">
        <v>219</v>
      </c>
      <c r="GG510" s="83" t="s">
        <v>271</v>
      </c>
      <c r="GH510" s="83" t="s">
        <v>482</v>
      </c>
      <c r="GI510" s="83" t="s">
        <v>219</v>
      </c>
      <c r="GJ510" s="83" t="s">
        <v>281</v>
      </c>
      <c r="GK510" s="83" t="s">
        <v>219</v>
      </c>
      <c r="GL510" s="83">
        <v>46</v>
      </c>
      <c r="GM510" s="83">
        <v>230</v>
      </c>
      <c r="GN510" s="83" t="s">
        <v>219</v>
      </c>
      <c r="GO510" s="83" t="s">
        <v>212</v>
      </c>
      <c r="GP510" s="83" t="s">
        <v>211</v>
      </c>
      <c r="GQ510" s="83" t="s">
        <v>212</v>
      </c>
      <c r="GR510" s="83" t="s">
        <v>1698</v>
      </c>
    </row>
  </sheetData>
  <phoneticPr fontId="30" type="noConversion"/>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D7C8349A9406459E368CD7F514FE79" ma:contentTypeVersion="12" ma:contentTypeDescription="Create a new document." ma:contentTypeScope="" ma:versionID="ae8e9452a85188816f490da8dc892dba">
  <xsd:schema xmlns:xsd="http://www.w3.org/2001/XMLSchema" xmlns:xs="http://www.w3.org/2001/XMLSchema" xmlns:p="http://schemas.microsoft.com/office/2006/metadata/properties" xmlns:ns2="fd4a0f5b-7cde-4b5a-a880-b1d6b61f2e81" xmlns:ns3="5146c389-b906-4f30-a64f-4dbeeedc5eb4" targetNamespace="http://schemas.microsoft.com/office/2006/metadata/properties" ma:root="true" ma:fieldsID="5563b4363262b6f87b5e09ed0e6304d2" ns2:_="" ns3:_="">
    <xsd:import namespace="fd4a0f5b-7cde-4b5a-a880-b1d6b61f2e81"/>
    <xsd:import namespace="5146c389-b906-4f30-a64f-4dbeeedc5eb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4a0f5b-7cde-4b5a-a880-b1d6b61f2e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46c389-b906-4f30-a64f-4dbeeedc5eb4"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1B7A308-82A8-4E74-B163-B2552CAD3EE7}">
  <ds:schemaRefs>
    <ds:schemaRef ds:uri="http://schemas.microsoft.com/sharepoint/v3/contenttype/forms"/>
  </ds:schemaRefs>
</ds:datastoreItem>
</file>

<file path=customXml/itemProps2.xml><?xml version="1.0" encoding="utf-8"?>
<ds:datastoreItem xmlns:ds="http://schemas.openxmlformats.org/officeDocument/2006/customXml" ds:itemID="{4E0B78AC-A82D-42ED-BC1B-ADFBF78A46E5}"/>
</file>

<file path=customXml/itemProps3.xml><?xml version="1.0" encoding="utf-8"?>
<ds:datastoreItem xmlns:ds="http://schemas.openxmlformats.org/officeDocument/2006/customXml" ds:itemID="{B458D8F8-41E9-4ADB-97F2-812A6C68725F}">
  <ds:schemaRefs>
    <ds:schemaRef ds:uri="http://schemas.microsoft.com/office/2006/metadata/properties"/>
    <ds:schemaRef ds:uri="http://schemas.microsoft.com/office/2006/documentManagement/types"/>
    <ds:schemaRef ds:uri="2edda661-ee16-4e9a-8705-3cae3105290b"/>
    <ds:schemaRef ds:uri="http://www.w3.org/XML/1998/namespace"/>
    <ds:schemaRef ds:uri="http://schemas.microsoft.com/office/infopath/2007/PartnerControls"/>
    <ds:schemaRef ds:uri="http://purl.org/dc/elements/1.1/"/>
    <ds:schemaRef ds:uri="http://purl.org/dc/terms/"/>
    <ds:schemaRef ds:uri="http://schemas.openxmlformats.org/package/2006/metadata/core-properties"/>
    <ds:schemaRef ds:uri="9dac5520-702d-4d77-900b-8adb4e1bafb1"/>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Note</vt:lpstr>
      <vt:lpstr>MT R9 Period of Arrival State</vt:lpstr>
      <vt:lpstr>MT R9 IDPs By Reason State</vt:lpstr>
      <vt:lpstr>MT R9 Shelter Status State Sum</vt:lpstr>
      <vt:lpstr>MT R9 Baseline Area Dataset</vt:lpstr>
      <vt:lpstr>'MT R9 IDPs By Reason State'!Print_Area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GONZÁLEZ Mayvelline</dc:creator>
  <cp:lastModifiedBy>Kristina Uzelac</cp:lastModifiedBy>
  <dcterms:created xsi:type="dcterms:W3CDTF">2021-01-25T14:19:55Z</dcterms:created>
  <dcterms:modified xsi:type="dcterms:W3CDTF">2021-01-31T16:48:06Z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2021-01-25T14:19:56Z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96789931-c355-4009-9ca2-9bff6c8bd60e</vt:lpwstr>
  </property>
  <property fmtid="{D5CDD505-2E9C-101B-9397-08002B2CF9AE}" pid="8" name="MSIP_Label_2059aa38-f392-4105-be92-628035578272_ContentBits">
    <vt:lpwstr>0</vt:lpwstr>
  </property>
  <property fmtid="{D5CDD505-2E9C-101B-9397-08002B2CF9AE}" pid="9" name="ContentTypeId">
    <vt:lpwstr>0x010100EFD7C8349A9406459E368CD7F514FE79</vt:lpwstr>
  </property>
  <property fmtid="{D5CDD505-2E9C-101B-9397-08002B2CF9AE}" pid="10" name="WorkbookGuid">
    <vt:lpwstr>886a88af-3392-40a1-beb4-cbabc098b3ce</vt:lpwstr>
  </property>
</Properties>
</file>